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.프로젝트\김천시 하수도정비 기본계획(변경) 수립용역\06.보고서\151008(선돌 김천처리구역 편입, 소규모 하수도 수정)\04.부록\"/>
    </mc:Choice>
  </mc:AlternateContent>
  <bookViews>
    <workbookView xWindow="-195" yWindow="585" windowWidth="9525" windowHeight="11715" tabRatio="858"/>
  </bookViews>
  <sheets>
    <sheet name="발생량원단위(지하수요금)" sheetId="73" r:id="rId1"/>
    <sheet name="수용가별 지하수 사용량(산업용제외)" sheetId="80" r:id="rId2"/>
    <sheet name="수용가별 지하수 사용량(전체)" sheetId="76" r:id="rId3"/>
    <sheet name="지하수요금(2014년)" sheetId="75" r:id="rId4"/>
    <sheet name="지하수요금(2013년)" sheetId="74" r:id="rId5"/>
    <sheet name="지하수요금(2012년)" sheetId="77" r:id="rId6"/>
    <sheet name="지하수요금(2011년)" sheetId="78" r:id="rId7"/>
    <sheet name="지하수요금(2010년)" sheetId="79" r:id="rId8"/>
  </sheets>
  <definedNames>
    <definedName name="_Fill" hidden="1">#REF!</definedName>
    <definedName name="_xlnm._FilterDatabase" localSheetId="1" hidden="1">'수용가별 지하수 사용량(산업용제외)'!$A$3:$L$701</definedName>
    <definedName name="_xlnm._FilterDatabase" localSheetId="2" hidden="1">'수용가별 지하수 사용량(전체)'!$D$1:$D$743</definedName>
    <definedName name="_xlnm._FilterDatabase" localSheetId="3" hidden="1">'지하수요금(2014년)'!$A$1:$AQ$715</definedName>
    <definedName name="_Regression_Out" hidden="1">#REF!</definedName>
    <definedName name="_Regression_X" hidden="1">#REF!</definedName>
    <definedName name="_Regression_Y" hidden="1">#REF!</definedName>
    <definedName name="aaa">#REF!</definedName>
    <definedName name="_xlnm.Print_Area" localSheetId="0">'발생량원단위(지하수요금)'!$A$1:$I$156</definedName>
    <definedName name="_xlnm.Print_Titles" localSheetId="1">'수용가별 지하수 사용량(산업용제외)'!$2:$3</definedName>
    <definedName name="과거인구">#REF!</definedName>
    <definedName name="과거인구1">#REF!</definedName>
    <definedName name="광주10년추정">#REF!</definedName>
    <definedName name="광주15년추정">#REF!</definedName>
    <definedName name="광주5년추정">#REF!</definedName>
    <definedName name="산술통계">#REF!</definedName>
  </definedNames>
  <calcPr calcId="152511"/>
</workbook>
</file>

<file path=xl/calcChain.xml><?xml version="1.0" encoding="utf-8"?>
<calcChain xmlns="http://schemas.openxmlformats.org/spreadsheetml/2006/main">
  <c r="H148" i="73" l="1"/>
  <c r="F148" i="73"/>
  <c r="D148" i="73"/>
  <c r="C148" i="73"/>
  <c r="C152" i="73"/>
  <c r="C151" i="73"/>
  <c r="D152" i="73"/>
  <c r="F152" i="73" s="1"/>
  <c r="H152" i="73" s="1"/>
  <c r="G103" i="73"/>
  <c r="F103" i="73"/>
  <c r="E103" i="73"/>
  <c r="D103" i="73"/>
  <c r="C103" i="73"/>
  <c r="G102" i="73"/>
  <c r="F102" i="73"/>
  <c r="E102" i="73"/>
  <c r="D102" i="73"/>
  <c r="C102" i="73"/>
  <c r="F101" i="73" l="1"/>
  <c r="D101" i="73"/>
  <c r="G101" i="73"/>
  <c r="H103" i="73"/>
  <c r="E101" i="73"/>
  <c r="C101" i="73"/>
  <c r="H102" i="73"/>
  <c r="G100" i="73"/>
  <c r="F100" i="73"/>
  <c r="E100" i="73"/>
  <c r="D100" i="73"/>
  <c r="C100" i="73"/>
  <c r="C150" i="73" l="1"/>
  <c r="D151" i="73"/>
  <c r="H101" i="73"/>
  <c r="H100" i="73"/>
  <c r="D64" i="73"/>
  <c r="E64" i="73" s="1"/>
  <c r="F64" i="73" s="1"/>
  <c r="G64" i="73" s="1"/>
  <c r="G107" i="73"/>
  <c r="G106" i="73"/>
  <c r="G105" i="73" s="1"/>
  <c r="G104" i="73"/>
  <c r="G99" i="73" s="1"/>
  <c r="G97" i="73"/>
  <c r="G94" i="73"/>
  <c r="G91" i="73"/>
  <c r="G90" i="73"/>
  <c r="G88" i="73"/>
  <c r="G87" i="73"/>
  <c r="G85" i="73"/>
  <c r="G84" i="73"/>
  <c r="G81" i="73"/>
  <c r="F107" i="73"/>
  <c r="F106" i="73"/>
  <c r="F105" i="73" s="1"/>
  <c r="F104" i="73"/>
  <c r="F99" i="73" s="1"/>
  <c r="F97" i="73"/>
  <c r="F96" i="73"/>
  <c r="F94" i="73"/>
  <c r="F91" i="73"/>
  <c r="F90" i="73"/>
  <c r="F88" i="73"/>
  <c r="F87" i="73"/>
  <c r="F84" i="73"/>
  <c r="F81" i="73"/>
  <c r="F69" i="73"/>
  <c r="E107" i="73"/>
  <c r="E106" i="73"/>
  <c r="E105" i="73" s="1"/>
  <c r="E104" i="73"/>
  <c r="E99" i="73" s="1"/>
  <c r="E97" i="73"/>
  <c r="E94" i="73"/>
  <c r="E92" i="73"/>
  <c r="E91" i="73"/>
  <c r="E90" i="73"/>
  <c r="E88" i="73"/>
  <c r="E87" i="73"/>
  <c r="E84" i="73"/>
  <c r="E81" i="73"/>
  <c r="E80" i="73"/>
  <c r="E71" i="73"/>
  <c r="D107" i="73"/>
  <c r="D106" i="73"/>
  <c r="D105" i="73" s="1"/>
  <c r="D104" i="73"/>
  <c r="D99" i="73" s="1"/>
  <c r="D97" i="73"/>
  <c r="D94" i="73"/>
  <c r="D92" i="73"/>
  <c r="D91" i="73"/>
  <c r="D90" i="73"/>
  <c r="D88" i="73"/>
  <c r="D87" i="73"/>
  <c r="D85" i="73"/>
  <c r="D84" i="73"/>
  <c r="D81" i="73"/>
  <c r="C107" i="73"/>
  <c r="C106" i="73"/>
  <c r="C105" i="73" s="1"/>
  <c r="C104" i="73"/>
  <c r="C99" i="73" s="1"/>
  <c r="C97" i="73"/>
  <c r="C94" i="73"/>
  <c r="C92" i="73"/>
  <c r="C91" i="73"/>
  <c r="C90" i="73"/>
  <c r="C88" i="73"/>
  <c r="C87" i="73"/>
  <c r="C84" i="73"/>
  <c r="C81" i="73"/>
  <c r="C77" i="73"/>
  <c r="G28" i="73"/>
  <c r="F28" i="73"/>
  <c r="E28" i="73"/>
  <c r="D28" i="73"/>
  <c r="C28" i="73"/>
  <c r="G27" i="73"/>
  <c r="F27" i="73"/>
  <c r="E27" i="73"/>
  <c r="D27" i="73"/>
  <c r="C27" i="73"/>
  <c r="G26" i="73"/>
  <c r="F26" i="73"/>
  <c r="E26" i="73"/>
  <c r="D26" i="73"/>
  <c r="C26" i="73"/>
  <c r="G24" i="73"/>
  <c r="F24" i="73"/>
  <c r="E24" i="73"/>
  <c r="D24" i="73"/>
  <c r="C24" i="73"/>
  <c r="G23" i="73"/>
  <c r="F23" i="73"/>
  <c r="E23" i="73"/>
  <c r="D23" i="73"/>
  <c r="C23" i="73"/>
  <c r="G22" i="73"/>
  <c r="F22" i="73"/>
  <c r="E22" i="73"/>
  <c r="D22" i="73"/>
  <c r="C22" i="73"/>
  <c r="D18" i="73"/>
  <c r="G17" i="73"/>
  <c r="F17" i="73"/>
  <c r="E17" i="73"/>
  <c r="D17" i="73"/>
  <c r="C17" i="73"/>
  <c r="E16" i="73"/>
  <c r="D16" i="73"/>
  <c r="C16" i="73"/>
  <c r="G15" i="73"/>
  <c r="F15" i="73"/>
  <c r="E15" i="73"/>
  <c r="D15" i="73"/>
  <c r="C15" i="73"/>
  <c r="G14" i="73"/>
  <c r="F14" i="73"/>
  <c r="E14" i="73"/>
  <c r="D14" i="73"/>
  <c r="C14" i="73"/>
  <c r="G13" i="73"/>
  <c r="F13" i="73"/>
  <c r="E13" i="73"/>
  <c r="D13" i="73"/>
  <c r="C13" i="73"/>
  <c r="D5" i="73"/>
  <c r="E5" i="73" s="1"/>
  <c r="F5" i="73" s="1"/>
  <c r="G5" i="73" s="1"/>
  <c r="E51" i="80"/>
  <c r="E52" i="80"/>
  <c r="E53" i="80"/>
  <c r="E54" i="80"/>
  <c r="E55" i="80"/>
  <c r="E56" i="80"/>
  <c r="E57" i="80"/>
  <c r="E58" i="80"/>
  <c r="E59" i="80"/>
  <c r="E60" i="80"/>
  <c r="E61" i="80"/>
  <c r="E62" i="80"/>
  <c r="E63" i="80"/>
  <c r="E64" i="80"/>
  <c r="E65" i="80"/>
  <c r="E66" i="80"/>
  <c r="E67" i="80"/>
  <c r="E68" i="80"/>
  <c r="E69" i="80"/>
  <c r="E70" i="80"/>
  <c r="E71" i="80"/>
  <c r="E72" i="80"/>
  <c r="E73" i="80"/>
  <c r="E74" i="80"/>
  <c r="E75" i="80"/>
  <c r="E76" i="80"/>
  <c r="E77" i="80"/>
  <c r="E78" i="80"/>
  <c r="E79" i="80"/>
  <c r="E80" i="80"/>
  <c r="E81" i="80"/>
  <c r="E82" i="80"/>
  <c r="E83" i="80"/>
  <c r="E84" i="80"/>
  <c r="E85" i="80"/>
  <c r="E86" i="80"/>
  <c r="E87" i="80"/>
  <c r="E88" i="80"/>
  <c r="E89" i="80"/>
  <c r="E90" i="80"/>
  <c r="E91" i="80"/>
  <c r="E92" i="80"/>
  <c r="E93" i="80"/>
  <c r="E94" i="80"/>
  <c r="E95" i="80"/>
  <c r="E96" i="80"/>
  <c r="E97" i="80"/>
  <c r="E98" i="80"/>
  <c r="E99" i="80"/>
  <c r="E100" i="80"/>
  <c r="E101" i="80"/>
  <c r="E102" i="80"/>
  <c r="E103" i="80"/>
  <c r="E104" i="80"/>
  <c r="E105" i="80"/>
  <c r="E106" i="80"/>
  <c r="E107" i="80"/>
  <c r="E108" i="80"/>
  <c r="E109" i="80"/>
  <c r="E110" i="80"/>
  <c r="E111" i="80"/>
  <c r="E112" i="80"/>
  <c r="E113" i="80"/>
  <c r="E114" i="80"/>
  <c r="E115" i="80"/>
  <c r="E116" i="80"/>
  <c r="E117" i="80"/>
  <c r="E118" i="80"/>
  <c r="E119" i="80"/>
  <c r="E120" i="80"/>
  <c r="E121" i="80"/>
  <c r="E122" i="80"/>
  <c r="E123" i="80"/>
  <c r="E124" i="80"/>
  <c r="E125" i="80"/>
  <c r="E126" i="80"/>
  <c r="E127" i="80"/>
  <c r="E128" i="80"/>
  <c r="E129" i="80"/>
  <c r="E130" i="80"/>
  <c r="E131" i="80"/>
  <c r="E132" i="80"/>
  <c r="E133" i="80"/>
  <c r="E134" i="80"/>
  <c r="E135" i="80"/>
  <c r="E136" i="80"/>
  <c r="E137" i="80"/>
  <c r="E138" i="80"/>
  <c r="E139" i="80"/>
  <c r="E140" i="80"/>
  <c r="E141" i="80"/>
  <c r="E142" i="80"/>
  <c r="E143" i="80"/>
  <c r="E144" i="80"/>
  <c r="E145" i="80"/>
  <c r="E146" i="80"/>
  <c r="E147" i="80"/>
  <c r="E148" i="80"/>
  <c r="E149" i="80"/>
  <c r="E150" i="80"/>
  <c r="E151" i="80"/>
  <c r="E152" i="80"/>
  <c r="E153" i="80"/>
  <c r="E154" i="80"/>
  <c r="E155" i="80"/>
  <c r="E156" i="80"/>
  <c r="E157" i="80"/>
  <c r="E158" i="80"/>
  <c r="E159" i="80"/>
  <c r="E160" i="80"/>
  <c r="E161" i="80"/>
  <c r="E162" i="80"/>
  <c r="E163" i="80"/>
  <c r="E164" i="80"/>
  <c r="E165" i="80"/>
  <c r="E166" i="80"/>
  <c r="E167" i="80"/>
  <c r="E168" i="80"/>
  <c r="E169" i="80"/>
  <c r="E170" i="80"/>
  <c r="E171" i="80"/>
  <c r="E172" i="80"/>
  <c r="E173" i="80"/>
  <c r="E174" i="80"/>
  <c r="E175" i="80"/>
  <c r="E176" i="80"/>
  <c r="E177" i="80"/>
  <c r="E178" i="80"/>
  <c r="E179" i="80"/>
  <c r="E180" i="80"/>
  <c r="E181" i="80"/>
  <c r="E182" i="80"/>
  <c r="E183" i="80"/>
  <c r="E184" i="80"/>
  <c r="E185" i="80"/>
  <c r="E186" i="80"/>
  <c r="E187" i="80"/>
  <c r="E188" i="80"/>
  <c r="E189" i="80"/>
  <c r="E190" i="80"/>
  <c r="E191" i="80"/>
  <c r="E192" i="80"/>
  <c r="E193" i="80"/>
  <c r="E194" i="80"/>
  <c r="E195" i="80"/>
  <c r="E196" i="80"/>
  <c r="E197" i="80"/>
  <c r="E198" i="80"/>
  <c r="E199" i="80"/>
  <c r="E200" i="80"/>
  <c r="E201" i="80"/>
  <c r="E202" i="80"/>
  <c r="E203" i="80"/>
  <c r="E204" i="80"/>
  <c r="E205" i="80"/>
  <c r="E206" i="80"/>
  <c r="E207" i="80"/>
  <c r="E208" i="80"/>
  <c r="E209" i="80"/>
  <c r="E210" i="80"/>
  <c r="E211" i="80"/>
  <c r="E212" i="80"/>
  <c r="E213" i="80"/>
  <c r="E214" i="80"/>
  <c r="E215" i="80"/>
  <c r="E216" i="80"/>
  <c r="E217" i="80"/>
  <c r="E218" i="80"/>
  <c r="E219" i="80"/>
  <c r="E220" i="80"/>
  <c r="E221" i="80"/>
  <c r="E222" i="80"/>
  <c r="E223" i="80"/>
  <c r="E224" i="80"/>
  <c r="E225" i="80"/>
  <c r="E226" i="80"/>
  <c r="E227" i="80"/>
  <c r="E228" i="80"/>
  <c r="E229" i="80"/>
  <c r="E230" i="80"/>
  <c r="E231" i="80"/>
  <c r="E232" i="80"/>
  <c r="E233" i="80"/>
  <c r="E234" i="80"/>
  <c r="E235" i="80"/>
  <c r="E236" i="80"/>
  <c r="E237" i="80"/>
  <c r="E238" i="80"/>
  <c r="E239" i="80"/>
  <c r="E240" i="80"/>
  <c r="E241" i="80"/>
  <c r="E242" i="80"/>
  <c r="E243" i="80"/>
  <c r="E244" i="80"/>
  <c r="E245" i="80"/>
  <c r="E246" i="80"/>
  <c r="E247" i="80"/>
  <c r="E248" i="80"/>
  <c r="E249" i="80"/>
  <c r="E250" i="80"/>
  <c r="E251" i="80"/>
  <c r="E252" i="80"/>
  <c r="E253" i="80"/>
  <c r="E254" i="80"/>
  <c r="E255" i="80"/>
  <c r="E256" i="80"/>
  <c r="E257" i="80"/>
  <c r="E258" i="80"/>
  <c r="E259" i="80"/>
  <c r="E260" i="80"/>
  <c r="E261" i="80"/>
  <c r="E262" i="80"/>
  <c r="E263" i="80"/>
  <c r="E264" i="80"/>
  <c r="E265" i="80"/>
  <c r="E266" i="80"/>
  <c r="E267" i="80"/>
  <c r="E268" i="80"/>
  <c r="E269" i="80"/>
  <c r="E270" i="80"/>
  <c r="E271" i="80"/>
  <c r="E272" i="80"/>
  <c r="E273" i="80"/>
  <c r="E274" i="80"/>
  <c r="E275" i="80"/>
  <c r="E276" i="80"/>
  <c r="E277" i="80"/>
  <c r="E278" i="80"/>
  <c r="E279" i="80"/>
  <c r="E280" i="80"/>
  <c r="E281" i="80"/>
  <c r="E282" i="80"/>
  <c r="E283" i="80"/>
  <c r="E284" i="80"/>
  <c r="E285" i="80"/>
  <c r="E286" i="80"/>
  <c r="E287" i="80"/>
  <c r="E288" i="80"/>
  <c r="E289" i="80"/>
  <c r="E290" i="80"/>
  <c r="E291" i="80"/>
  <c r="E292" i="80"/>
  <c r="E293" i="80"/>
  <c r="E294" i="80"/>
  <c r="E295" i="80"/>
  <c r="E296" i="80"/>
  <c r="E297" i="80"/>
  <c r="E298" i="80"/>
  <c r="E299" i="80"/>
  <c r="E300" i="80"/>
  <c r="E301" i="80"/>
  <c r="E302" i="80"/>
  <c r="E303" i="80"/>
  <c r="E304" i="80"/>
  <c r="E305" i="80"/>
  <c r="E306" i="80"/>
  <c r="E307" i="80"/>
  <c r="E308" i="80"/>
  <c r="E309" i="80"/>
  <c r="E310" i="80"/>
  <c r="E311" i="80"/>
  <c r="E312" i="80"/>
  <c r="E313" i="80"/>
  <c r="E314" i="80"/>
  <c r="E315" i="80"/>
  <c r="E316" i="80"/>
  <c r="E317" i="80"/>
  <c r="E318" i="80"/>
  <c r="E319" i="80"/>
  <c r="E320" i="80"/>
  <c r="E321" i="80"/>
  <c r="E322" i="80"/>
  <c r="E323" i="80"/>
  <c r="E324" i="80"/>
  <c r="E325" i="80"/>
  <c r="E326" i="80"/>
  <c r="E327" i="80"/>
  <c r="E328" i="80"/>
  <c r="E329" i="80"/>
  <c r="E330" i="80"/>
  <c r="E331" i="80"/>
  <c r="E332" i="80"/>
  <c r="E333" i="80"/>
  <c r="E334" i="80"/>
  <c r="E335" i="80"/>
  <c r="E336" i="80"/>
  <c r="E337" i="80"/>
  <c r="E338" i="80"/>
  <c r="E339" i="80"/>
  <c r="E340" i="80"/>
  <c r="E341" i="80"/>
  <c r="E342" i="80"/>
  <c r="E343" i="80"/>
  <c r="E344" i="80"/>
  <c r="E345" i="80"/>
  <c r="E346" i="80"/>
  <c r="E347" i="80"/>
  <c r="E348" i="80"/>
  <c r="E349" i="80"/>
  <c r="E350" i="80"/>
  <c r="E351" i="80"/>
  <c r="E352" i="80"/>
  <c r="E353" i="80"/>
  <c r="E354" i="80"/>
  <c r="E355" i="80"/>
  <c r="E356" i="80"/>
  <c r="E357" i="80"/>
  <c r="E358" i="80"/>
  <c r="E359" i="80"/>
  <c r="E360" i="80"/>
  <c r="E361" i="80"/>
  <c r="E362" i="80"/>
  <c r="E363" i="80"/>
  <c r="E364" i="80"/>
  <c r="E365" i="80"/>
  <c r="E366" i="80"/>
  <c r="E367" i="80"/>
  <c r="E368" i="80"/>
  <c r="E369" i="80"/>
  <c r="E370" i="80"/>
  <c r="E371" i="80"/>
  <c r="E372" i="80"/>
  <c r="E373" i="80"/>
  <c r="E374" i="80"/>
  <c r="E375" i="80"/>
  <c r="E376" i="80"/>
  <c r="E377" i="80"/>
  <c r="E378" i="80"/>
  <c r="E379" i="80"/>
  <c r="E380" i="80"/>
  <c r="E381" i="80"/>
  <c r="E382" i="80"/>
  <c r="E383" i="80"/>
  <c r="E384" i="80"/>
  <c r="E385" i="80"/>
  <c r="E386" i="80"/>
  <c r="E387" i="80"/>
  <c r="E388" i="80"/>
  <c r="E389" i="80"/>
  <c r="E390" i="80"/>
  <c r="E391" i="80"/>
  <c r="E392" i="80"/>
  <c r="E393" i="80"/>
  <c r="E394" i="80"/>
  <c r="E395" i="80"/>
  <c r="E396" i="80"/>
  <c r="E397" i="80"/>
  <c r="E398" i="80"/>
  <c r="E399" i="80"/>
  <c r="E400" i="80"/>
  <c r="E401" i="80"/>
  <c r="E402" i="80"/>
  <c r="E403" i="80"/>
  <c r="E404" i="80"/>
  <c r="E405" i="80"/>
  <c r="E406" i="80"/>
  <c r="E407" i="80"/>
  <c r="E408" i="80"/>
  <c r="E409" i="80"/>
  <c r="E410" i="80"/>
  <c r="E411" i="80"/>
  <c r="E412" i="80"/>
  <c r="E413" i="80"/>
  <c r="E414" i="80"/>
  <c r="E415" i="80"/>
  <c r="E416" i="80"/>
  <c r="E417" i="80"/>
  <c r="E418" i="80"/>
  <c r="E419" i="80"/>
  <c r="E420" i="80"/>
  <c r="E421" i="80"/>
  <c r="E422" i="80"/>
  <c r="E423" i="80"/>
  <c r="E424" i="80"/>
  <c r="E425" i="80"/>
  <c r="E426" i="80"/>
  <c r="E427" i="80"/>
  <c r="E428" i="80"/>
  <c r="E429" i="80"/>
  <c r="E430" i="80"/>
  <c r="E431" i="80"/>
  <c r="E432" i="80"/>
  <c r="E433" i="80"/>
  <c r="E434" i="80"/>
  <c r="E435" i="80"/>
  <c r="E436" i="80"/>
  <c r="E437" i="80"/>
  <c r="E438" i="80"/>
  <c r="E439" i="80"/>
  <c r="E440" i="80"/>
  <c r="E441" i="80"/>
  <c r="E442" i="80"/>
  <c r="E443" i="80"/>
  <c r="E444" i="80"/>
  <c r="E445" i="80"/>
  <c r="E446" i="80"/>
  <c r="E447" i="80"/>
  <c r="E448" i="80"/>
  <c r="E449" i="80"/>
  <c r="E450" i="80"/>
  <c r="E451" i="80"/>
  <c r="E452" i="80"/>
  <c r="E453" i="80"/>
  <c r="E454" i="80"/>
  <c r="E455" i="80"/>
  <c r="E456" i="80"/>
  <c r="E457" i="80"/>
  <c r="E458" i="80"/>
  <c r="E459" i="80"/>
  <c r="E460" i="80"/>
  <c r="E461" i="80"/>
  <c r="E462" i="80"/>
  <c r="E463" i="80"/>
  <c r="E464" i="80"/>
  <c r="E465" i="80"/>
  <c r="E466" i="80"/>
  <c r="E467" i="80"/>
  <c r="E468" i="80"/>
  <c r="E469" i="80"/>
  <c r="E470" i="80"/>
  <c r="E471" i="80"/>
  <c r="E472" i="80"/>
  <c r="E473" i="80"/>
  <c r="E474" i="80"/>
  <c r="E475" i="80"/>
  <c r="E476" i="80"/>
  <c r="E477" i="80"/>
  <c r="E478" i="80"/>
  <c r="E479" i="80"/>
  <c r="E480" i="80"/>
  <c r="E481" i="80"/>
  <c r="E482" i="80"/>
  <c r="E483" i="80"/>
  <c r="E484" i="80"/>
  <c r="E485" i="80"/>
  <c r="E486" i="80"/>
  <c r="E487" i="80"/>
  <c r="E488" i="80"/>
  <c r="E489" i="80"/>
  <c r="E490" i="80"/>
  <c r="E491" i="80"/>
  <c r="E492" i="80"/>
  <c r="E493" i="80"/>
  <c r="E494" i="80"/>
  <c r="E495" i="80"/>
  <c r="E496" i="80"/>
  <c r="E497" i="80"/>
  <c r="E498" i="80"/>
  <c r="E499" i="80"/>
  <c r="E500" i="80"/>
  <c r="E501" i="80"/>
  <c r="E502" i="80"/>
  <c r="E503" i="80"/>
  <c r="E504" i="80"/>
  <c r="E505" i="80"/>
  <c r="E506" i="80"/>
  <c r="E507" i="80"/>
  <c r="E508" i="80"/>
  <c r="E509" i="80"/>
  <c r="E510" i="80"/>
  <c r="E511" i="80"/>
  <c r="E512" i="80"/>
  <c r="E513" i="80"/>
  <c r="E514" i="80"/>
  <c r="E515" i="80"/>
  <c r="E516" i="80"/>
  <c r="E517" i="80"/>
  <c r="E518" i="80"/>
  <c r="E519" i="80"/>
  <c r="E520" i="80"/>
  <c r="E521" i="80"/>
  <c r="E522" i="80"/>
  <c r="E523" i="80"/>
  <c r="E524" i="80"/>
  <c r="E525" i="80"/>
  <c r="E526" i="80"/>
  <c r="E527" i="80"/>
  <c r="E528" i="80"/>
  <c r="E529" i="80"/>
  <c r="E530" i="80"/>
  <c r="E531" i="80"/>
  <c r="E532" i="80"/>
  <c r="E533" i="80"/>
  <c r="E534" i="80"/>
  <c r="E535" i="80"/>
  <c r="E536" i="80"/>
  <c r="E537" i="80"/>
  <c r="E538" i="80"/>
  <c r="E539" i="80"/>
  <c r="E540" i="80"/>
  <c r="E541" i="80"/>
  <c r="E542" i="80"/>
  <c r="E543" i="80"/>
  <c r="E544" i="80"/>
  <c r="E545" i="80"/>
  <c r="E546" i="80"/>
  <c r="E547" i="80"/>
  <c r="E548" i="80"/>
  <c r="E549" i="80"/>
  <c r="E550" i="80"/>
  <c r="E551" i="80"/>
  <c r="E552" i="80"/>
  <c r="E553" i="80"/>
  <c r="E554" i="80"/>
  <c r="E555" i="80"/>
  <c r="E556" i="80"/>
  <c r="E557" i="80"/>
  <c r="E558" i="80"/>
  <c r="E559" i="80"/>
  <c r="E560" i="80"/>
  <c r="E561" i="80"/>
  <c r="E562" i="80"/>
  <c r="E563" i="80"/>
  <c r="E564" i="80"/>
  <c r="E565" i="80"/>
  <c r="E566" i="80"/>
  <c r="E567" i="80"/>
  <c r="E568" i="80"/>
  <c r="E569" i="80"/>
  <c r="E570" i="80"/>
  <c r="E571" i="80"/>
  <c r="E572" i="80"/>
  <c r="E573" i="80"/>
  <c r="E574" i="80"/>
  <c r="E575" i="80"/>
  <c r="E576" i="80"/>
  <c r="E577" i="80"/>
  <c r="E578" i="80"/>
  <c r="E579" i="80"/>
  <c r="E580" i="80"/>
  <c r="E581" i="80"/>
  <c r="E582" i="80"/>
  <c r="E583" i="80"/>
  <c r="E584" i="80"/>
  <c r="E585" i="80"/>
  <c r="E586" i="80"/>
  <c r="E587" i="80"/>
  <c r="E588" i="80"/>
  <c r="E589" i="80"/>
  <c r="E590" i="80"/>
  <c r="E591" i="80"/>
  <c r="E592" i="80"/>
  <c r="E593" i="80"/>
  <c r="E594" i="80"/>
  <c r="E595" i="80"/>
  <c r="E596" i="80"/>
  <c r="E597" i="80"/>
  <c r="E598" i="80"/>
  <c r="E599" i="80"/>
  <c r="E600" i="80"/>
  <c r="E601" i="80"/>
  <c r="E602" i="80"/>
  <c r="E603" i="80"/>
  <c r="E604" i="80"/>
  <c r="E605" i="80"/>
  <c r="E606" i="80"/>
  <c r="E607" i="80"/>
  <c r="E608" i="80"/>
  <c r="E609" i="80"/>
  <c r="E610" i="80"/>
  <c r="E611" i="80"/>
  <c r="E612" i="80"/>
  <c r="E613" i="80"/>
  <c r="E614" i="80"/>
  <c r="E615" i="80"/>
  <c r="E616" i="80"/>
  <c r="E617" i="80"/>
  <c r="E618" i="80"/>
  <c r="E619" i="80"/>
  <c r="E620" i="80"/>
  <c r="E621" i="80"/>
  <c r="E622" i="80"/>
  <c r="E623" i="80"/>
  <c r="E624" i="80"/>
  <c r="E625" i="80"/>
  <c r="E626" i="80"/>
  <c r="E627" i="80"/>
  <c r="E628" i="80"/>
  <c r="E629" i="80"/>
  <c r="E630" i="80"/>
  <c r="E631" i="80"/>
  <c r="E632" i="80"/>
  <c r="E633" i="80"/>
  <c r="E634" i="80"/>
  <c r="E635" i="80"/>
  <c r="E636" i="80"/>
  <c r="E637" i="80"/>
  <c r="E638" i="80"/>
  <c r="E639" i="80"/>
  <c r="E640" i="80"/>
  <c r="E641" i="80"/>
  <c r="E642" i="80"/>
  <c r="E643" i="80"/>
  <c r="E644" i="80"/>
  <c r="E645" i="80"/>
  <c r="E646" i="80"/>
  <c r="E647" i="80"/>
  <c r="E648" i="80"/>
  <c r="E649" i="80"/>
  <c r="E650" i="80"/>
  <c r="E651" i="80"/>
  <c r="E652" i="80"/>
  <c r="E653" i="80"/>
  <c r="E654" i="80"/>
  <c r="E655" i="80"/>
  <c r="E656" i="80"/>
  <c r="E657" i="80"/>
  <c r="E658" i="80"/>
  <c r="E659" i="80"/>
  <c r="E660" i="80"/>
  <c r="E661" i="80"/>
  <c r="E662" i="80"/>
  <c r="E663" i="80"/>
  <c r="E664" i="80"/>
  <c r="E665" i="80"/>
  <c r="E666" i="80"/>
  <c r="E667" i="80"/>
  <c r="E668" i="80"/>
  <c r="E669" i="80"/>
  <c r="E670" i="80"/>
  <c r="E671" i="80"/>
  <c r="E672" i="80"/>
  <c r="E673" i="80"/>
  <c r="E674" i="80"/>
  <c r="E675" i="80"/>
  <c r="E676" i="80"/>
  <c r="E677" i="80"/>
  <c r="E678" i="80"/>
  <c r="E679" i="80"/>
  <c r="E680" i="80"/>
  <c r="E681" i="80"/>
  <c r="E682" i="80"/>
  <c r="E683" i="80"/>
  <c r="E684" i="80"/>
  <c r="E685" i="80"/>
  <c r="E686" i="80"/>
  <c r="E687" i="80"/>
  <c r="E688" i="80"/>
  <c r="E689" i="80"/>
  <c r="E690" i="80"/>
  <c r="E691" i="80"/>
  <c r="E692" i="80"/>
  <c r="E693" i="80"/>
  <c r="E694" i="80"/>
  <c r="E695" i="80"/>
  <c r="E696" i="80"/>
  <c r="E697" i="80"/>
  <c r="E698" i="80"/>
  <c r="E699" i="80"/>
  <c r="E701" i="80"/>
  <c r="E6" i="80"/>
  <c r="E7" i="80"/>
  <c r="E8" i="80"/>
  <c r="E9" i="80"/>
  <c r="E10" i="80"/>
  <c r="E11" i="80"/>
  <c r="E12" i="80"/>
  <c r="E13" i="80"/>
  <c r="E14" i="80"/>
  <c r="E15" i="80"/>
  <c r="E16" i="80"/>
  <c r="E17" i="80"/>
  <c r="E18" i="80"/>
  <c r="E19" i="80"/>
  <c r="E20" i="80"/>
  <c r="E21" i="80"/>
  <c r="E22" i="80"/>
  <c r="E23" i="80"/>
  <c r="E24" i="80"/>
  <c r="E25" i="80"/>
  <c r="E26" i="80"/>
  <c r="E27" i="80"/>
  <c r="E28" i="80"/>
  <c r="E29" i="80"/>
  <c r="E30" i="80"/>
  <c r="E31" i="80"/>
  <c r="E32" i="80"/>
  <c r="E33" i="80"/>
  <c r="E34" i="80"/>
  <c r="E35" i="80"/>
  <c r="E36" i="80"/>
  <c r="E37" i="80"/>
  <c r="E38" i="80"/>
  <c r="E39" i="80"/>
  <c r="E40" i="80"/>
  <c r="E41" i="80"/>
  <c r="E42" i="80"/>
  <c r="E43" i="80"/>
  <c r="E44" i="80"/>
  <c r="E45" i="80"/>
  <c r="E46" i="80"/>
  <c r="E47" i="80"/>
  <c r="E48" i="80"/>
  <c r="E49" i="80"/>
  <c r="E50" i="80"/>
  <c r="E5" i="80"/>
  <c r="L701" i="80"/>
  <c r="K701" i="80"/>
  <c r="L700" i="80"/>
  <c r="K700" i="80"/>
  <c r="L699" i="80"/>
  <c r="K699" i="80"/>
  <c r="L698" i="80"/>
  <c r="K698" i="80"/>
  <c r="L697" i="80"/>
  <c r="K697" i="80"/>
  <c r="L696" i="80"/>
  <c r="K696" i="80"/>
  <c r="L695" i="80"/>
  <c r="G16" i="73" s="1"/>
  <c r="K695" i="80"/>
  <c r="L694" i="80"/>
  <c r="K694" i="80"/>
  <c r="L693" i="80"/>
  <c r="K693" i="80"/>
  <c r="L692" i="80"/>
  <c r="K692" i="80"/>
  <c r="F92" i="73" s="1"/>
  <c r="F16" i="73"/>
  <c r="L691" i="80"/>
  <c r="K691" i="80"/>
  <c r="J691" i="80"/>
  <c r="I691" i="80"/>
  <c r="H691" i="80"/>
  <c r="D691" i="80"/>
  <c r="L690" i="80"/>
  <c r="G21" i="73" s="1"/>
  <c r="K690" i="80"/>
  <c r="J690" i="80"/>
  <c r="I690" i="80"/>
  <c r="D21" i="73"/>
  <c r="H690" i="80"/>
  <c r="C85" i="73" s="1"/>
  <c r="C21" i="73"/>
  <c r="D690" i="80"/>
  <c r="L689" i="80"/>
  <c r="K689" i="80"/>
  <c r="J689" i="80"/>
  <c r="I689" i="80"/>
  <c r="H689" i="80"/>
  <c r="D689" i="80"/>
  <c r="L688" i="80"/>
  <c r="K688" i="80"/>
  <c r="J688" i="80"/>
  <c r="I688" i="80"/>
  <c r="H688" i="80"/>
  <c r="D688" i="80"/>
  <c r="L687" i="80"/>
  <c r="K687" i="80"/>
  <c r="J687" i="80"/>
  <c r="E82" i="73" s="1"/>
  <c r="I687" i="80"/>
  <c r="H687" i="80"/>
  <c r="D687" i="80"/>
  <c r="L686" i="80"/>
  <c r="K686" i="80"/>
  <c r="J686" i="80"/>
  <c r="I686" i="80"/>
  <c r="H686" i="80"/>
  <c r="D686" i="80"/>
  <c r="L685" i="80"/>
  <c r="K685" i="80"/>
  <c r="J685" i="80"/>
  <c r="I685" i="80"/>
  <c r="H685" i="80"/>
  <c r="D685" i="80"/>
  <c r="L684" i="80"/>
  <c r="K684" i="80"/>
  <c r="J684" i="80"/>
  <c r="I684" i="80"/>
  <c r="H684" i="80"/>
  <c r="D684" i="80"/>
  <c r="L683" i="80"/>
  <c r="K683" i="80"/>
  <c r="J683" i="80"/>
  <c r="I683" i="80"/>
  <c r="H683" i="80"/>
  <c r="D683" i="80"/>
  <c r="L682" i="80"/>
  <c r="K682" i="80"/>
  <c r="J682" i="80"/>
  <c r="I682" i="80"/>
  <c r="H682" i="80"/>
  <c r="D682" i="80"/>
  <c r="L681" i="80"/>
  <c r="K681" i="80"/>
  <c r="J681" i="80"/>
  <c r="I681" i="80"/>
  <c r="H681" i="80"/>
  <c r="D681" i="80"/>
  <c r="L680" i="80"/>
  <c r="K680" i="80"/>
  <c r="J680" i="80"/>
  <c r="I680" i="80"/>
  <c r="H680" i="80"/>
  <c r="D680" i="80"/>
  <c r="L679" i="80"/>
  <c r="K679" i="80"/>
  <c r="F98" i="73" s="1"/>
  <c r="J679" i="80"/>
  <c r="I679" i="80"/>
  <c r="H679" i="80"/>
  <c r="D679" i="80"/>
  <c r="L678" i="80"/>
  <c r="G98" i="73" s="1"/>
  <c r="K678" i="80"/>
  <c r="J678" i="80"/>
  <c r="I678" i="80"/>
  <c r="D19" i="73" s="1"/>
  <c r="H678" i="80"/>
  <c r="D678" i="80"/>
  <c r="L677" i="80"/>
  <c r="K677" i="80"/>
  <c r="J677" i="80"/>
  <c r="I677" i="80"/>
  <c r="H677" i="80"/>
  <c r="D677" i="80"/>
  <c r="L676" i="80"/>
  <c r="G19" i="73"/>
  <c r="K676" i="80"/>
  <c r="J676" i="80"/>
  <c r="E98" i="73" s="1"/>
  <c r="I676" i="80"/>
  <c r="D98" i="73" s="1"/>
  <c r="H676" i="80"/>
  <c r="C98" i="73" s="1"/>
  <c r="C19" i="73"/>
  <c r="D676" i="80"/>
  <c r="L675" i="80"/>
  <c r="K675" i="80"/>
  <c r="J675" i="80"/>
  <c r="I675" i="80"/>
  <c r="H675" i="80"/>
  <c r="D675" i="80"/>
  <c r="L674" i="80"/>
  <c r="G18" i="73" s="1"/>
  <c r="K674" i="80"/>
  <c r="F18" i="73" s="1"/>
  <c r="J674" i="80"/>
  <c r="E18" i="73" s="1"/>
  <c r="I674" i="80"/>
  <c r="H674" i="80"/>
  <c r="C18" i="73" s="1"/>
  <c r="D674" i="80"/>
  <c r="L673" i="80"/>
  <c r="K673" i="80"/>
  <c r="J673" i="80"/>
  <c r="I673" i="80"/>
  <c r="H673" i="80"/>
  <c r="D673" i="80"/>
  <c r="L672" i="80"/>
  <c r="K672" i="80"/>
  <c r="J672" i="80"/>
  <c r="I672" i="80"/>
  <c r="H672" i="80"/>
  <c r="D672" i="80"/>
  <c r="L671" i="80"/>
  <c r="K671" i="80"/>
  <c r="J671" i="80"/>
  <c r="I671" i="80"/>
  <c r="H671" i="80"/>
  <c r="D671" i="80"/>
  <c r="L670" i="80"/>
  <c r="K670" i="80"/>
  <c r="J670" i="80"/>
  <c r="I670" i="80"/>
  <c r="H670" i="80"/>
  <c r="D670" i="80"/>
  <c r="L669" i="80"/>
  <c r="K669" i="80"/>
  <c r="J669" i="80"/>
  <c r="I669" i="80"/>
  <c r="H669" i="80"/>
  <c r="D669" i="80"/>
  <c r="L668" i="80"/>
  <c r="K668" i="80"/>
  <c r="J668" i="80"/>
  <c r="I668" i="80"/>
  <c r="H668" i="80"/>
  <c r="D668" i="80"/>
  <c r="L667" i="80"/>
  <c r="K667" i="80"/>
  <c r="J667" i="80"/>
  <c r="I667" i="80"/>
  <c r="H667" i="80"/>
  <c r="D667" i="80"/>
  <c r="L666" i="80"/>
  <c r="K666" i="80"/>
  <c r="J666" i="80"/>
  <c r="I666" i="80"/>
  <c r="H666" i="80"/>
  <c r="D666" i="80"/>
  <c r="L665" i="80"/>
  <c r="K665" i="80"/>
  <c r="J665" i="80"/>
  <c r="I665" i="80"/>
  <c r="H665" i="80"/>
  <c r="D665" i="80"/>
  <c r="L664" i="80"/>
  <c r="K664" i="80"/>
  <c r="J664" i="80"/>
  <c r="I664" i="80"/>
  <c r="H664" i="80"/>
  <c r="D664" i="80"/>
  <c r="L663" i="80"/>
  <c r="K663" i="80"/>
  <c r="J663" i="80"/>
  <c r="I663" i="80"/>
  <c r="H663" i="80"/>
  <c r="D663" i="80"/>
  <c r="L662" i="80"/>
  <c r="K662" i="80"/>
  <c r="J662" i="80"/>
  <c r="I662" i="80"/>
  <c r="H662" i="80"/>
  <c r="D662" i="80"/>
  <c r="L661" i="80"/>
  <c r="K661" i="80"/>
  <c r="J661" i="80"/>
  <c r="I661" i="80"/>
  <c r="H661" i="80"/>
  <c r="D661" i="80"/>
  <c r="L660" i="80"/>
  <c r="K660" i="80"/>
  <c r="F25" i="73" s="1"/>
  <c r="J660" i="80"/>
  <c r="I660" i="80"/>
  <c r="H660" i="80"/>
  <c r="D660" i="80"/>
  <c r="L659" i="80"/>
  <c r="K659" i="80"/>
  <c r="J659" i="80"/>
  <c r="I659" i="80"/>
  <c r="H659" i="80"/>
  <c r="C25" i="73" s="1"/>
  <c r="D659" i="80"/>
  <c r="L658" i="80"/>
  <c r="K658" i="80"/>
  <c r="J658" i="80"/>
  <c r="I658" i="80"/>
  <c r="H658" i="80"/>
  <c r="D658" i="80"/>
  <c r="L657" i="80"/>
  <c r="G25" i="73" s="1"/>
  <c r="K657" i="80"/>
  <c r="J657" i="80"/>
  <c r="I657" i="80"/>
  <c r="H657" i="80"/>
  <c r="D657" i="80"/>
  <c r="L656" i="80"/>
  <c r="K656" i="80"/>
  <c r="J656" i="80"/>
  <c r="I656" i="80"/>
  <c r="H656" i="80"/>
  <c r="D656" i="80"/>
  <c r="L655" i="80"/>
  <c r="K655" i="80"/>
  <c r="J655" i="80"/>
  <c r="I655" i="80"/>
  <c r="H655" i="80"/>
  <c r="D655" i="80"/>
  <c r="L654" i="80"/>
  <c r="K654" i="80"/>
  <c r="J654" i="80"/>
  <c r="I654" i="80"/>
  <c r="H654" i="80"/>
  <c r="D654" i="80"/>
  <c r="L653" i="80"/>
  <c r="K653" i="80"/>
  <c r="J653" i="80"/>
  <c r="I653" i="80"/>
  <c r="H653" i="80"/>
  <c r="D653" i="80"/>
  <c r="L652" i="80"/>
  <c r="K652" i="80"/>
  <c r="J652" i="80"/>
  <c r="I652" i="80"/>
  <c r="H652" i="80"/>
  <c r="D652" i="80"/>
  <c r="L651" i="80"/>
  <c r="K651" i="80"/>
  <c r="J651" i="80"/>
  <c r="I651" i="80"/>
  <c r="H651" i="80"/>
  <c r="D651" i="80"/>
  <c r="L650" i="80"/>
  <c r="K650" i="80"/>
  <c r="J650" i="80"/>
  <c r="I650" i="80"/>
  <c r="H650" i="80"/>
  <c r="D650" i="80"/>
  <c r="L649" i="80"/>
  <c r="K649" i="80"/>
  <c r="J649" i="80"/>
  <c r="I649" i="80"/>
  <c r="H649" i="80"/>
  <c r="D649" i="80"/>
  <c r="L648" i="80"/>
  <c r="K648" i="80"/>
  <c r="J648" i="80"/>
  <c r="I648" i="80"/>
  <c r="H648" i="80"/>
  <c r="D648" i="80"/>
  <c r="L647" i="80"/>
  <c r="K647" i="80"/>
  <c r="J647" i="80"/>
  <c r="I647" i="80"/>
  <c r="H647" i="80"/>
  <c r="D647" i="80"/>
  <c r="L646" i="80"/>
  <c r="K646" i="80"/>
  <c r="J646" i="80"/>
  <c r="I646" i="80"/>
  <c r="H646" i="80"/>
  <c r="D646" i="80"/>
  <c r="L645" i="80"/>
  <c r="K645" i="80"/>
  <c r="J645" i="80"/>
  <c r="I645" i="80"/>
  <c r="H645" i="80"/>
  <c r="D645" i="80"/>
  <c r="L644" i="80"/>
  <c r="K644" i="80"/>
  <c r="J644" i="80"/>
  <c r="I644" i="80"/>
  <c r="H644" i="80"/>
  <c r="D644" i="80"/>
  <c r="L643" i="80"/>
  <c r="K643" i="80"/>
  <c r="J643" i="80"/>
  <c r="I643" i="80"/>
  <c r="H643" i="80"/>
  <c r="D643" i="80"/>
  <c r="L642" i="80"/>
  <c r="K642" i="80"/>
  <c r="J642" i="80"/>
  <c r="I642" i="80"/>
  <c r="H642" i="80"/>
  <c r="D642" i="80"/>
  <c r="L641" i="80"/>
  <c r="K641" i="80"/>
  <c r="J641" i="80"/>
  <c r="I641" i="80"/>
  <c r="H641" i="80"/>
  <c r="D641" i="80"/>
  <c r="L640" i="80"/>
  <c r="K640" i="80"/>
  <c r="J640" i="80"/>
  <c r="I640" i="80"/>
  <c r="H640" i="80"/>
  <c r="D640" i="80"/>
  <c r="L639" i="80"/>
  <c r="K639" i="80"/>
  <c r="J639" i="80"/>
  <c r="I639" i="80"/>
  <c r="H639" i="80"/>
  <c r="D639" i="80"/>
  <c r="L638" i="80"/>
  <c r="K638" i="80"/>
  <c r="J638" i="80"/>
  <c r="I638" i="80"/>
  <c r="H638" i="80"/>
  <c r="D638" i="80"/>
  <c r="L637" i="80"/>
  <c r="K637" i="80"/>
  <c r="J637" i="80"/>
  <c r="I637" i="80"/>
  <c r="H637" i="80"/>
  <c r="D637" i="80"/>
  <c r="L636" i="80"/>
  <c r="K636" i="80"/>
  <c r="J636" i="80"/>
  <c r="I636" i="80"/>
  <c r="H636" i="80"/>
  <c r="D636" i="80"/>
  <c r="L635" i="80"/>
  <c r="K635" i="80"/>
  <c r="J635" i="80"/>
  <c r="I635" i="80"/>
  <c r="H635" i="80"/>
  <c r="D635" i="80"/>
  <c r="L634" i="80"/>
  <c r="K634" i="80"/>
  <c r="J634" i="80"/>
  <c r="I634" i="80"/>
  <c r="H634" i="80"/>
  <c r="D634" i="80"/>
  <c r="L633" i="80"/>
  <c r="K633" i="80"/>
  <c r="J633" i="80"/>
  <c r="I633" i="80"/>
  <c r="H633" i="80"/>
  <c r="D633" i="80"/>
  <c r="L632" i="80"/>
  <c r="K632" i="80"/>
  <c r="J632" i="80"/>
  <c r="I632" i="80"/>
  <c r="H632" i="80"/>
  <c r="D632" i="80"/>
  <c r="L631" i="80"/>
  <c r="K631" i="80"/>
  <c r="J631" i="80"/>
  <c r="I631" i="80"/>
  <c r="H631" i="80"/>
  <c r="D631" i="80"/>
  <c r="L630" i="80"/>
  <c r="K630" i="80"/>
  <c r="J630" i="80"/>
  <c r="I630" i="80"/>
  <c r="H630" i="80"/>
  <c r="D630" i="80"/>
  <c r="L629" i="80"/>
  <c r="K629" i="80"/>
  <c r="J629" i="80"/>
  <c r="I629" i="80"/>
  <c r="H629" i="80"/>
  <c r="D629" i="80"/>
  <c r="L628" i="80"/>
  <c r="K628" i="80"/>
  <c r="J628" i="80"/>
  <c r="I628" i="80"/>
  <c r="H628" i="80"/>
  <c r="D628" i="80"/>
  <c r="L627" i="80"/>
  <c r="K627" i="80"/>
  <c r="J627" i="80"/>
  <c r="I627" i="80"/>
  <c r="H627" i="80"/>
  <c r="D627" i="80"/>
  <c r="L626" i="80"/>
  <c r="K626" i="80"/>
  <c r="J626" i="80"/>
  <c r="I626" i="80"/>
  <c r="H626" i="80"/>
  <c r="D626" i="80"/>
  <c r="L625" i="80"/>
  <c r="K625" i="80"/>
  <c r="J625" i="80"/>
  <c r="I625" i="80"/>
  <c r="H625" i="80"/>
  <c r="D625" i="80"/>
  <c r="L624" i="80"/>
  <c r="K624" i="80"/>
  <c r="J624" i="80"/>
  <c r="I624" i="80"/>
  <c r="H624" i="80"/>
  <c r="D624" i="80"/>
  <c r="L623" i="80"/>
  <c r="K623" i="80"/>
  <c r="J623" i="80"/>
  <c r="I623" i="80"/>
  <c r="H623" i="80"/>
  <c r="D623" i="80"/>
  <c r="L622" i="80"/>
  <c r="K622" i="80"/>
  <c r="J622" i="80"/>
  <c r="I622" i="80"/>
  <c r="H622" i="80"/>
  <c r="D622" i="80"/>
  <c r="L621" i="80"/>
  <c r="K621" i="80"/>
  <c r="J621" i="80"/>
  <c r="I621" i="80"/>
  <c r="H621" i="80"/>
  <c r="D621" i="80"/>
  <c r="L620" i="80"/>
  <c r="K620" i="80"/>
  <c r="J620" i="80"/>
  <c r="I620" i="80"/>
  <c r="H620" i="80"/>
  <c r="D620" i="80"/>
  <c r="L619" i="80"/>
  <c r="K619" i="80"/>
  <c r="J619" i="80"/>
  <c r="I619" i="80"/>
  <c r="H619" i="80"/>
  <c r="D619" i="80"/>
  <c r="L618" i="80"/>
  <c r="K618" i="80"/>
  <c r="J618" i="80"/>
  <c r="I618" i="80"/>
  <c r="H618" i="80"/>
  <c r="D618" i="80"/>
  <c r="L617" i="80"/>
  <c r="K617" i="80"/>
  <c r="J617" i="80"/>
  <c r="I617" i="80"/>
  <c r="H617" i="80"/>
  <c r="D617" i="80"/>
  <c r="L616" i="80"/>
  <c r="K616" i="80"/>
  <c r="J616" i="80"/>
  <c r="I616" i="80"/>
  <c r="H616" i="80"/>
  <c r="D616" i="80"/>
  <c r="L615" i="80"/>
  <c r="K615" i="80"/>
  <c r="J615" i="80"/>
  <c r="I615" i="80"/>
  <c r="H615" i="80"/>
  <c r="D615" i="80"/>
  <c r="L614" i="80"/>
  <c r="K614" i="80"/>
  <c r="J614" i="80"/>
  <c r="I614" i="80"/>
  <c r="H614" i="80"/>
  <c r="D614" i="80"/>
  <c r="L613" i="80"/>
  <c r="K613" i="80"/>
  <c r="J613" i="80"/>
  <c r="I613" i="80"/>
  <c r="H613" i="80"/>
  <c r="D613" i="80"/>
  <c r="L612" i="80"/>
  <c r="K612" i="80"/>
  <c r="J612" i="80"/>
  <c r="I612" i="80"/>
  <c r="H612" i="80"/>
  <c r="D612" i="80"/>
  <c r="L611" i="80"/>
  <c r="K611" i="80"/>
  <c r="J611" i="80"/>
  <c r="I611" i="80"/>
  <c r="H611" i="80"/>
  <c r="D611" i="80"/>
  <c r="L610" i="80"/>
  <c r="K610" i="80"/>
  <c r="J610" i="80"/>
  <c r="I610" i="80"/>
  <c r="H610" i="80"/>
  <c r="D610" i="80"/>
  <c r="L609" i="80"/>
  <c r="K609" i="80"/>
  <c r="J609" i="80"/>
  <c r="I609" i="80"/>
  <c r="H609" i="80"/>
  <c r="D609" i="80"/>
  <c r="L608" i="80"/>
  <c r="K608" i="80"/>
  <c r="J608" i="80"/>
  <c r="I608" i="80"/>
  <c r="H608" i="80"/>
  <c r="D608" i="80"/>
  <c r="L607" i="80"/>
  <c r="K607" i="80"/>
  <c r="J607" i="80"/>
  <c r="I607" i="80"/>
  <c r="H607" i="80"/>
  <c r="D607" i="80"/>
  <c r="L606" i="80"/>
  <c r="K606" i="80"/>
  <c r="J606" i="80"/>
  <c r="I606" i="80"/>
  <c r="H606" i="80"/>
  <c r="D606" i="80"/>
  <c r="L605" i="80"/>
  <c r="K605" i="80"/>
  <c r="J605" i="80"/>
  <c r="I605" i="80"/>
  <c r="H605" i="80"/>
  <c r="D605" i="80"/>
  <c r="L604" i="80"/>
  <c r="K604" i="80"/>
  <c r="J604" i="80"/>
  <c r="I604" i="80"/>
  <c r="H604" i="80"/>
  <c r="D604" i="80"/>
  <c r="L603" i="80"/>
  <c r="K603" i="80"/>
  <c r="J603" i="80"/>
  <c r="I603" i="80"/>
  <c r="H603" i="80"/>
  <c r="D603" i="80"/>
  <c r="L602" i="80"/>
  <c r="K602" i="80"/>
  <c r="J602" i="80"/>
  <c r="I602" i="80"/>
  <c r="H602" i="80"/>
  <c r="D602" i="80"/>
  <c r="L601" i="80"/>
  <c r="K601" i="80"/>
  <c r="J601" i="80"/>
  <c r="I601" i="80"/>
  <c r="H601" i="80"/>
  <c r="D601" i="80"/>
  <c r="L600" i="80"/>
  <c r="K600" i="80"/>
  <c r="J600" i="80"/>
  <c r="I600" i="80"/>
  <c r="H600" i="80"/>
  <c r="D600" i="80"/>
  <c r="L599" i="80"/>
  <c r="K599" i="80"/>
  <c r="J599" i="80"/>
  <c r="I599" i="80"/>
  <c r="H599" i="80"/>
  <c r="D599" i="80"/>
  <c r="L598" i="80"/>
  <c r="K598" i="80"/>
  <c r="J598" i="80"/>
  <c r="I598" i="80"/>
  <c r="H598" i="80"/>
  <c r="D598" i="80"/>
  <c r="L597" i="80"/>
  <c r="K597" i="80"/>
  <c r="J597" i="80"/>
  <c r="I597" i="80"/>
  <c r="H597" i="80"/>
  <c r="D597" i="80"/>
  <c r="L596" i="80"/>
  <c r="K596" i="80"/>
  <c r="J596" i="80"/>
  <c r="I596" i="80"/>
  <c r="H596" i="80"/>
  <c r="D596" i="80"/>
  <c r="L595" i="80"/>
  <c r="K595" i="80"/>
  <c r="J595" i="80"/>
  <c r="I595" i="80"/>
  <c r="H595" i="80"/>
  <c r="D595" i="80"/>
  <c r="L594" i="80"/>
  <c r="K594" i="80"/>
  <c r="J594" i="80"/>
  <c r="I594" i="80"/>
  <c r="H594" i="80"/>
  <c r="D594" i="80"/>
  <c r="L593" i="80"/>
  <c r="K593" i="80"/>
  <c r="J593" i="80"/>
  <c r="I593" i="80"/>
  <c r="H593" i="80"/>
  <c r="D593" i="80"/>
  <c r="L592" i="80"/>
  <c r="K592" i="80"/>
  <c r="J592" i="80"/>
  <c r="I592" i="80"/>
  <c r="H592" i="80"/>
  <c r="D592" i="80"/>
  <c r="L591" i="80"/>
  <c r="K591" i="80"/>
  <c r="J591" i="80"/>
  <c r="E12" i="73" s="1"/>
  <c r="I591" i="80"/>
  <c r="H591" i="80"/>
  <c r="D591" i="80"/>
  <c r="L590" i="80"/>
  <c r="K590" i="80"/>
  <c r="J590" i="80"/>
  <c r="I590" i="80"/>
  <c r="H590" i="80"/>
  <c r="C80" i="73" s="1"/>
  <c r="D590" i="80"/>
  <c r="L589" i="80"/>
  <c r="K589" i="80"/>
  <c r="J589" i="80"/>
  <c r="I589" i="80"/>
  <c r="H589" i="80"/>
  <c r="D589" i="80"/>
  <c r="L588" i="80"/>
  <c r="K588" i="80"/>
  <c r="F80" i="73" s="1"/>
  <c r="J588" i="80"/>
  <c r="I588" i="80"/>
  <c r="D80" i="73" s="1"/>
  <c r="H588" i="80"/>
  <c r="D588" i="80"/>
  <c r="L587" i="80"/>
  <c r="K587" i="80"/>
  <c r="J587" i="80"/>
  <c r="I587" i="80"/>
  <c r="H587" i="80"/>
  <c r="D587" i="80"/>
  <c r="L586" i="80"/>
  <c r="K586" i="80"/>
  <c r="J586" i="80"/>
  <c r="I586" i="80"/>
  <c r="H586" i="80"/>
  <c r="D586" i="80"/>
  <c r="L585" i="80"/>
  <c r="K585" i="80"/>
  <c r="J585" i="80"/>
  <c r="I585" i="80"/>
  <c r="H585" i="80"/>
  <c r="D585" i="80"/>
  <c r="L584" i="80"/>
  <c r="K584" i="80"/>
  <c r="J584" i="80"/>
  <c r="I584" i="80"/>
  <c r="H584" i="80"/>
  <c r="D584" i="80"/>
  <c r="L583" i="80"/>
  <c r="K583" i="80"/>
  <c r="J583" i="80"/>
  <c r="I583" i="80"/>
  <c r="H583" i="80"/>
  <c r="D583" i="80"/>
  <c r="L582" i="80"/>
  <c r="K582" i="80"/>
  <c r="J582" i="80"/>
  <c r="I582" i="80"/>
  <c r="H582" i="80"/>
  <c r="D582" i="80"/>
  <c r="L581" i="80"/>
  <c r="K581" i="80"/>
  <c r="J581" i="80"/>
  <c r="I581" i="80"/>
  <c r="H581" i="80"/>
  <c r="D581" i="80"/>
  <c r="L580" i="80"/>
  <c r="K580" i="80"/>
  <c r="J580" i="80"/>
  <c r="I580" i="80"/>
  <c r="H580" i="80"/>
  <c r="D580" i="80"/>
  <c r="L579" i="80"/>
  <c r="K579" i="80"/>
  <c r="J579" i="80"/>
  <c r="I579" i="80"/>
  <c r="H579" i="80"/>
  <c r="D579" i="80"/>
  <c r="L578" i="80"/>
  <c r="K578" i="80"/>
  <c r="J578" i="80"/>
  <c r="I578" i="80"/>
  <c r="H578" i="80"/>
  <c r="D578" i="80"/>
  <c r="L577" i="80"/>
  <c r="K577" i="80"/>
  <c r="J577" i="80"/>
  <c r="I577" i="80"/>
  <c r="H577" i="80"/>
  <c r="D577" i="80"/>
  <c r="L576" i="80"/>
  <c r="K576" i="80"/>
  <c r="J576" i="80"/>
  <c r="I576" i="80"/>
  <c r="H576" i="80"/>
  <c r="D576" i="80"/>
  <c r="L575" i="80"/>
  <c r="K575" i="80"/>
  <c r="J575" i="80"/>
  <c r="I575" i="80"/>
  <c r="H575" i="80"/>
  <c r="D575" i="80"/>
  <c r="J574" i="80"/>
  <c r="I574" i="80"/>
  <c r="H574" i="80"/>
  <c r="D574" i="80"/>
  <c r="L573" i="80"/>
  <c r="K573" i="80"/>
  <c r="J573" i="80"/>
  <c r="I573" i="80"/>
  <c r="H573" i="80"/>
  <c r="D573" i="80"/>
  <c r="L572" i="80"/>
  <c r="K572" i="80"/>
  <c r="J572" i="80"/>
  <c r="I572" i="80"/>
  <c r="H572" i="80"/>
  <c r="D572" i="80"/>
  <c r="L571" i="80"/>
  <c r="K571" i="80"/>
  <c r="J571" i="80"/>
  <c r="I571" i="80"/>
  <c r="H571" i="80"/>
  <c r="D571" i="80"/>
  <c r="L570" i="80"/>
  <c r="K570" i="80"/>
  <c r="J570" i="80"/>
  <c r="I570" i="80"/>
  <c r="H570" i="80"/>
  <c r="D570" i="80"/>
  <c r="L569" i="80"/>
  <c r="K569" i="80"/>
  <c r="J569" i="80"/>
  <c r="I569" i="80"/>
  <c r="H569" i="80"/>
  <c r="D569" i="80"/>
  <c r="L568" i="80"/>
  <c r="K568" i="80"/>
  <c r="J568" i="80"/>
  <c r="I568" i="80"/>
  <c r="H568" i="80"/>
  <c r="D568" i="80"/>
  <c r="L567" i="80"/>
  <c r="K567" i="80"/>
  <c r="J567" i="80"/>
  <c r="I567" i="80"/>
  <c r="H567" i="80"/>
  <c r="D567" i="80"/>
  <c r="L566" i="80"/>
  <c r="K566" i="80"/>
  <c r="J566" i="80"/>
  <c r="I566" i="80"/>
  <c r="H566" i="80"/>
  <c r="D566" i="80"/>
  <c r="L565" i="80"/>
  <c r="K565" i="80"/>
  <c r="J565" i="80"/>
  <c r="I565" i="80"/>
  <c r="H565" i="80"/>
  <c r="D565" i="80"/>
  <c r="L564" i="80"/>
  <c r="K564" i="80"/>
  <c r="J564" i="80"/>
  <c r="I564" i="80"/>
  <c r="H564" i="80"/>
  <c r="D564" i="80"/>
  <c r="L563" i="80"/>
  <c r="K563" i="80"/>
  <c r="J563" i="80"/>
  <c r="I563" i="80"/>
  <c r="H563" i="80"/>
  <c r="D563" i="80"/>
  <c r="L562" i="80"/>
  <c r="K562" i="80"/>
  <c r="J562" i="80"/>
  <c r="I562" i="80"/>
  <c r="H562" i="80"/>
  <c r="D562" i="80"/>
  <c r="L561" i="80"/>
  <c r="K561" i="80"/>
  <c r="J561" i="80"/>
  <c r="I561" i="80"/>
  <c r="H561" i="80"/>
  <c r="D561" i="80"/>
  <c r="L560" i="80"/>
  <c r="K560" i="80"/>
  <c r="J560" i="80"/>
  <c r="I560" i="80"/>
  <c r="H560" i="80"/>
  <c r="D560" i="80"/>
  <c r="L559" i="80"/>
  <c r="K559" i="80"/>
  <c r="J559" i="80"/>
  <c r="I559" i="80"/>
  <c r="H559" i="80"/>
  <c r="D559" i="80"/>
  <c r="L558" i="80"/>
  <c r="K558" i="80"/>
  <c r="J558" i="80"/>
  <c r="I558" i="80"/>
  <c r="H558" i="80"/>
  <c r="D558" i="80"/>
  <c r="L557" i="80"/>
  <c r="K557" i="80"/>
  <c r="J557" i="80"/>
  <c r="I557" i="80"/>
  <c r="H557" i="80"/>
  <c r="D557" i="80"/>
  <c r="L556" i="80"/>
  <c r="G11" i="73" s="1"/>
  <c r="K556" i="80"/>
  <c r="F73" i="73" s="1"/>
  <c r="J556" i="80"/>
  <c r="E73" i="73" s="1"/>
  <c r="I556" i="80"/>
  <c r="H556" i="80"/>
  <c r="C73" i="73" s="1"/>
  <c r="D556" i="80"/>
  <c r="L555" i="80"/>
  <c r="K555" i="80"/>
  <c r="J555" i="80"/>
  <c r="I555" i="80"/>
  <c r="H555" i="80"/>
  <c r="D555" i="80"/>
  <c r="L554" i="80"/>
  <c r="K554" i="80"/>
  <c r="J554" i="80"/>
  <c r="I554" i="80"/>
  <c r="H554" i="80"/>
  <c r="D554" i="80"/>
  <c r="J553" i="80"/>
  <c r="I553" i="80"/>
  <c r="H553" i="80"/>
  <c r="D553" i="80"/>
  <c r="L552" i="80"/>
  <c r="K552" i="80"/>
  <c r="J552" i="80"/>
  <c r="I552" i="80"/>
  <c r="H552" i="80"/>
  <c r="D552" i="80"/>
  <c r="L551" i="80"/>
  <c r="K551" i="80"/>
  <c r="J551" i="80"/>
  <c r="I551" i="80"/>
  <c r="H551" i="80"/>
  <c r="D551" i="80"/>
  <c r="L550" i="80"/>
  <c r="K550" i="80"/>
  <c r="J550" i="80"/>
  <c r="I550" i="80"/>
  <c r="H550" i="80"/>
  <c r="D550" i="80"/>
  <c r="L549" i="80"/>
  <c r="K549" i="80"/>
  <c r="J549" i="80"/>
  <c r="I549" i="80"/>
  <c r="H549" i="80"/>
  <c r="D549" i="80"/>
  <c r="L548" i="80"/>
  <c r="K548" i="80"/>
  <c r="J548" i="80"/>
  <c r="I548" i="80"/>
  <c r="H548" i="80"/>
  <c r="D548" i="80"/>
  <c r="L547" i="80"/>
  <c r="K547" i="80"/>
  <c r="J547" i="80"/>
  <c r="I547" i="80"/>
  <c r="H547" i="80"/>
  <c r="D547" i="80"/>
  <c r="L546" i="80"/>
  <c r="K546" i="80"/>
  <c r="J546" i="80"/>
  <c r="I546" i="80"/>
  <c r="H546" i="80"/>
  <c r="D546" i="80"/>
  <c r="L545" i="80"/>
  <c r="K545" i="80"/>
  <c r="J545" i="80"/>
  <c r="I545" i="80"/>
  <c r="H545" i="80"/>
  <c r="D545" i="80"/>
  <c r="L544" i="80"/>
  <c r="K544" i="80"/>
  <c r="J544" i="80"/>
  <c r="I544" i="80"/>
  <c r="H544" i="80"/>
  <c r="D544" i="80"/>
  <c r="L543" i="80"/>
  <c r="K543" i="80"/>
  <c r="J543" i="80"/>
  <c r="I543" i="80"/>
  <c r="H543" i="80"/>
  <c r="D543" i="80"/>
  <c r="L542" i="80"/>
  <c r="K542" i="80"/>
  <c r="J542" i="80"/>
  <c r="I542" i="80"/>
  <c r="H542" i="80"/>
  <c r="D542" i="80"/>
  <c r="L541" i="80"/>
  <c r="K541" i="80"/>
  <c r="J541" i="80"/>
  <c r="I541" i="80"/>
  <c r="H541" i="80"/>
  <c r="D541" i="80"/>
  <c r="L540" i="80"/>
  <c r="K540" i="80"/>
  <c r="J540" i="80"/>
  <c r="I540" i="80"/>
  <c r="D69" i="73" s="1"/>
  <c r="H540" i="80"/>
  <c r="C69" i="73" s="1"/>
  <c r="D540" i="80"/>
  <c r="L539" i="80"/>
  <c r="G69" i="73" s="1"/>
  <c r="K539" i="80"/>
  <c r="J539" i="80"/>
  <c r="I539" i="80"/>
  <c r="H539" i="80"/>
  <c r="D539" i="80"/>
  <c r="L538" i="80"/>
  <c r="K538" i="80"/>
  <c r="J538" i="80"/>
  <c r="I538" i="80"/>
  <c r="H538" i="80"/>
  <c r="D538" i="80"/>
  <c r="L537" i="80"/>
  <c r="K537" i="80"/>
  <c r="J537" i="80"/>
  <c r="I537" i="80"/>
  <c r="H537" i="80"/>
  <c r="D537" i="80"/>
  <c r="L536" i="80"/>
  <c r="K536" i="80"/>
  <c r="J536" i="80"/>
  <c r="I536" i="80"/>
  <c r="H536" i="80"/>
  <c r="D536" i="80"/>
  <c r="L535" i="80"/>
  <c r="K535" i="80"/>
  <c r="J535" i="80"/>
  <c r="I535" i="80"/>
  <c r="H535" i="80"/>
  <c r="D535" i="80"/>
  <c r="L534" i="80"/>
  <c r="K534" i="80"/>
  <c r="J534" i="80"/>
  <c r="I534" i="80"/>
  <c r="H534" i="80"/>
  <c r="D534" i="80"/>
  <c r="L533" i="80"/>
  <c r="K533" i="80"/>
  <c r="J533" i="80"/>
  <c r="I533" i="80"/>
  <c r="H533" i="80"/>
  <c r="D533" i="80"/>
  <c r="L532" i="80"/>
  <c r="K532" i="80"/>
  <c r="J532" i="80"/>
  <c r="I532" i="80"/>
  <c r="H532" i="80"/>
  <c r="D532" i="80"/>
  <c r="L531" i="80"/>
  <c r="K531" i="80"/>
  <c r="J531" i="80"/>
  <c r="I531" i="80"/>
  <c r="H531" i="80"/>
  <c r="D531" i="80"/>
  <c r="L530" i="80"/>
  <c r="K530" i="80"/>
  <c r="J530" i="80"/>
  <c r="I530" i="80"/>
  <c r="H530" i="80"/>
  <c r="D530" i="80"/>
  <c r="L529" i="80"/>
  <c r="K529" i="80"/>
  <c r="J529" i="80"/>
  <c r="I529" i="80"/>
  <c r="H529" i="80"/>
  <c r="D529" i="80"/>
  <c r="L528" i="80"/>
  <c r="K528" i="80"/>
  <c r="J528" i="80"/>
  <c r="I528" i="80"/>
  <c r="H528" i="80"/>
  <c r="D528" i="80"/>
  <c r="J527" i="80"/>
  <c r="I527" i="80"/>
  <c r="H527" i="80"/>
  <c r="D527" i="80"/>
  <c r="L526" i="80"/>
  <c r="K526" i="80"/>
  <c r="J526" i="80"/>
  <c r="I526" i="80"/>
  <c r="H526" i="80"/>
  <c r="D526" i="80"/>
  <c r="L525" i="80"/>
  <c r="K525" i="80"/>
  <c r="J525" i="80"/>
  <c r="I525" i="80"/>
  <c r="H525" i="80"/>
  <c r="D525" i="80"/>
  <c r="L524" i="80"/>
  <c r="K524" i="80"/>
  <c r="J524" i="80"/>
  <c r="I524" i="80"/>
  <c r="H524" i="80"/>
  <c r="D524" i="80"/>
  <c r="L523" i="80"/>
  <c r="K523" i="80"/>
  <c r="J523" i="80"/>
  <c r="I523" i="80"/>
  <c r="H523" i="80"/>
  <c r="D523" i="80"/>
  <c r="L522" i="80"/>
  <c r="K522" i="80"/>
  <c r="J522" i="80"/>
  <c r="I522" i="80"/>
  <c r="H522" i="80"/>
  <c r="D522" i="80"/>
  <c r="L521" i="80"/>
  <c r="K521" i="80"/>
  <c r="J521" i="80"/>
  <c r="I521" i="80"/>
  <c r="H521" i="80"/>
  <c r="D521" i="80"/>
  <c r="L520" i="80"/>
  <c r="K520" i="80"/>
  <c r="J520" i="80"/>
  <c r="I520" i="80"/>
  <c r="H520" i="80"/>
  <c r="D520" i="80"/>
  <c r="L519" i="80"/>
  <c r="K519" i="80"/>
  <c r="J519" i="80"/>
  <c r="I519" i="80"/>
  <c r="H519" i="80"/>
  <c r="D519" i="80"/>
  <c r="L518" i="80"/>
  <c r="K518" i="80"/>
  <c r="J518" i="80"/>
  <c r="I518" i="80"/>
  <c r="H518" i="80"/>
  <c r="D518" i="80"/>
  <c r="L517" i="80"/>
  <c r="K517" i="80"/>
  <c r="J517" i="80"/>
  <c r="I517" i="80"/>
  <c r="H517" i="80"/>
  <c r="D517" i="80"/>
  <c r="L516" i="80"/>
  <c r="K516" i="80"/>
  <c r="J516" i="80"/>
  <c r="I516" i="80"/>
  <c r="H516" i="80"/>
  <c r="D516" i="80"/>
  <c r="L515" i="80"/>
  <c r="K515" i="80"/>
  <c r="J515" i="80"/>
  <c r="I515" i="80"/>
  <c r="H515" i="80"/>
  <c r="D515" i="80"/>
  <c r="L514" i="80"/>
  <c r="K514" i="80"/>
  <c r="J514" i="80"/>
  <c r="I514" i="80"/>
  <c r="H514" i="80"/>
  <c r="D514" i="80"/>
  <c r="L513" i="80"/>
  <c r="K513" i="80"/>
  <c r="J513" i="80"/>
  <c r="I513" i="80"/>
  <c r="H513" i="80"/>
  <c r="D513" i="80"/>
  <c r="L512" i="80"/>
  <c r="K512" i="80"/>
  <c r="J512" i="80"/>
  <c r="I512" i="80"/>
  <c r="H512" i="80"/>
  <c r="D512" i="80"/>
  <c r="L511" i="80"/>
  <c r="K511" i="80"/>
  <c r="J511" i="80"/>
  <c r="I511" i="80"/>
  <c r="H511" i="80"/>
  <c r="D511" i="80"/>
  <c r="L510" i="80"/>
  <c r="K510" i="80"/>
  <c r="J510" i="80"/>
  <c r="I510" i="80"/>
  <c r="H510" i="80"/>
  <c r="D510" i="80"/>
  <c r="L509" i="80"/>
  <c r="K509" i="80"/>
  <c r="J509" i="80"/>
  <c r="I509" i="80"/>
  <c r="H509" i="80"/>
  <c r="D509" i="80"/>
  <c r="L508" i="80"/>
  <c r="K508" i="80"/>
  <c r="J508" i="80"/>
  <c r="I508" i="80"/>
  <c r="H508" i="80"/>
  <c r="D508" i="80"/>
  <c r="L507" i="80"/>
  <c r="K507" i="80"/>
  <c r="J507" i="80"/>
  <c r="I507" i="80"/>
  <c r="H507" i="80"/>
  <c r="D507" i="80"/>
  <c r="L506" i="80"/>
  <c r="K506" i="80"/>
  <c r="J506" i="80"/>
  <c r="I506" i="80"/>
  <c r="H506" i="80"/>
  <c r="D506" i="80"/>
  <c r="L505" i="80"/>
  <c r="K505" i="80"/>
  <c r="J505" i="80"/>
  <c r="I505" i="80"/>
  <c r="H505" i="80"/>
  <c r="D505" i="80"/>
  <c r="L504" i="80"/>
  <c r="K504" i="80"/>
  <c r="J504" i="80"/>
  <c r="I504" i="80"/>
  <c r="H504" i="80"/>
  <c r="D504" i="80"/>
  <c r="L503" i="80"/>
  <c r="K503" i="80"/>
  <c r="J503" i="80"/>
  <c r="I503" i="80"/>
  <c r="H503" i="80"/>
  <c r="D503" i="80"/>
  <c r="L502" i="80"/>
  <c r="K502" i="80"/>
  <c r="J502" i="80"/>
  <c r="I502" i="80"/>
  <c r="H502" i="80"/>
  <c r="D502" i="80"/>
  <c r="L501" i="80"/>
  <c r="K501" i="80"/>
  <c r="J501" i="80"/>
  <c r="I501" i="80"/>
  <c r="H501" i="80"/>
  <c r="D501" i="80"/>
  <c r="L500" i="80"/>
  <c r="K500" i="80"/>
  <c r="J500" i="80"/>
  <c r="I500" i="80"/>
  <c r="H500" i="80"/>
  <c r="D500" i="80"/>
  <c r="L499" i="80"/>
  <c r="K499" i="80"/>
  <c r="J499" i="80"/>
  <c r="I499" i="80"/>
  <c r="H499" i="80"/>
  <c r="D499" i="80"/>
  <c r="L498" i="80"/>
  <c r="K498" i="80"/>
  <c r="J498" i="80"/>
  <c r="I498" i="80"/>
  <c r="H498" i="80"/>
  <c r="D498" i="80"/>
  <c r="L497" i="80"/>
  <c r="K497" i="80"/>
  <c r="J497" i="80"/>
  <c r="I497" i="80"/>
  <c r="H497" i="80"/>
  <c r="D497" i="80"/>
  <c r="L496" i="80"/>
  <c r="K496" i="80"/>
  <c r="J496" i="80"/>
  <c r="I496" i="80"/>
  <c r="H496" i="80"/>
  <c r="D496" i="80"/>
  <c r="L495" i="80"/>
  <c r="K495" i="80"/>
  <c r="J495" i="80"/>
  <c r="I495" i="80"/>
  <c r="H495" i="80"/>
  <c r="D495" i="80"/>
  <c r="L494" i="80"/>
  <c r="K494" i="80"/>
  <c r="J494" i="80"/>
  <c r="I494" i="80"/>
  <c r="H494" i="80"/>
  <c r="D494" i="80"/>
  <c r="L493" i="80"/>
  <c r="K493" i="80"/>
  <c r="J493" i="80"/>
  <c r="I493" i="80"/>
  <c r="H493" i="80"/>
  <c r="D493" i="80"/>
  <c r="L492" i="80"/>
  <c r="K492" i="80"/>
  <c r="J492" i="80"/>
  <c r="I492" i="80"/>
  <c r="H492" i="80"/>
  <c r="D492" i="80"/>
  <c r="L491" i="80"/>
  <c r="K491" i="80"/>
  <c r="J491" i="80"/>
  <c r="I491" i="80"/>
  <c r="H491" i="80"/>
  <c r="D491" i="80"/>
  <c r="L490" i="80"/>
  <c r="K490" i="80"/>
  <c r="J490" i="80"/>
  <c r="I490" i="80"/>
  <c r="H490" i="80"/>
  <c r="D490" i="80"/>
  <c r="L489" i="80"/>
  <c r="K489" i="80"/>
  <c r="J489" i="80"/>
  <c r="I489" i="80"/>
  <c r="H489" i="80"/>
  <c r="D489" i="80"/>
  <c r="L488" i="80"/>
  <c r="K488" i="80"/>
  <c r="J488" i="80"/>
  <c r="I488" i="80"/>
  <c r="H488" i="80"/>
  <c r="D488" i="80"/>
  <c r="L487" i="80"/>
  <c r="K487" i="80"/>
  <c r="J487" i="80"/>
  <c r="I487" i="80"/>
  <c r="H487" i="80"/>
  <c r="D487" i="80"/>
  <c r="L486" i="80"/>
  <c r="K486" i="80"/>
  <c r="J486" i="80"/>
  <c r="I486" i="80"/>
  <c r="H486" i="80"/>
  <c r="D486" i="80"/>
  <c r="L485" i="80"/>
  <c r="K485" i="80"/>
  <c r="J485" i="80"/>
  <c r="I485" i="80"/>
  <c r="H485" i="80"/>
  <c r="D485" i="80"/>
  <c r="L484" i="80"/>
  <c r="K484" i="80"/>
  <c r="J484" i="80"/>
  <c r="I484" i="80"/>
  <c r="H484" i="80"/>
  <c r="D484" i="80"/>
  <c r="L483" i="80"/>
  <c r="K483" i="80"/>
  <c r="J483" i="80"/>
  <c r="I483" i="80"/>
  <c r="H483" i="80"/>
  <c r="D483" i="80"/>
  <c r="L482" i="80"/>
  <c r="K482" i="80"/>
  <c r="J482" i="80"/>
  <c r="I482" i="80"/>
  <c r="H482" i="80"/>
  <c r="D482" i="80"/>
  <c r="L481" i="80"/>
  <c r="K481" i="80"/>
  <c r="J481" i="80"/>
  <c r="I481" i="80"/>
  <c r="H481" i="80"/>
  <c r="D481" i="80"/>
  <c r="L480" i="80"/>
  <c r="K480" i="80"/>
  <c r="J480" i="80"/>
  <c r="I480" i="80"/>
  <c r="H480" i="80"/>
  <c r="D480" i="80"/>
  <c r="L479" i="80"/>
  <c r="K479" i="80"/>
  <c r="J479" i="80"/>
  <c r="I479" i="80"/>
  <c r="H479" i="80"/>
  <c r="D479" i="80"/>
  <c r="L478" i="80"/>
  <c r="K478" i="80"/>
  <c r="J478" i="80"/>
  <c r="I478" i="80"/>
  <c r="H478" i="80"/>
  <c r="D478" i="80"/>
  <c r="L477" i="80"/>
  <c r="K477" i="80"/>
  <c r="J477" i="80"/>
  <c r="I477" i="80"/>
  <c r="H477" i="80"/>
  <c r="D477" i="80"/>
  <c r="L476" i="80"/>
  <c r="K476" i="80"/>
  <c r="J476" i="80"/>
  <c r="I476" i="80"/>
  <c r="H476" i="80"/>
  <c r="D476" i="80"/>
  <c r="L475" i="80"/>
  <c r="K475" i="80"/>
  <c r="J475" i="80"/>
  <c r="I475" i="80"/>
  <c r="H475" i="80"/>
  <c r="D475" i="80"/>
  <c r="L474" i="80"/>
  <c r="K474" i="80"/>
  <c r="J474" i="80"/>
  <c r="I474" i="80"/>
  <c r="H474" i="80"/>
  <c r="D474" i="80"/>
  <c r="L473" i="80"/>
  <c r="K473" i="80"/>
  <c r="J473" i="80"/>
  <c r="I473" i="80"/>
  <c r="H473" i="80"/>
  <c r="D473" i="80"/>
  <c r="L472" i="80"/>
  <c r="K472" i="80"/>
  <c r="J472" i="80"/>
  <c r="I472" i="80"/>
  <c r="H472" i="80"/>
  <c r="D472" i="80"/>
  <c r="L471" i="80"/>
  <c r="G96" i="73" s="1"/>
  <c r="K471" i="80"/>
  <c r="J471" i="80"/>
  <c r="I471" i="80"/>
  <c r="H471" i="80"/>
  <c r="D471" i="80"/>
  <c r="L470" i="80"/>
  <c r="K470" i="80"/>
  <c r="J470" i="80"/>
  <c r="I470" i="80"/>
  <c r="D96" i="73" s="1"/>
  <c r="H470" i="80"/>
  <c r="C96" i="73" s="1"/>
  <c r="D470" i="80"/>
  <c r="L469" i="80"/>
  <c r="K469" i="80"/>
  <c r="J469" i="80"/>
  <c r="I469" i="80"/>
  <c r="H469" i="80"/>
  <c r="D469" i="80"/>
  <c r="L468" i="80"/>
  <c r="K468" i="80"/>
  <c r="J468" i="80"/>
  <c r="I468" i="80"/>
  <c r="H468" i="80"/>
  <c r="D468" i="80"/>
  <c r="L467" i="80"/>
  <c r="K467" i="80"/>
  <c r="J467" i="80"/>
  <c r="I467" i="80"/>
  <c r="H467" i="80"/>
  <c r="D467" i="80"/>
  <c r="L466" i="80"/>
  <c r="K466" i="80"/>
  <c r="J466" i="80"/>
  <c r="I466" i="80"/>
  <c r="H466" i="80"/>
  <c r="D466" i="80"/>
  <c r="L465" i="80"/>
  <c r="K465" i="80"/>
  <c r="J465" i="80"/>
  <c r="I465" i="80"/>
  <c r="H465" i="80"/>
  <c r="D465" i="80"/>
  <c r="L464" i="80"/>
  <c r="K464" i="80"/>
  <c r="J464" i="80"/>
  <c r="I464" i="80"/>
  <c r="H464" i="80"/>
  <c r="D464" i="80"/>
  <c r="L463" i="80"/>
  <c r="K463" i="80"/>
  <c r="J463" i="80"/>
  <c r="I463" i="80"/>
  <c r="H463" i="80"/>
  <c r="D463" i="80"/>
  <c r="L462" i="80"/>
  <c r="K462" i="80"/>
  <c r="J462" i="80"/>
  <c r="I462" i="80"/>
  <c r="H462" i="80"/>
  <c r="D462" i="80"/>
  <c r="L461" i="80"/>
  <c r="K461" i="80"/>
  <c r="J461" i="80"/>
  <c r="I461" i="80"/>
  <c r="H461" i="80"/>
  <c r="D461" i="80"/>
  <c r="L460" i="80"/>
  <c r="K460" i="80"/>
  <c r="J460" i="80"/>
  <c r="I460" i="80"/>
  <c r="H460" i="80"/>
  <c r="D460" i="80"/>
  <c r="L459" i="80"/>
  <c r="K459" i="80"/>
  <c r="J459" i="80"/>
  <c r="I459" i="80"/>
  <c r="H459" i="80"/>
  <c r="D459" i="80"/>
  <c r="L458" i="80"/>
  <c r="K458" i="80"/>
  <c r="J458" i="80"/>
  <c r="I458" i="80"/>
  <c r="H458" i="80"/>
  <c r="D458" i="80"/>
  <c r="L457" i="80"/>
  <c r="K457" i="80"/>
  <c r="J457" i="80"/>
  <c r="I457" i="80"/>
  <c r="H457" i="80"/>
  <c r="D457" i="80"/>
  <c r="L456" i="80"/>
  <c r="K456" i="80"/>
  <c r="J456" i="80"/>
  <c r="I456" i="80"/>
  <c r="H456" i="80"/>
  <c r="D456" i="80"/>
  <c r="L455" i="80"/>
  <c r="K455" i="80"/>
  <c r="J455" i="80"/>
  <c r="I455" i="80"/>
  <c r="H455" i="80"/>
  <c r="D455" i="80"/>
  <c r="L454" i="80"/>
  <c r="K454" i="80"/>
  <c r="J454" i="80"/>
  <c r="I454" i="80"/>
  <c r="H454" i="80"/>
  <c r="D454" i="80"/>
  <c r="L453" i="80"/>
  <c r="K453" i="80"/>
  <c r="J453" i="80"/>
  <c r="I453" i="80"/>
  <c r="H453" i="80"/>
  <c r="D453" i="80"/>
  <c r="L452" i="80"/>
  <c r="K452" i="80"/>
  <c r="J452" i="80"/>
  <c r="I452" i="80"/>
  <c r="H452" i="80"/>
  <c r="D452" i="80"/>
  <c r="L451" i="80"/>
  <c r="K451" i="80"/>
  <c r="J451" i="80"/>
  <c r="I451" i="80"/>
  <c r="H451" i="80"/>
  <c r="D451" i="80"/>
  <c r="L450" i="80"/>
  <c r="K450" i="80"/>
  <c r="J450" i="80"/>
  <c r="I450" i="80"/>
  <c r="H450" i="80"/>
  <c r="D450" i="80"/>
  <c r="L449" i="80"/>
  <c r="K449" i="80"/>
  <c r="J449" i="80"/>
  <c r="I449" i="80"/>
  <c r="H449" i="80"/>
  <c r="D449" i="80"/>
  <c r="L448" i="80"/>
  <c r="K448" i="80"/>
  <c r="J448" i="80"/>
  <c r="I448" i="80"/>
  <c r="H448" i="80"/>
  <c r="D448" i="80"/>
  <c r="L447" i="80"/>
  <c r="K447" i="80"/>
  <c r="J447" i="80"/>
  <c r="I447" i="80"/>
  <c r="H447" i="80"/>
  <c r="D447" i="80"/>
  <c r="L446" i="80"/>
  <c r="K446" i="80"/>
  <c r="J446" i="80"/>
  <c r="I446" i="80"/>
  <c r="H446" i="80"/>
  <c r="D446" i="80"/>
  <c r="L445" i="80"/>
  <c r="K445" i="80"/>
  <c r="J445" i="80"/>
  <c r="I445" i="80"/>
  <c r="H445" i="80"/>
  <c r="D445" i="80"/>
  <c r="L444" i="80"/>
  <c r="K444" i="80"/>
  <c r="J444" i="80"/>
  <c r="I444" i="80"/>
  <c r="H444" i="80"/>
  <c r="D444" i="80"/>
  <c r="L443" i="80"/>
  <c r="K443" i="80"/>
  <c r="J443" i="80"/>
  <c r="I443" i="80"/>
  <c r="H443" i="80"/>
  <c r="D443" i="80"/>
  <c r="L442" i="80"/>
  <c r="K442" i="80"/>
  <c r="J442" i="80"/>
  <c r="E68" i="73" s="1"/>
  <c r="I442" i="80"/>
  <c r="H442" i="80"/>
  <c r="D442" i="80"/>
  <c r="L441" i="80"/>
  <c r="K441" i="80"/>
  <c r="J441" i="80"/>
  <c r="I441" i="80"/>
  <c r="H441" i="80"/>
  <c r="D441" i="80"/>
  <c r="L440" i="80"/>
  <c r="K440" i="80"/>
  <c r="J440" i="80"/>
  <c r="I440" i="80"/>
  <c r="H440" i="80"/>
  <c r="C10" i="73" s="1"/>
  <c r="D440" i="80"/>
  <c r="L439" i="80"/>
  <c r="K439" i="80"/>
  <c r="J439" i="80"/>
  <c r="I439" i="80"/>
  <c r="H439" i="80"/>
  <c r="D439" i="80"/>
  <c r="L438" i="80"/>
  <c r="G68" i="73" s="1"/>
  <c r="K438" i="80"/>
  <c r="J438" i="80"/>
  <c r="I438" i="80"/>
  <c r="H438" i="80"/>
  <c r="D438" i="80"/>
  <c r="L437" i="80"/>
  <c r="K437" i="80"/>
  <c r="J437" i="80"/>
  <c r="I437" i="80"/>
  <c r="H437" i="80"/>
  <c r="D437" i="80"/>
  <c r="L436" i="80"/>
  <c r="K436" i="80"/>
  <c r="J436" i="80"/>
  <c r="I436" i="80"/>
  <c r="H436" i="80"/>
  <c r="D436" i="80"/>
  <c r="L435" i="80"/>
  <c r="K435" i="80"/>
  <c r="J435" i="80"/>
  <c r="I435" i="80"/>
  <c r="H435" i="80"/>
  <c r="D435" i="80"/>
  <c r="L434" i="80"/>
  <c r="K434" i="80"/>
  <c r="J434" i="80"/>
  <c r="I434" i="80"/>
  <c r="H434" i="80"/>
  <c r="D434" i="80"/>
  <c r="L433" i="80"/>
  <c r="K433" i="80"/>
  <c r="J433" i="80"/>
  <c r="I433" i="80"/>
  <c r="H433" i="80"/>
  <c r="D433" i="80"/>
  <c r="L432" i="80"/>
  <c r="K432" i="80"/>
  <c r="J432" i="80"/>
  <c r="I432" i="80"/>
  <c r="H432" i="80"/>
  <c r="D432" i="80"/>
  <c r="L431" i="80"/>
  <c r="K431" i="80"/>
  <c r="J431" i="80"/>
  <c r="I431" i="80"/>
  <c r="H431" i="80"/>
  <c r="D431" i="80"/>
  <c r="L430" i="80"/>
  <c r="K430" i="80"/>
  <c r="J430" i="80"/>
  <c r="I430" i="80"/>
  <c r="H430" i="80"/>
  <c r="D430" i="80"/>
  <c r="L429" i="80"/>
  <c r="K429" i="80"/>
  <c r="J429" i="80"/>
  <c r="I429" i="80"/>
  <c r="H429" i="80"/>
  <c r="D429" i="80"/>
  <c r="L428" i="80"/>
  <c r="K428" i="80"/>
  <c r="J428" i="80"/>
  <c r="I428" i="80"/>
  <c r="H428" i="80"/>
  <c r="D428" i="80"/>
  <c r="L427" i="80"/>
  <c r="K427" i="80"/>
  <c r="J427" i="80"/>
  <c r="I427" i="80"/>
  <c r="H427" i="80"/>
  <c r="D427" i="80"/>
  <c r="L426" i="80"/>
  <c r="K426" i="80"/>
  <c r="J426" i="80"/>
  <c r="I426" i="80"/>
  <c r="H426" i="80"/>
  <c r="D426" i="80"/>
  <c r="L425" i="80"/>
  <c r="K425" i="80"/>
  <c r="J425" i="80"/>
  <c r="I425" i="80"/>
  <c r="H425" i="80"/>
  <c r="D425" i="80"/>
  <c r="L424" i="80"/>
  <c r="K424" i="80"/>
  <c r="J424" i="80"/>
  <c r="I424" i="80"/>
  <c r="H424" i="80"/>
  <c r="D424" i="80"/>
  <c r="L423" i="80"/>
  <c r="K423" i="80"/>
  <c r="J423" i="80"/>
  <c r="I423" i="80"/>
  <c r="H423" i="80"/>
  <c r="D423" i="80"/>
  <c r="L422" i="80"/>
  <c r="K422" i="80"/>
  <c r="J422" i="80"/>
  <c r="I422" i="80"/>
  <c r="H422" i="80"/>
  <c r="D422" i="80"/>
  <c r="L421" i="80"/>
  <c r="K421" i="80"/>
  <c r="J421" i="80"/>
  <c r="I421" i="80"/>
  <c r="H421" i="80"/>
  <c r="D421" i="80"/>
  <c r="L420" i="80"/>
  <c r="K420" i="80"/>
  <c r="J420" i="80"/>
  <c r="I420" i="80"/>
  <c r="H420" i="80"/>
  <c r="D420" i="80"/>
  <c r="L419" i="80"/>
  <c r="K419" i="80"/>
  <c r="J419" i="80"/>
  <c r="I419" i="80"/>
  <c r="H419" i="80"/>
  <c r="D419" i="80"/>
  <c r="L418" i="80"/>
  <c r="K418" i="80"/>
  <c r="J418" i="80"/>
  <c r="I418" i="80"/>
  <c r="H418" i="80"/>
  <c r="D418" i="80"/>
  <c r="L417" i="80"/>
  <c r="K417" i="80"/>
  <c r="J417" i="80"/>
  <c r="I417" i="80"/>
  <c r="H417" i="80"/>
  <c r="D417" i="80"/>
  <c r="L416" i="80"/>
  <c r="K416" i="80"/>
  <c r="J416" i="80"/>
  <c r="I416" i="80"/>
  <c r="H416" i="80"/>
  <c r="D416" i="80"/>
  <c r="L415" i="80"/>
  <c r="K415" i="80"/>
  <c r="J415" i="80"/>
  <c r="I415" i="80"/>
  <c r="H415" i="80"/>
  <c r="D415" i="80"/>
  <c r="L414" i="80"/>
  <c r="K414" i="80"/>
  <c r="J414" i="80"/>
  <c r="I414" i="80"/>
  <c r="H414" i="80"/>
  <c r="D414" i="80"/>
  <c r="L413" i="80"/>
  <c r="K413" i="80"/>
  <c r="J413" i="80"/>
  <c r="I413" i="80"/>
  <c r="H413" i="80"/>
  <c r="D413" i="80"/>
  <c r="L412" i="80"/>
  <c r="K412" i="80"/>
  <c r="J412" i="80"/>
  <c r="I412" i="80"/>
  <c r="H412" i="80"/>
  <c r="D412" i="80"/>
  <c r="L411" i="80"/>
  <c r="K411" i="80"/>
  <c r="J411" i="80"/>
  <c r="I411" i="80"/>
  <c r="H411" i="80"/>
  <c r="D411" i="80"/>
  <c r="L410" i="80"/>
  <c r="K410" i="80"/>
  <c r="J410" i="80"/>
  <c r="I410" i="80"/>
  <c r="H410" i="80"/>
  <c r="D410" i="80"/>
  <c r="L409" i="80"/>
  <c r="K409" i="80"/>
  <c r="J409" i="80"/>
  <c r="I409" i="80"/>
  <c r="H409" i="80"/>
  <c r="D409" i="80"/>
  <c r="L408" i="80"/>
  <c r="K408" i="80"/>
  <c r="J408" i="80"/>
  <c r="I408" i="80"/>
  <c r="H408" i="80"/>
  <c r="D408" i="80"/>
  <c r="L407" i="80"/>
  <c r="K407" i="80"/>
  <c r="J407" i="80"/>
  <c r="I407" i="80"/>
  <c r="H407" i="80"/>
  <c r="D407" i="80"/>
  <c r="L406" i="80"/>
  <c r="K406" i="80"/>
  <c r="J406" i="80"/>
  <c r="I406" i="80"/>
  <c r="H406" i="80"/>
  <c r="D406" i="80"/>
  <c r="L405" i="80"/>
  <c r="K405" i="80"/>
  <c r="J405" i="80"/>
  <c r="I405" i="80"/>
  <c r="H405" i="80"/>
  <c r="D405" i="80"/>
  <c r="L404" i="80"/>
  <c r="K404" i="80"/>
  <c r="J404" i="80"/>
  <c r="I404" i="80"/>
  <c r="H404" i="80"/>
  <c r="D404" i="80"/>
  <c r="L403" i="80"/>
  <c r="K403" i="80"/>
  <c r="J403" i="80"/>
  <c r="I403" i="80"/>
  <c r="H403" i="80"/>
  <c r="D403" i="80"/>
  <c r="L402" i="80"/>
  <c r="K402" i="80"/>
  <c r="J402" i="80"/>
  <c r="I402" i="80"/>
  <c r="H402" i="80"/>
  <c r="D402" i="80"/>
  <c r="L401" i="80"/>
  <c r="K401" i="80"/>
  <c r="J401" i="80"/>
  <c r="I401" i="80"/>
  <c r="H401" i="80"/>
  <c r="D401" i="80"/>
  <c r="L400" i="80"/>
  <c r="K400" i="80"/>
  <c r="J400" i="80"/>
  <c r="I400" i="80"/>
  <c r="H400" i="80"/>
  <c r="D400" i="80"/>
  <c r="L399" i="80"/>
  <c r="K399" i="80"/>
  <c r="J399" i="80"/>
  <c r="I399" i="80"/>
  <c r="H399" i="80"/>
  <c r="D399" i="80"/>
  <c r="L398" i="80"/>
  <c r="K398" i="80"/>
  <c r="J398" i="80"/>
  <c r="I398" i="80"/>
  <c r="H398" i="80"/>
  <c r="D398" i="80"/>
  <c r="L397" i="80"/>
  <c r="K397" i="80"/>
  <c r="J397" i="80"/>
  <c r="I397" i="80"/>
  <c r="H397" i="80"/>
  <c r="D397" i="80"/>
  <c r="L396" i="80"/>
  <c r="K396" i="80"/>
  <c r="J396" i="80"/>
  <c r="I396" i="80"/>
  <c r="H396" i="80"/>
  <c r="D396" i="80"/>
  <c r="L395" i="80"/>
  <c r="K395" i="80"/>
  <c r="J395" i="80"/>
  <c r="I395" i="80"/>
  <c r="H395" i="80"/>
  <c r="D395" i="80"/>
  <c r="L394" i="80"/>
  <c r="K394" i="80"/>
  <c r="J394" i="80"/>
  <c r="I394" i="80"/>
  <c r="H394" i="80"/>
  <c r="D394" i="80"/>
  <c r="L393" i="80"/>
  <c r="K393" i="80"/>
  <c r="J393" i="80"/>
  <c r="I393" i="80"/>
  <c r="H393" i="80"/>
  <c r="D393" i="80"/>
  <c r="L392" i="80"/>
  <c r="K392" i="80"/>
  <c r="J392" i="80"/>
  <c r="I392" i="80"/>
  <c r="H392" i="80"/>
  <c r="D392" i="80"/>
  <c r="L391" i="80"/>
  <c r="K391" i="80"/>
  <c r="J391" i="80"/>
  <c r="I391" i="80"/>
  <c r="H391" i="80"/>
  <c r="D391" i="80"/>
  <c r="L390" i="80"/>
  <c r="K390" i="80"/>
  <c r="J390" i="80"/>
  <c r="I390" i="80"/>
  <c r="H390" i="80"/>
  <c r="D390" i="80"/>
  <c r="L389" i="80"/>
  <c r="K389" i="80"/>
  <c r="J389" i="80"/>
  <c r="I389" i="80"/>
  <c r="H389" i="80"/>
  <c r="D389" i="80"/>
  <c r="L388" i="80"/>
  <c r="K388" i="80"/>
  <c r="J388" i="80"/>
  <c r="I388" i="80"/>
  <c r="H388" i="80"/>
  <c r="D388" i="80"/>
  <c r="L387" i="80"/>
  <c r="K387" i="80"/>
  <c r="J387" i="80"/>
  <c r="I387" i="80"/>
  <c r="H387" i="80"/>
  <c r="D387" i="80"/>
  <c r="L386" i="80"/>
  <c r="G74" i="73" s="1"/>
  <c r="K386" i="80"/>
  <c r="J386" i="80"/>
  <c r="I386" i="80"/>
  <c r="H386" i="80"/>
  <c r="D386" i="80"/>
  <c r="L385" i="80"/>
  <c r="K385" i="80"/>
  <c r="J385" i="80"/>
  <c r="E74" i="73" s="1"/>
  <c r="I385" i="80"/>
  <c r="H385" i="80"/>
  <c r="D385" i="80"/>
  <c r="L384" i="80"/>
  <c r="K384" i="80"/>
  <c r="J384" i="80"/>
  <c r="I384" i="80"/>
  <c r="H384" i="80"/>
  <c r="D384" i="80"/>
  <c r="L383" i="80"/>
  <c r="K383" i="80"/>
  <c r="J383" i="80"/>
  <c r="I383" i="80"/>
  <c r="H383" i="80"/>
  <c r="D383" i="80"/>
  <c r="L382" i="80"/>
  <c r="K382" i="80"/>
  <c r="J382" i="80"/>
  <c r="I382" i="80"/>
  <c r="H382" i="80"/>
  <c r="D382" i="80"/>
  <c r="L381" i="80"/>
  <c r="K381" i="80"/>
  <c r="J381" i="80"/>
  <c r="I381" i="80"/>
  <c r="H381" i="80"/>
  <c r="D381" i="80"/>
  <c r="L380" i="80"/>
  <c r="K380" i="80"/>
  <c r="J380" i="80"/>
  <c r="I380" i="80"/>
  <c r="H380" i="80"/>
  <c r="D380" i="80"/>
  <c r="L379" i="80"/>
  <c r="K379" i="80"/>
  <c r="J379" i="80"/>
  <c r="I379" i="80"/>
  <c r="H379" i="80"/>
  <c r="D379" i="80"/>
  <c r="L378" i="80"/>
  <c r="K378" i="80"/>
  <c r="J378" i="80"/>
  <c r="I378" i="80"/>
  <c r="H378" i="80"/>
  <c r="D378" i="80"/>
  <c r="L377" i="80"/>
  <c r="K377" i="80"/>
  <c r="J377" i="80"/>
  <c r="I377" i="80"/>
  <c r="H377" i="80"/>
  <c r="D377" i="80"/>
  <c r="L376" i="80"/>
  <c r="K376" i="80"/>
  <c r="J376" i="80"/>
  <c r="I376" i="80"/>
  <c r="H376" i="80"/>
  <c r="D376" i="80"/>
  <c r="L375" i="80"/>
  <c r="K375" i="80"/>
  <c r="J375" i="80"/>
  <c r="I375" i="80"/>
  <c r="H375" i="80"/>
  <c r="D375" i="80"/>
  <c r="L374" i="80"/>
  <c r="K374" i="80"/>
  <c r="J374" i="80"/>
  <c r="I374" i="80"/>
  <c r="H374" i="80"/>
  <c r="D374" i="80"/>
  <c r="L373" i="80"/>
  <c r="K373" i="80"/>
  <c r="J373" i="80"/>
  <c r="I373" i="80"/>
  <c r="H373" i="80"/>
  <c r="D373" i="80"/>
  <c r="L372" i="80"/>
  <c r="K372" i="80"/>
  <c r="J372" i="80"/>
  <c r="I372" i="80"/>
  <c r="H372" i="80"/>
  <c r="D372" i="80"/>
  <c r="L371" i="80"/>
  <c r="K371" i="80"/>
  <c r="J371" i="80"/>
  <c r="I371" i="80"/>
  <c r="H371" i="80"/>
  <c r="D371" i="80"/>
  <c r="L370" i="80"/>
  <c r="K370" i="80"/>
  <c r="J370" i="80"/>
  <c r="I370" i="80"/>
  <c r="H370" i="80"/>
  <c r="D370" i="80"/>
  <c r="L369" i="80"/>
  <c r="K369" i="80"/>
  <c r="J369" i="80"/>
  <c r="I369" i="80"/>
  <c r="H369" i="80"/>
  <c r="D369" i="80"/>
  <c r="L368" i="80"/>
  <c r="K368" i="80"/>
  <c r="J368" i="80"/>
  <c r="I368" i="80"/>
  <c r="H368" i="80"/>
  <c r="D368" i="80"/>
  <c r="L367" i="80"/>
  <c r="K367" i="80"/>
  <c r="J367" i="80"/>
  <c r="I367" i="80"/>
  <c r="H367" i="80"/>
  <c r="D367" i="80"/>
  <c r="L366" i="80"/>
  <c r="K366" i="80"/>
  <c r="J366" i="80"/>
  <c r="I366" i="80"/>
  <c r="H366" i="80"/>
  <c r="D366" i="80"/>
  <c r="L365" i="80"/>
  <c r="K365" i="80"/>
  <c r="J365" i="80"/>
  <c r="I365" i="80"/>
  <c r="H365" i="80"/>
  <c r="D365" i="80"/>
  <c r="L364" i="80"/>
  <c r="K364" i="80"/>
  <c r="J364" i="80"/>
  <c r="I364" i="80"/>
  <c r="H364" i="80"/>
  <c r="D364" i="80"/>
  <c r="L363" i="80"/>
  <c r="K363" i="80"/>
  <c r="J363" i="80"/>
  <c r="I363" i="80"/>
  <c r="H363" i="80"/>
  <c r="D363" i="80"/>
  <c r="L362" i="80"/>
  <c r="K362" i="80"/>
  <c r="J362" i="80"/>
  <c r="I362" i="80"/>
  <c r="H362" i="80"/>
  <c r="D362" i="80"/>
  <c r="L361" i="80"/>
  <c r="K361" i="80"/>
  <c r="J361" i="80"/>
  <c r="I361" i="80"/>
  <c r="H361" i="80"/>
  <c r="D361" i="80"/>
  <c r="L360" i="80"/>
  <c r="K360" i="80"/>
  <c r="J360" i="80"/>
  <c r="I360" i="80"/>
  <c r="H360" i="80"/>
  <c r="D360" i="80"/>
  <c r="L359" i="80"/>
  <c r="K359" i="80"/>
  <c r="J359" i="80"/>
  <c r="I359" i="80"/>
  <c r="H359" i="80"/>
  <c r="D359" i="80"/>
  <c r="L358" i="80"/>
  <c r="K358" i="80"/>
  <c r="J358" i="80"/>
  <c r="I358" i="80"/>
  <c r="H358" i="80"/>
  <c r="D358" i="80"/>
  <c r="L357" i="80"/>
  <c r="K357" i="80"/>
  <c r="J357" i="80"/>
  <c r="I357" i="80"/>
  <c r="H357" i="80"/>
  <c r="D357" i="80"/>
  <c r="L356" i="80"/>
  <c r="K356" i="80"/>
  <c r="J356" i="80"/>
  <c r="I356" i="80"/>
  <c r="H356" i="80"/>
  <c r="D356" i="80"/>
  <c r="L355" i="80"/>
  <c r="K355" i="80"/>
  <c r="J355" i="80"/>
  <c r="I355" i="80"/>
  <c r="H355" i="80"/>
  <c r="D355" i="80"/>
  <c r="L354" i="80"/>
  <c r="K354" i="80"/>
  <c r="J354" i="80"/>
  <c r="I354" i="80"/>
  <c r="H354" i="80"/>
  <c r="D354" i="80"/>
  <c r="L353" i="80"/>
  <c r="K353" i="80"/>
  <c r="J353" i="80"/>
  <c r="I353" i="80"/>
  <c r="H353" i="80"/>
  <c r="D353" i="80"/>
  <c r="L352" i="80"/>
  <c r="K352" i="80"/>
  <c r="J352" i="80"/>
  <c r="I352" i="80"/>
  <c r="H352" i="80"/>
  <c r="D352" i="80"/>
  <c r="J351" i="80"/>
  <c r="I351" i="80"/>
  <c r="H351" i="80"/>
  <c r="D351" i="80"/>
  <c r="J350" i="80"/>
  <c r="I350" i="80"/>
  <c r="H350" i="80"/>
  <c r="D350" i="80"/>
  <c r="L349" i="80"/>
  <c r="K349" i="80"/>
  <c r="J349" i="80"/>
  <c r="I349" i="80"/>
  <c r="H349" i="80"/>
  <c r="D349" i="80"/>
  <c r="L348" i="80"/>
  <c r="K348" i="80"/>
  <c r="J348" i="80"/>
  <c r="I348" i="80"/>
  <c r="H348" i="80"/>
  <c r="D348" i="80"/>
  <c r="L347" i="80"/>
  <c r="K347" i="80"/>
  <c r="J347" i="80"/>
  <c r="I347" i="80"/>
  <c r="H347" i="80"/>
  <c r="D347" i="80"/>
  <c r="L346" i="80"/>
  <c r="K346" i="80"/>
  <c r="J346" i="80"/>
  <c r="I346" i="80"/>
  <c r="H346" i="80"/>
  <c r="D346" i="80"/>
  <c r="L345" i="80"/>
  <c r="K345" i="80"/>
  <c r="J345" i="80"/>
  <c r="I345" i="80"/>
  <c r="H345" i="80"/>
  <c r="D345" i="80"/>
  <c r="L344" i="80"/>
  <c r="K344" i="80"/>
  <c r="J344" i="80"/>
  <c r="I344" i="80"/>
  <c r="H344" i="80"/>
  <c r="D344" i="80"/>
  <c r="L343" i="80"/>
  <c r="K343" i="80"/>
  <c r="J343" i="80"/>
  <c r="I343" i="80"/>
  <c r="H343" i="80"/>
  <c r="D343" i="80"/>
  <c r="L342" i="80"/>
  <c r="K342" i="80"/>
  <c r="J342" i="80"/>
  <c r="I342" i="80"/>
  <c r="H342" i="80"/>
  <c r="D342" i="80"/>
  <c r="L341" i="80"/>
  <c r="K341" i="80"/>
  <c r="J341" i="80"/>
  <c r="I341" i="80"/>
  <c r="H341" i="80"/>
  <c r="D341" i="80"/>
  <c r="L340" i="80"/>
  <c r="K340" i="80"/>
  <c r="J340" i="80"/>
  <c r="I340" i="80"/>
  <c r="H340" i="80"/>
  <c r="D340" i="80"/>
  <c r="L339" i="80"/>
  <c r="K339" i="80"/>
  <c r="J339" i="80"/>
  <c r="I339" i="80"/>
  <c r="H339" i="80"/>
  <c r="D339" i="80"/>
  <c r="L338" i="80"/>
  <c r="K338" i="80"/>
  <c r="J338" i="80"/>
  <c r="I338" i="80"/>
  <c r="H338" i="80"/>
  <c r="D338" i="80"/>
  <c r="L337" i="80"/>
  <c r="K337" i="80"/>
  <c r="J337" i="80"/>
  <c r="I337" i="80"/>
  <c r="H337" i="80"/>
  <c r="D337" i="80"/>
  <c r="L336" i="80"/>
  <c r="K336" i="80"/>
  <c r="J336" i="80"/>
  <c r="I336" i="80"/>
  <c r="H336" i="80"/>
  <c r="D336" i="80"/>
  <c r="L335" i="80"/>
  <c r="K335" i="80"/>
  <c r="J335" i="80"/>
  <c r="I335" i="80"/>
  <c r="H335" i="80"/>
  <c r="D335" i="80"/>
  <c r="L334" i="80"/>
  <c r="K334" i="80"/>
  <c r="J334" i="80"/>
  <c r="I334" i="80"/>
  <c r="H334" i="80"/>
  <c r="D334" i="80"/>
  <c r="L333" i="80"/>
  <c r="K333" i="80"/>
  <c r="J333" i="80"/>
  <c r="I333" i="80"/>
  <c r="H333" i="80"/>
  <c r="D333" i="80"/>
  <c r="L332" i="80"/>
  <c r="K332" i="80"/>
  <c r="J332" i="80"/>
  <c r="I332" i="80"/>
  <c r="H332" i="80"/>
  <c r="D332" i="80"/>
  <c r="L331" i="80"/>
  <c r="K331" i="80"/>
  <c r="J331" i="80"/>
  <c r="I331" i="80"/>
  <c r="H331" i="80"/>
  <c r="D331" i="80"/>
  <c r="L330" i="80"/>
  <c r="K330" i="80"/>
  <c r="J330" i="80"/>
  <c r="I330" i="80"/>
  <c r="H330" i="80"/>
  <c r="D330" i="80"/>
  <c r="L329" i="80"/>
  <c r="K329" i="80"/>
  <c r="J329" i="80"/>
  <c r="I329" i="80"/>
  <c r="H329" i="80"/>
  <c r="D329" i="80"/>
  <c r="L328" i="80"/>
  <c r="K328" i="80"/>
  <c r="J328" i="80"/>
  <c r="I328" i="80"/>
  <c r="H328" i="80"/>
  <c r="D328" i="80"/>
  <c r="L327" i="80"/>
  <c r="K327" i="80"/>
  <c r="J327" i="80"/>
  <c r="I327" i="80"/>
  <c r="H327" i="80"/>
  <c r="D327" i="80"/>
  <c r="L326" i="80"/>
  <c r="K326" i="80"/>
  <c r="J326" i="80"/>
  <c r="I326" i="80"/>
  <c r="H326" i="80"/>
  <c r="D326" i="80"/>
  <c r="L325" i="80"/>
  <c r="K325" i="80"/>
  <c r="J325" i="80"/>
  <c r="I325" i="80"/>
  <c r="H325" i="80"/>
  <c r="D325" i="80"/>
  <c r="L324" i="80"/>
  <c r="K324" i="80"/>
  <c r="J324" i="80"/>
  <c r="I324" i="80"/>
  <c r="H324" i="80"/>
  <c r="D324" i="80"/>
  <c r="L323" i="80"/>
  <c r="K323" i="80"/>
  <c r="J323" i="80"/>
  <c r="I323" i="80"/>
  <c r="H323" i="80"/>
  <c r="D323" i="80"/>
  <c r="L322" i="80"/>
  <c r="K322" i="80"/>
  <c r="J322" i="80"/>
  <c r="I322" i="80"/>
  <c r="H322" i="80"/>
  <c r="D322" i="80"/>
  <c r="L321" i="80"/>
  <c r="K321" i="80"/>
  <c r="J321" i="80"/>
  <c r="I321" i="80"/>
  <c r="H321" i="80"/>
  <c r="D321" i="80"/>
  <c r="L320" i="80"/>
  <c r="K320" i="80"/>
  <c r="J320" i="80"/>
  <c r="I320" i="80"/>
  <c r="H320" i="80"/>
  <c r="D320" i="80"/>
  <c r="L319" i="80"/>
  <c r="K319" i="80"/>
  <c r="J319" i="80"/>
  <c r="I319" i="80"/>
  <c r="H319" i="80"/>
  <c r="D319" i="80"/>
  <c r="L318" i="80"/>
  <c r="K318" i="80"/>
  <c r="J318" i="80"/>
  <c r="I318" i="80"/>
  <c r="H318" i="80"/>
  <c r="D318" i="80"/>
  <c r="L317" i="80"/>
  <c r="K317" i="80"/>
  <c r="J317" i="80"/>
  <c r="I317" i="80"/>
  <c r="H317" i="80"/>
  <c r="D317" i="80"/>
  <c r="L316" i="80"/>
  <c r="K316" i="80"/>
  <c r="J316" i="80"/>
  <c r="I316" i="80"/>
  <c r="H316" i="80"/>
  <c r="D316" i="80"/>
  <c r="L315" i="80"/>
  <c r="K315" i="80"/>
  <c r="J315" i="80"/>
  <c r="I315" i="80"/>
  <c r="H315" i="80"/>
  <c r="D315" i="80"/>
  <c r="L314" i="80"/>
  <c r="K314" i="80"/>
  <c r="J314" i="80"/>
  <c r="I314" i="80"/>
  <c r="H314" i="80"/>
  <c r="D314" i="80"/>
  <c r="L313" i="80"/>
  <c r="K313" i="80"/>
  <c r="J313" i="80"/>
  <c r="I313" i="80"/>
  <c r="H313" i="80"/>
  <c r="D313" i="80"/>
  <c r="L312" i="80"/>
  <c r="K312" i="80"/>
  <c r="J312" i="80"/>
  <c r="I312" i="80"/>
  <c r="H312" i="80"/>
  <c r="D312" i="80"/>
  <c r="L311" i="80"/>
  <c r="K311" i="80"/>
  <c r="J311" i="80"/>
  <c r="I311" i="80"/>
  <c r="H311" i="80"/>
  <c r="D311" i="80"/>
  <c r="L310" i="80"/>
  <c r="K310" i="80"/>
  <c r="J310" i="80"/>
  <c r="I310" i="80"/>
  <c r="H310" i="80"/>
  <c r="H4" i="80" s="1"/>
  <c r="D310" i="80"/>
  <c r="L309" i="80"/>
  <c r="K309" i="80"/>
  <c r="F9" i="73" s="1"/>
  <c r="J309" i="80"/>
  <c r="I309" i="80"/>
  <c r="H309" i="80"/>
  <c r="D309" i="80"/>
  <c r="L308" i="80"/>
  <c r="L4" i="80" s="1"/>
  <c r="K308" i="80"/>
  <c r="J308" i="80"/>
  <c r="I308" i="80"/>
  <c r="H308" i="80"/>
  <c r="D308" i="80"/>
  <c r="L307" i="80"/>
  <c r="K307" i="80"/>
  <c r="J307" i="80"/>
  <c r="E9" i="73" s="1"/>
  <c r="I307" i="80"/>
  <c r="H307" i="80"/>
  <c r="D307" i="80"/>
  <c r="L306" i="80"/>
  <c r="K306" i="80"/>
  <c r="J306" i="80"/>
  <c r="I306" i="80"/>
  <c r="D9" i="73"/>
  <c r="H306" i="80"/>
  <c r="D306" i="80"/>
  <c r="L305" i="80"/>
  <c r="K305" i="80"/>
  <c r="J305" i="80"/>
  <c r="I305" i="80"/>
  <c r="H305" i="80"/>
  <c r="D305" i="80"/>
  <c r="L304" i="80"/>
  <c r="K304" i="80"/>
  <c r="J304" i="80"/>
  <c r="I304" i="80"/>
  <c r="H304" i="80"/>
  <c r="D304" i="80"/>
  <c r="L303" i="80"/>
  <c r="K303" i="80"/>
  <c r="J303" i="80"/>
  <c r="I303" i="80"/>
  <c r="H303" i="80"/>
  <c r="D303" i="80"/>
  <c r="L302" i="80"/>
  <c r="G77" i="73" s="1"/>
  <c r="K302" i="80"/>
  <c r="J302" i="80"/>
  <c r="E77" i="73" s="1"/>
  <c r="I302" i="80"/>
  <c r="D77" i="73" s="1"/>
  <c r="H302" i="80"/>
  <c r="D302" i="80"/>
  <c r="L301" i="80"/>
  <c r="K301" i="80"/>
  <c r="J301" i="80"/>
  <c r="I301" i="80"/>
  <c r="H301" i="80"/>
  <c r="D301" i="80"/>
  <c r="L300" i="80"/>
  <c r="K300" i="80"/>
  <c r="J300" i="80"/>
  <c r="I300" i="80"/>
  <c r="H300" i="80"/>
  <c r="D300" i="80"/>
  <c r="L299" i="80"/>
  <c r="K299" i="80"/>
  <c r="J299" i="80"/>
  <c r="I299" i="80"/>
  <c r="H299" i="80"/>
  <c r="D299" i="80"/>
  <c r="L298" i="80"/>
  <c r="K298" i="80"/>
  <c r="J298" i="80"/>
  <c r="I298" i="80"/>
  <c r="H298" i="80"/>
  <c r="D298" i="80"/>
  <c r="L297" i="80"/>
  <c r="K297" i="80"/>
  <c r="J297" i="80"/>
  <c r="I297" i="80"/>
  <c r="H297" i="80"/>
  <c r="D297" i="80"/>
  <c r="L296" i="80"/>
  <c r="K296" i="80"/>
  <c r="J296" i="80"/>
  <c r="I296" i="80"/>
  <c r="H296" i="80"/>
  <c r="D296" i="80"/>
  <c r="L295" i="80"/>
  <c r="K295" i="80"/>
  <c r="J295" i="80"/>
  <c r="I295" i="80"/>
  <c r="H295" i="80"/>
  <c r="D295" i="80"/>
  <c r="L294" i="80"/>
  <c r="K294" i="80"/>
  <c r="J294" i="80"/>
  <c r="I294" i="80"/>
  <c r="D8" i="73" s="1"/>
  <c r="H294" i="80"/>
  <c r="D294" i="80"/>
  <c r="L293" i="80"/>
  <c r="K293" i="80"/>
  <c r="J293" i="80"/>
  <c r="I293" i="80"/>
  <c r="H293" i="80"/>
  <c r="D293" i="80"/>
  <c r="L292" i="80"/>
  <c r="K292" i="80"/>
  <c r="J292" i="80"/>
  <c r="I292" i="80"/>
  <c r="H292" i="80"/>
  <c r="D292" i="80"/>
  <c r="L291" i="80"/>
  <c r="K291" i="80"/>
  <c r="F8" i="73" s="1"/>
  <c r="J291" i="80"/>
  <c r="E72" i="73" s="1"/>
  <c r="I291" i="80"/>
  <c r="H291" i="80"/>
  <c r="D291" i="80"/>
  <c r="J290" i="80"/>
  <c r="I290" i="80"/>
  <c r="H290" i="80"/>
  <c r="D290" i="80"/>
  <c r="L289" i="80"/>
  <c r="K289" i="80"/>
  <c r="J289" i="80"/>
  <c r="I289" i="80"/>
  <c r="H289" i="80"/>
  <c r="C72" i="73" s="1"/>
  <c r="D289" i="80"/>
  <c r="L288" i="80"/>
  <c r="K288" i="80"/>
  <c r="J288" i="80"/>
  <c r="I288" i="80"/>
  <c r="H288" i="80"/>
  <c r="D288" i="80"/>
  <c r="L287" i="80"/>
  <c r="K287" i="80"/>
  <c r="J287" i="80"/>
  <c r="I287" i="80"/>
  <c r="D71" i="73" s="1"/>
  <c r="H287" i="80"/>
  <c r="D287" i="80"/>
  <c r="L286" i="80"/>
  <c r="K286" i="80"/>
  <c r="J286" i="80"/>
  <c r="I286" i="80"/>
  <c r="H286" i="80"/>
  <c r="D286" i="80"/>
  <c r="L285" i="80"/>
  <c r="K285" i="80"/>
  <c r="J285" i="80"/>
  <c r="I285" i="80"/>
  <c r="H285" i="80"/>
  <c r="C71" i="73" s="1"/>
  <c r="D285" i="80"/>
  <c r="L284" i="80"/>
  <c r="K284" i="80"/>
  <c r="F71" i="73" s="1"/>
  <c r="J284" i="80"/>
  <c r="I284" i="80"/>
  <c r="H284" i="80"/>
  <c r="D284" i="80"/>
  <c r="L283" i="80"/>
  <c r="K283" i="80"/>
  <c r="J283" i="80"/>
  <c r="I283" i="80"/>
  <c r="H283" i="80"/>
  <c r="D283" i="80"/>
  <c r="L282" i="80"/>
  <c r="K282" i="80"/>
  <c r="J282" i="80"/>
  <c r="I282" i="80"/>
  <c r="H282" i="80"/>
  <c r="D282" i="80"/>
  <c r="L281" i="80"/>
  <c r="K281" i="80"/>
  <c r="J281" i="80"/>
  <c r="I281" i="80"/>
  <c r="H281" i="80"/>
  <c r="D281" i="80"/>
  <c r="L280" i="80"/>
  <c r="K280" i="80"/>
  <c r="J280" i="80"/>
  <c r="I280" i="80"/>
  <c r="H280" i="80"/>
  <c r="D280" i="80"/>
  <c r="L279" i="80"/>
  <c r="K279" i="80"/>
  <c r="J279" i="80"/>
  <c r="I279" i="80"/>
  <c r="H279" i="80"/>
  <c r="D279" i="80"/>
  <c r="L278" i="80"/>
  <c r="K278" i="80"/>
  <c r="J278" i="80"/>
  <c r="I278" i="80"/>
  <c r="H278" i="80"/>
  <c r="D278" i="80"/>
  <c r="L277" i="80"/>
  <c r="K277" i="80"/>
  <c r="J277" i="80"/>
  <c r="I277" i="80"/>
  <c r="H277" i="80"/>
  <c r="D277" i="80"/>
  <c r="L276" i="80"/>
  <c r="K276" i="80"/>
  <c r="J276" i="80"/>
  <c r="I276" i="80"/>
  <c r="H276" i="80"/>
  <c r="D276" i="80"/>
  <c r="L275" i="80"/>
  <c r="K275" i="80"/>
  <c r="J275" i="80"/>
  <c r="I275" i="80"/>
  <c r="H275" i="80"/>
  <c r="D275" i="80"/>
  <c r="J274" i="80"/>
  <c r="I274" i="80"/>
  <c r="H274" i="80"/>
  <c r="D274" i="80"/>
  <c r="L273" i="80"/>
  <c r="K273" i="80"/>
  <c r="J273" i="80"/>
  <c r="I273" i="80"/>
  <c r="H273" i="80"/>
  <c r="D273" i="80"/>
  <c r="L272" i="80"/>
  <c r="K272" i="80"/>
  <c r="J272" i="80"/>
  <c r="I272" i="80"/>
  <c r="H272" i="80"/>
  <c r="D272" i="80"/>
  <c r="L271" i="80"/>
  <c r="K271" i="80"/>
  <c r="J271" i="80"/>
  <c r="I271" i="80"/>
  <c r="H271" i="80"/>
  <c r="D271" i="80"/>
  <c r="L270" i="80"/>
  <c r="K270" i="80"/>
  <c r="J270" i="80"/>
  <c r="I270" i="80"/>
  <c r="H270" i="80"/>
  <c r="D270" i="80"/>
  <c r="L269" i="80"/>
  <c r="K269" i="80"/>
  <c r="J269" i="80"/>
  <c r="I269" i="80"/>
  <c r="H269" i="80"/>
  <c r="D269" i="80"/>
  <c r="L268" i="80"/>
  <c r="K268" i="80"/>
  <c r="J268" i="80"/>
  <c r="I268" i="80"/>
  <c r="H268" i="80"/>
  <c r="D268" i="80"/>
  <c r="L267" i="80"/>
  <c r="K267" i="80"/>
  <c r="J267" i="80"/>
  <c r="I267" i="80"/>
  <c r="H267" i="80"/>
  <c r="D267" i="80"/>
  <c r="L266" i="80"/>
  <c r="K266" i="80"/>
  <c r="J266" i="80"/>
  <c r="I266" i="80"/>
  <c r="H266" i="80"/>
  <c r="D266" i="80"/>
  <c r="L265" i="80"/>
  <c r="K265" i="80"/>
  <c r="J265" i="80"/>
  <c r="I265" i="80"/>
  <c r="H265" i="80"/>
  <c r="D265" i="80"/>
  <c r="L264" i="80"/>
  <c r="K264" i="80"/>
  <c r="J264" i="80"/>
  <c r="I264" i="80"/>
  <c r="H264" i="80"/>
  <c r="D264" i="80"/>
  <c r="L263" i="80"/>
  <c r="K263" i="80"/>
  <c r="J263" i="80"/>
  <c r="I263" i="80"/>
  <c r="H263" i="80"/>
  <c r="D263" i="80"/>
  <c r="L262" i="80"/>
  <c r="K262" i="80"/>
  <c r="J262" i="80"/>
  <c r="I262" i="80"/>
  <c r="H262" i="80"/>
  <c r="D262" i="80"/>
  <c r="L261" i="80"/>
  <c r="K261" i="80"/>
  <c r="J261" i="80"/>
  <c r="I261" i="80"/>
  <c r="H261" i="80"/>
  <c r="D261" i="80"/>
  <c r="L260" i="80"/>
  <c r="K260" i="80"/>
  <c r="J260" i="80"/>
  <c r="I260" i="80"/>
  <c r="H260" i="80"/>
  <c r="D260" i="80"/>
  <c r="L259" i="80"/>
  <c r="K259" i="80"/>
  <c r="J259" i="80"/>
  <c r="I259" i="80"/>
  <c r="H259" i="80"/>
  <c r="D259" i="80"/>
  <c r="L258" i="80"/>
  <c r="K258" i="80"/>
  <c r="J258" i="80"/>
  <c r="I258" i="80"/>
  <c r="H258" i="80"/>
  <c r="D258" i="80"/>
  <c r="L257" i="80"/>
  <c r="K257" i="80"/>
  <c r="J257" i="80"/>
  <c r="I257" i="80"/>
  <c r="H257" i="80"/>
  <c r="D257" i="80"/>
  <c r="L256" i="80"/>
  <c r="K256" i="80"/>
  <c r="J256" i="80"/>
  <c r="I256" i="80"/>
  <c r="H256" i="80"/>
  <c r="D256" i="80"/>
  <c r="L255" i="80"/>
  <c r="K255" i="80"/>
  <c r="J255" i="80"/>
  <c r="I255" i="80"/>
  <c r="H255" i="80"/>
  <c r="D255" i="80"/>
  <c r="L254" i="80"/>
  <c r="K254" i="80"/>
  <c r="J254" i="80"/>
  <c r="I254" i="80"/>
  <c r="H254" i="80"/>
  <c r="D254" i="80"/>
  <c r="L253" i="80"/>
  <c r="K253" i="80"/>
  <c r="J253" i="80"/>
  <c r="I253" i="80"/>
  <c r="H253" i="80"/>
  <c r="D253" i="80"/>
  <c r="L252" i="80"/>
  <c r="K252" i="80"/>
  <c r="J252" i="80"/>
  <c r="I252" i="80"/>
  <c r="H252" i="80"/>
  <c r="D252" i="80"/>
  <c r="L251" i="80"/>
  <c r="K251" i="80"/>
  <c r="J251" i="80"/>
  <c r="I251" i="80"/>
  <c r="H251" i="80"/>
  <c r="D251" i="80"/>
  <c r="L250" i="80"/>
  <c r="K250" i="80"/>
  <c r="J250" i="80"/>
  <c r="I250" i="80"/>
  <c r="H250" i="80"/>
  <c r="D250" i="80"/>
  <c r="L249" i="80"/>
  <c r="K249" i="80"/>
  <c r="J249" i="80"/>
  <c r="I249" i="80"/>
  <c r="H249" i="80"/>
  <c r="D249" i="80"/>
  <c r="L248" i="80"/>
  <c r="K248" i="80"/>
  <c r="J248" i="80"/>
  <c r="I248" i="80"/>
  <c r="H248" i="80"/>
  <c r="D248" i="80"/>
  <c r="L247" i="80"/>
  <c r="K247" i="80"/>
  <c r="J247" i="80"/>
  <c r="I247" i="80"/>
  <c r="H247" i="80"/>
  <c r="D247" i="80"/>
  <c r="L246" i="80"/>
  <c r="K246" i="80"/>
  <c r="J246" i="80"/>
  <c r="I246" i="80"/>
  <c r="H246" i="80"/>
  <c r="D246" i="80"/>
  <c r="L245" i="80"/>
  <c r="K245" i="80"/>
  <c r="J245" i="80"/>
  <c r="I245" i="80"/>
  <c r="H245" i="80"/>
  <c r="D245" i="80"/>
  <c r="L244" i="80"/>
  <c r="K244" i="80"/>
  <c r="J244" i="80"/>
  <c r="I244" i="80"/>
  <c r="H244" i="80"/>
  <c r="D244" i="80"/>
  <c r="L243" i="80"/>
  <c r="K243" i="80"/>
  <c r="J243" i="80"/>
  <c r="I243" i="80"/>
  <c r="H243" i="80"/>
  <c r="D243" i="80"/>
  <c r="L242" i="80"/>
  <c r="K242" i="80"/>
  <c r="J242" i="80"/>
  <c r="I242" i="80"/>
  <c r="H242" i="80"/>
  <c r="D242" i="80"/>
  <c r="L241" i="80"/>
  <c r="K241" i="80"/>
  <c r="J241" i="80"/>
  <c r="I241" i="80"/>
  <c r="H241" i="80"/>
  <c r="D241" i="80"/>
  <c r="L240" i="80"/>
  <c r="K240" i="80"/>
  <c r="J240" i="80"/>
  <c r="I240" i="80"/>
  <c r="H240" i="80"/>
  <c r="D240" i="80"/>
  <c r="L239" i="80"/>
  <c r="K239" i="80"/>
  <c r="J239" i="80"/>
  <c r="I239" i="80"/>
  <c r="H239" i="80"/>
  <c r="D239" i="80"/>
  <c r="L238" i="80"/>
  <c r="K238" i="80"/>
  <c r="J238" i="80"/>
  <c r="I238" i="80"/>
  <c r="H238" i="80"/>
  <c r="D238" i="80"/>
  <c r="L237" i="80"/>
  <c r="K237" i="80"/>
  <c r="J237" i="80"/>
  <c r="I237" i="80"/>
  <c r="H237" i="80"/>
  <c r="D237" i="80"/>
  <c r="L236" i="80"/>
  <c r="K236" i="80"/>
  <c r="J236" i="80"/>
  <c r="I236" i="80"/>
  <c r="H236" i="80"/>
  <c r="D236" i="80"/>
  <c r="L235" i="80"/>
  <c r="K235" i="80"/>
  <c r="J235" i="80"/>
  <c r="I235" i="80"/>
  <c r="H235" i="80"/>
  <c r="D235" i="80"/>
  <c r="J234" i="80"/>
  <c r="I234" i="80"/>
  <c r="H234" i="80"/>
  <c r="D234" i="80"/>
  <c r="L233" i="80"/>
  <c r="K233" i="80"/>
  <c r="J233" i="80"/>
  <c r="I233" i="80"/>
  <c r="H233" i="80"/>
  <c r="D233" i="80"/>
  <c r="L232" i="80"/>
  <c r="K232" i="80"/>
  <c r="J232" i="80"/>
  <c r="I232" i="80"/>
  <c r="H232" i="80"/>
  <c r="D232" i="80"/>
  <c r="L231" i="80"/>
  <c r="K231" i="80"/>
  <c r="J231" i="80"/>
  <c r="I231" i="80"/>
  <c r="H231" i="80"/>
  <c r="D231" i="80"/>
  <c r="J230" i="80"/>
  <c r="I230" i="80"/>
  <c r="H230" i="80"/>
  <c r="D230" i="80"/>
  <c r="L229" i="80"/>
  <c r="K229" i="80"/>
  <c r="J229" i="80"/>
  <c r="I229" i="80"/>
  <c r="H229" i="80"/>
  <c r="D229" i="80"/>
  <c r="L228" i="80"/>
  <c r="K228" i="80"/>
  <c r="J228" i="80"/>
  <c r="I228" i="80"/>
  <c r="H228" i="80"/>
  <c r="D228" i="80"/>
  <c r="L227" i="80"/>
  <c r="K227" i="80"/>
  <c r="J227" i="80"/>
  <c r="I227" i="80"/>
  <c r="H227" i="80"/>
  <c r="D227" i="80"/>
  <c r="L226" i="80"/>
  <c r="K226" i="80"/>
  <c r="J226" i="80"/>
  <c r="I226" i="80"/>
  <c r="H226" i="80"/>
  <c r="D226" i="80"/>
  <c r="J225" i="80"/>
  <c r="I225" i="80"/>
  <c r="H225" i="80"/>
  <c r="D225" i="80"/>
  <c r="L224" i="80"/>
  <c r="K224" i="80"/>
  <c r="J224" i="80"/>
  <c r="I224" i="80"/>
  <c r="H224" i="80"/>
  <c r="D224" i="80"/>
  <c r="L223" i="80"/>
  <c r="K223" i="80"/>
  <c r="J223" i="80"/>
  <c r="I223" i="80"/>
  <c r="H223" i="80"/>
  <c r="D223" i="80"/>
  <c r="L222" i="80"/>
  <c r="K222" i="80"/>
  <c r="J222" i="80"/>
  <c r="I222" i="80"/>
  <c r="H222" i="80"/>
  <c r="D222" i="80"/>
  <c r="L221" i="80"/>
  <c r="K221" i="80"/>
  <c r="J221" i="80"/>
  <c r="I221" i="80"/>
  <c r="H221" i="80"/>
  <c r="D221" i="80"/>
  <c r="L220" i="80"/>
  <c r="K220" i="80"/>
  <c r="J220" i="80"/>
  <c r="I220" i="80"/>
  <c r="H220" i="80"/>
  <c r="D220" i="80"/>
  <c r="L219" i="80"/>
  <c r="K219" i="80"/>
  <c r="J219" i="80"/>
  <c r="I219" i="80"/>
  <c r="H219" i="80"/>
  <c r="D219" i="80"/>
  <c r="L218" i="80"/>
  <c r="K218" i="80"/>
  <c r="J218" i="80"/>
  <c r="I218" i="80"/>
  <c r="H218" i="80"/>
  <c r="D218" i="80"/>
  <c r="L217" i="80"/>
  <c r="K217" i="80"/>
  <c r="J217" i="80"/>
  <c r="I217" i="80"/>
  <c r="H217" i="80"/>
  <c r="D217" i="80"/>
  <c r="L216" i="80"/>
  <c r="K216" i="80"/>
  <c r="J216" i="80"/>
  <c r="I216" i="80"/>
  <c r="H216" i="80"/>
  <c r="D216" i="80"/>
  <c r="L215" i="80"/>
  <c r="K215" i="80"/>
  <c r="J215" i="80"/>
  <c r="I215" i="80"/>
  <c r="H215" i="80"/>
  <c r="D215" i="80"/>
  <c r="L214" i="80"/>
  <c r="K214" i="80"/>
  <c r="J214" i="80"/>
  <c r="I214" i="80"/>
  <c r="H214" i="80"/>
  <c r="D214" i="80"/>
  <c r="L213" i="80"/>
  <c r="K213" i="80"/>
  <c r="J213" i="80"/>
  <c r="I213" i="80"/>
  <c r="H213" i="80"/>
  <c r="D213" i="80"/>
  <c r="L212" i="80"/>
  <c r="K212" i="80"/>
  <c r="J212" i="80"/>
  <c r="I212" i="80"/>
  <c r="H212" i="80"/>
  <c r="D212" i="80"/>
  <c r="L211" i="80"/>
  <c r="K211" i="80"/>
  <c r="J211" i="80"/>
  <c r="I211" i="80"/>
  <c r="H211" i="80"/>
  <c r="D211" i="80"/>
  <c r="L210" i="80"/>
  <c r="K210" i="80"/>
  <c r="J210" i="80"/>
  <c r="I210" i="80"/>
  <c r="H210" i="80"/>
  <c r="D210" i="80"/>
  <c r="L209" i="80"/>
  <c r="K209" i="80"/>
  <c r="J209" i="80"/>
  <c r="I209" i="80"/>
  <c r="H209" i="80"/>
  <c r="D209" i="80"/>
  <c r="L208" i="80"/>
  <c r="K208" i="80"/>
  <c r="J208" i="80"/>
  <c r="I208" i="80"/>
  <c r="H208" i="80"/>
  <c r="D208" i="80"/>
  <c r="L207" i="80"/>
  <c r="K207" i="80"/>
  <c r="J207" i="80"/>
  <c r="I207" i="80"/>
  <c r="H207" i="80"/>
  <c r="D207" i="80"/>
  <c r="L206" i="80"/>
  <c r="K206" i="80"/>
  <c r="J206" i="80"/>
  <c r="I206" i="80"/>
  <c r="H206" i="80"/>
  <c r="D206" i="80"/>
  <c r="L205" i="80"/>
  <c r="K205" i="80"/>
  <c r="J205" i="80"/>
  <c r="I205" i="80"/>
  <c r="H205" i="80"/>
  <c r="D205" i="80"/>
  <c r="L204" i="80"/>
  <c r="K204" i="80"/>
  <c r="J204" i="80"/>
  <c r="I204" i="80"/>
  <c r="H204" i="80"/>
  <c r="D204" i="80"/>
  <c r="L203" i="80"/>
  <c r="K203" i="80"/>
  <c r="J203" i="80"/>
  <c r="I203" i="80"/>
  <c r="H203" i="80"/>
  <c r="D203" i="80"/>
  <c r="L202" i="80"/>
  <c r="K202" i="80"/>
  <c r="J202" i="80"/>
  <c r="I202" i="80"/>
  <c r="H202" i="80"/>
  <c r="D202" i="80"/>
  <c r="L201" i="80"/>
  <c r="K201" i="80"/>
  <c r="J201" i="80"/>
  <c r="I201" i="80"/>
  <c r="H201" i="80"/>
  <c r="D201" i="80"/>
  <c r="L200" i="80"/>
  <c r="K200" i="80"/>
  <c r="J200" i="80"/>
  <c r="I200" i="80"/>
  <c r="H200" i="80"/>
  <c r="D200" i="80"/>
  <c r="L199" i="80"/>
  <c r="K199" i="80"/>
  <c r="J199" i="80"/>
  <c r="I199" i="80"/>
  <c r="H199" i="80"/>
  <c r="D199" i="80"/>
  <c r="L198" i="80"/>
  <c r="K198" i="80"/>
  <c r="J198" i="80"/>
  <c r="I198" i="80"/>
  <c r="H198" i="80"/>
  <c r="D198" i="80"/>
  <c r="L197" i="80"/>
  <c r="K197" i="80"/>
  <c r="J197" i="80"/>
  <c r="I197" i="80"/>
  <c r="H197" i="80"/>
  <c r="D197" i="80"/>
  <c r="L196" i="80"/>
  <c r="K196" i="80"/>
  <c r="J196" i="80"/>
  <c r="I196" i="80"/>
  <c r="H196" i="80"/>
  <c r="D196" i="80"/>
  <c r="L195" i="80"/>
  <c r="K195" i="80"/>
  <c r="J195" i="80"/>
  <c r="I195" i="80"/>
  <c r="H195" i="80"/>
  <c r="D195" i="80"/>
  <c r="L194" i="80"/>
  <c r="K194" i="80"/>
  <c r="J194" i="80"/>
  <c r="I194" i="80"/>
  <c r="H194" i="80"/>
  <c r="D194" i="80"/>
  <c r="J193" i="80"/>
  <c r="I193" i="80"/>
  <c r="H193" i="80"/>
  <c r="D193" i="80"/>
  <c r="L192" i="80"/>
  <c r="K192" i="80"/>
  <c r="J192" i="80"/>
  <c r="I192" i="80"/>
  <c r="H192" i="80"/>
  <c r="D192" i="80"/>
  <c r="J191" i="80"/>
  <c r="I191" i="80"/>
  <c r="H191" i="80"/>
  <c r="D191" i="80"/>
  <c r="L190" i="80"/>
  <c r="K190" i="80"/>
  <c r="J190" i="80"/>
  <c r="I190" i="80"/>
  <c r="H190" i="80"/>
  <c r="D190" i="80"/>
  <c r="L189" i="80"/>
  <c r="K189" i="80"/>
  <c r="J189" i="80"/>
  <c r="I189" i="80"/>
  <c r="H189" i="80"/>
  <c r="D189" i="80"/>
  <c r="L188" i="80"/>
  <c r="K188" i="80"/>
  <c r="J188" i="80"/>
  <c r="I188" i="80"/>
  <c r="H188" i="80"/>
  <c r="D188" i="80"/>
  <c r="L187" i="80"/>
  <c r="K187" i="80"/>
  <c r="J187" i="80"/>
  <c r="I187" i="80"/>
  <c r="H187" i="80"/>
  <c r="D187" i="80"/>
  <c r="L186" i="80"/>
  <c r="K186" i="80"/>
  <c r="J186" i="80"/>
  <c r="I186" i="80"/>
  <c r="H186" i="80"/>
  <c r="D186" i="80"/>
  <c r="L185" i="80"/>
  <c r="K185" i="80"/>
  <c r="J185" i="80"/>
  <c r="I185" i="80"/>
  <c r="H185" i="80"/>
  <c r="D185" i="80"/>
  <c r="L184" i="80"/>
  <c r="K184" i="80"/>
  <c r="J184" i="80"/>
  <c r="I184" i="80"/>
  <c r="H184" i="80"/>
  <c r="D184" i="80"/>
  <c r="L183" i="80"/>
  <c r="K183" i="80"/>
  <c r="J183" i="80"/>
  <c r="I183" i="80"/>
  <c r="H183" i="80"/>
  <c r="D183" i="80"/>
  <c r="L182" i="80"/>
  <c r="K182" i="80"/>
  <c r="J182" i="80"/>
  <c r="I182" i="80"/>
  <c r="H182" i="80"/>
  <c r="D182" i="80"/>
  <c r="L181" i="80"/>
  <c r="K181" i="80"/>
  <c r="J181" i="80"/>
  <c r="I181" i="80"/>
  <c r="H181" i="80"/>
  <c r="D181" i="80"/>
  <c r="L180" i="80"/>
  <c r="K180" i="80"/>
  <c r="J180" i="80"/>
  <c r="I180" i="80"/>
  <c r="H180" i="80"/>
  <c r="D180" i="80"/>
  <c r="L179" i="80"/>
  <c r="K179" i="80"/>
  <c r="J179" i="80"/>
  <c r="I179" i="80"/>
  <c r="H179" i="80"/>
  <c r="D179" i="80"/>
  <c r="L178" i="80"/>
  <c r="K178" i="80"/>
  <c r="J178" i="80"/>
  <c r="I178" i="80"/>
  <c r="H178" i="80"/>
  <c r="D178" i="80"/>
  <c r="L177" i="80"/>
  <c r="K177" i="80"/>
  <c r="J177" i="80"/>
  <c r="I177" i="80"/>
  <c r="H177" i="80"/>
  <c r="D177" i="80"/>
  <c r="L176" i="80"/>
  <c r="K176" i="80"/>
  <c r="J176" i="80"/>
  <c r="I176" i="80"/>
  <c r="H176" i="80"/>
  <c r="D176" i="80"/>
  <c r="J175" i="80"/>
  <c r="I175" i="80"/>
  <c r="H175" i="80"/>
  <c r="D175" i="80"/>
  <c r="L174" i="80"/>
  <c r="K174" i="80"/>
  <c r="J174" i="80"/>
  <c r="I174" i="80"/>
  <c r="H174" i="80"/>
  <c r="D174" i="80"/>
  <c r="L173" i="80"/>
  <c r="K173" i="80"/>
  <c r="J173" i="80"/>
  <c r="I173" i="80"/>
  <c r="H173" i="80"/>
  <c r="D173" i="80"/>
  <c r="L172" i="80"/>
  <c r="K172" i="80"/>
  <c r="J172" i="80"/>
  <c r="I172" i="80"/>
  <c r="H172" i="80"/>
  <c r="D172" i="80"/>
  <c r="L171" i="80"/>
  <c r="K171" i="80"/>
  <c r="J171" i="80"/>
  <c r="I171" i="80"/>
  <c r="H171" i="80"/>
  <c r="D171" i="80"/>
  <c r="L170" i="80"/>
  <c r="K170" i="80"/>
  <c r="J170" i="80"/>
  <c r="I170" i="80"/>
  <c r="H170" i="80"/>
  <c r="D170" i="80"/>
  <c r="L169" i="80"/>
  <c r="K169" i="80"/>
  <c r="J169" i="80"/>
  <c r="I169" i="80"/>
  <c r="H169" i="80"/>
  <c r="D169" i="80"/>
  <c r="L168" i="80"/>
  <c r="K168" i="80"/>
  <c r="J168" i="80"/>
  <c r="I168" i="80"/>
  <c r="H168" i="80"/>
  <c r="D168" i="80"/>
  <c r="J167" i="80"/>
  <c r="I167" i="80"/>
  <c r="H167" i="80"/>
  <c r="D167" i="80"/>
  <c r="L166" i="80"/>
  <c r="K166" i="80"/>
  <c r="J166" i="80"/>
  <c r="I166" i="80"/>
  <c r="H166" i="80"/>
  <c r="D166" i="80"/>
  <c r="L165" i="80"/>
  <c r="K165" i="80"/>
  <c r="J165" i="80"/>
  <c r="I165" i="80"/>
  <c r="H165" i="80"/>
  <c r="D165" i="80"/>
  <c r="L164" i="80"/>
  <c r="K164" i="80"/>
  <c r="J164" i="80"/>
  <c r="I164" i="80"/>
  <c r="H164" i="80"/>
  <c r="D164" i="80"/>
  <c r="L163" i="80"/>
  <c r="K163" i="80"/>
  <c r="J163" i="80"/>
  <c r="I163" i="80"/>
  <c r="H163" i="80"/>
  <c r="D163" i="80"/>
  <c r="L162" i="80"/>
  <c r="K162" i="80"/>
  <c r="J162" i="80"/>
  <c r="I162" i="80"/>
  <c r="H162" i="80"/>
  <c r="D162" i="80"/>
  <c r="L161" i="80"/>
  <c r="K161" i="80"/>
  <c r="J161" i="80"/>
  <c r="I161" i="80"/>
  <c r="H161" i="80"/>
  <c r="D161" i="80"/>
  <c r="L160" i="80"/>
  <c r="K160" i="80"/>
  <c r="J160" i="80"/>
  <c r="I160" i="80"/>
  <c r="H160" i="80"/>
  <c r="D160" i="80"/>
  <c r="L159" i="80"/>
  <c r="K159" i="80"/>
  <c r="J159" i="80"/>
  <c r="I159" i="80"/>
  <c r="H159" i="80"/>
  <c r="D159" i="80"/>
  <c r="L158" i="80"/>
  <c r="K158" i="80"/>
  <c r="J158" i="80"/>
  <c r="I158" i="80"/>
  <c r="H158" i="80"/>
  <c r="D158" i="80"/>
  <c r="L157" i="80"/>
  <c r="K157" i="80"/>
  <c r="J157" i="80"/>
  <c r="I157" i="80"/>
  <c r="H157" i="80"/>
  <c r="D157" i="80"/>
  <c r="L156" i="80"/>
  <c r="K156" i="80"/>
  <c r="J156" i="80"/>
  <c r="I156" i="80"/>
  <c r="H156" i="80"/>
  <c r="D156" i="80"/>
  <c r="L155" i="80"/>
  <c r="K155" i="80"/>
  <c r="J155" i="80"/>
  <c r="I155" i="80"/>
  <c r="H155" i="80"/>
  <c r="D155" i="80"/>
  <c r="L154" i="80"/>
  <c r="K154" i="80"/>
  <c r="J154" i="80"/>
  <c r="I154" i="80"/>
  <c r="H154" i="80"/>
  <c r="D154" i="80"/>
  <c r="L153" i="80"/>
  <c r="K153" i="80"/>
  <c r="J153" i="80"/>
  <c r="I153" i="80"/>
  <c r="H153" i="80"/>
  <c r="D153" i="80"/>
  <c r="L152" i="80"/>
  <c r="K152" i="80"/>
  <c r="J152" i="80"/>
  <c r="I152" i="80"/>
  <c r="H152" i="80"/>
  <c r="D152" i="80"/>
  <c r="L151" i="80"/>
  <c r="K151" i="80"/>
  <c r="J151" i="80"/>
  <c r="I151" i="80"/>
  <c r="H151" i="80"/>
  <c r="D151" i="80"/>
  <c r="L150" i="80"/>
  <c r="K150" i="80"/>
  <c r="J150" i="80"/>
  <c r="I150" i="80"/>
  <c r="H150" i="80"/>
  <c r="D150" i="80"/>
  <c r="L149" i="80"/>
  <c r="K149" i="80"/>
  <c r="J149" i="80"/>
  <c r="I149" i="80"/>
  <c r="H149" i="80"/>
  <c r="D149" i="80"/>
  <c r="L148" i="80"/>
  <c r="K148" i="80"/>
  <c r="J148" i="80"/>
  <c r="I148" i="80"/>
  <c r="H148" i="80"/>
  <c r="D148" i="80"/>
  <c r="L147" i="80"/>
  <c r="K147" i="80"/>
  <c r="J147" i="80"/>
  <c r="I147" i="80"/>
  <c r="H147" i="80"/>
  <c r="D147" i="80"/>
  <c r="L146" i="80"/>
  <c r="K146" i="80"/>
  <c r="J146" i="80"/>
  <c r="I146" i="80"/>
  <c r="H146" i="80"/>
  <c r="D146" i="80"/>
  <c r="L145" i="80"/>
  <c r="K145" i="80"/>
  <c r="J145" i="80"/>
  <c r="I145" i="80"/>
  <c r="H145" i="80"/>
  <c r="D145" i="80"/>
  <c r="L144" i="80"/>
  <c r="K144" i="80"/>
  <c r="J144" i="80"/>
  <c r="I144" i="80"/>
  <c r="H144" i="80"/>
  <c r="D144" i="80"/>
  <c r="J143" i="80"/>
  <c r="I143" i="80"/>
  <c r="H143" i="80"/>
  <c r="D143" i="80"/>
  <c r="L142" i="80"/>
  <c r="K142" i="80"/>
  <c r="J142" i="80"/>
  <c r="I142" i="80"/>
  <c r="H142" i="80"/>
  <c r="D142" i="80"/>
  <c r="L141" i="80"/>
  <c r="K141" i="80"/>
  <c r="J141" i="80"/>
  <c r="I141" i="80"/>
  <c r="H141" i="80"/>
  <c r="D141" i="80"/>
  <c r="L140" i="80"/>
  <c r="K140" i="80"/>
  <c r="J140" i="80"/>
  <c r="I140" i="80"/>
  <c r="H140" i="80"/>
  <c r="D140" i="80"/>
  <c r="J139" i="80"/>
  <c r="I139" i="80"/>
  <c r="H139" i="80"/>
  <c r="D139" i="80"/>
  <c r="L138" i="80"/>
  <c r="K138" i="80"/>
  <c r="J138" i="80"/>
  <c r="I138" i="80"/>
  <c r="H138" i="80"/>
  <c r="D138" i="80"/>
  <c r="L137" i="80"/>
  <c r="K137" i="80"/>
  <c r="J137" i="80"/>
  <c r="I137" i="80"/>
  <c r="H137" i="80"/>
  <c r="D137" i="80"/>
  <c r="L136" i="80"/>
  <c r="K136" i="80"/>
  <c r="J136" i="80"/>
  <c r="I136" i="80"/>
  <c r="H136" i="80"/>
  <c r="D136" i="80"/>
  <c r="L135" i="80"/>
  <c r="K135" i="80"/>
  <c r="J135" i="80"/>
  <c r="I135" i="80"/>
  <c r="H135" i="80"/>
  <c r="D135" i="80"/>
  <c r="L134" i="80"/>
  <c r="K134" i="80"/>
  <c r="J134" i="80"/>
  <c r="I134" i="80"/>
  <c r="H134" i="80"/>
  <c r="D134" i="80"/>
  <c r="L133" i="80"/>
  <c r="K133" i="80"/>
  <c r="J133" i="80"/>
  <c r="I133" i="80"/>
  <c r="H133" i="80"/>
  <c r="D133" i="80"/>
  <c r="L132" i="80"/>
  <c r="K132" i="80"/>
  <c r="J132" i="80"/>
  <c r="I132" i="80"/>
  <c r="H132" i="80"/>
  <c r="D132" i="80"/>
  <c r="L131" i="80"/>
  <c r="K131" i="80"/>
  <c r="J131" i="80"/>
  <c r="I131" i="80"/>
  <c r="H131" i="80"/>
  <c r="D131" i="80"/>
  <c r="L130" i="80"/>
  <c r="K130" i="80"/>
  <c r="J130" i="80"/>
  <c r="I130" i="80"/>
  <c r="H130" i="80"/>
  <c r="D130" i="80"/>
  <c r="J129" i="80"/>
  <c r="I129" i="80"/>
  <c r="H129" i="80"/>
  <c r="D129" i="80"/>
  <c r="L128" i="80"/>
  <c r="K128" i="80"/>
  <c r="J128" i="80"/>
  <c r="I128" i="80"/>
  <c r="H128" i="80"/>
  <c r="D128" i="80"/>
  <c r="L127" i="80"/>
  <c r="K127" i="80"/>
  <c r="J127" i="80"/>
  <c r="I127" i="80"/>
  <c r="H127" i="80"/>
  <c r="D127" i="80"/>
  <c r="L126" i="80"/>
  <c r="K126" i="80"/>
  <c r="J126" i="80"/>
  <c r="I126" i="80"/>
  <c r="H126" i="80"/>
  <c r="D126" i="80"/>
  <c r="L125" i="80"/>
  <c r="K125" i="80"/>
  <c r="J125" i="80"/>
  <c r="I125" i="80"/>
  <c r="H125" i="80"/>
  <c r="D125" i="80"/>
  <c r="L124" i="80"/>
  <c r="K124" i="80"/>
  <c r="J124" i="80"/>
  <c r="I124" i="80"/>
  <c r="H124" i="80"/>
  <c r="D124" i="80"/>
  <c r="L123" i="80"/>
  <c r="K123" i="80"/>
  <c r="J123" i="80"/>
  <c r="I123" i="80"/>
  <c r="H123" i="80"/>
  <c r="D123" i="80"/>
  <c r="L122" i="80"/>
  <c r="K122" i="80"/>
  <c r="J122" i="80"/>
  <c r="I122" i="80"/>
  <c r="H122" i="80"/>
  <c r="D122" i="80"/>
  <c r="L121" i="80"/>
  <c r="K121" i="80"/>
  <c r="J121" i="80"/>
  <c r="I121" i="80"/>
  <c r="H121" i="80"/>
  <c r="D121" i="80"/>
  <c r="L120" i="80"/>
  <c r="K120" i="80"/>
  <c r="J120" i="80"/>
  <c r="I120" i="80"/>
  <c r="H120" i="80"/>
  <c r="D120" i="80"/>
  <c r="L119" i="80"/>
  <c r="K119" i="80"/>
  <c r="J119" i="80"/>
  <c r="I119" i="80"/>
  <c r="H119" i="80"/>
  <c r="D119" i="80"/>
  <c r="L118" i="80"/>
  <c r="K118" i="80"/>
  <c r="J118" i="80"/>
  <c r="I118" i="80"/>
  <c r="H118" i="80"/>
  <c r="D118" i="80"/>
  <c r="L117" i="80"/>
  <c r="K117" i="80"/>
  <c r="J117" i="80"/>
  <c r="I117" i="80"/>
  <c r="H117" i="80"/>
  <c r="D117" i="80"/>
  <c r="L116" i="80"/>
  <c r="K116" i="80"/>
  <c r="J116" i="80"/>
  <c r="I116" i="80"/>
  <c r="H116" i="80"/>
  <c r="D116" i="80"/>
  <c r="L115" i="80"/>
  <c r="K115" i="80"/>
  <c r="J115" i="80"/>
  <c r="I115" i="80"/>
  <c r="H115" i="80"/>
  <c r="D115" i="80"/>
  <c r="L114" i="80"/>
  <c r="K114" i="80"/>
  <c r="J114" i="80"/>
  <c r="I114" i="80"/>
  <c r="H114" i="80"/>
  <c r="D114" i="80"/>
  <c r="L113" i="80"/>
  <c r="K113" i="80"/>
  <c r="J113" i="80"/>
  <c r="I113" i="80"/>
  <c r="H113" i="80"/>
  <c r="D113" i="80"/>
  <c r="L112" i="80"/>
  <c r="K112" i="80"/>
  <c r="J112" i="80"/>
  <c r="I112" i="80"/>
  <c r="H112" i="80"/>
  <c r="D112" i="80"/>
  <c r="L111" i="80"/>
  <c r="K111" i="80"/>
  <c r="J111" i="80"/>
  <c r="I111" i="80"/>
  <c r="H111" i="80"/>
  <c r="D111" i="80"/>
  <c r="L110" i="80"/>
  <c r="K110" i="80"/>
  <c r="J110" i="80"/>
  <c r="I110" i="80"/>
  <c r="H110" i="80"/>
  <c r="D110" i="80"/>
  <c r="L109" i="80"/>
  <c r="K109" i="80"/>
  <c r="J109" i="80"/>
  <c r="I109" i="80"/>
  <c r="H109" i="80"/>
  <c r="D109" i="80"/>
  <c r="L108" i="80"/>
  <c r="K108" i="80"/>
  <c r="J108" i="80"/>
  <c r="I108" i="80"/>
  <c r="H108" i="80"/>
  <c r="D108" i="80"/>
  <c r="L107" i="80"/>
  <c r="K107" i="80"/>
  <c r="J107" i="80"/>
  <c r="I107" i="80"/>
  <c r="H107" i="80"/>
  <c r="D107" i="80"/>
  <c r="L106" i="80"/>
  <c r="K106" i="80"/>
  <c r="J106" i="80"/>
  <c r="I106" i="80"/>
  <c r="H106" i="80"/>
  <c r="D106" i="80"/>
  <c r="L105" i="80"/>
  <c r="K105" i="80"/>
  <c r="J105" i="80"/>
  <c r="I105" i="80"/>
  <c r="H105" i="80"/>
  <c r="D105" i="80"/>
  <c r="L104" i="80"/>
  <c r="K104" i="80"/>
  <c r="J104" i="80"/>
  <c r="I104" i="80"/>
  <c r="H104" i="80"/>
  <c r="D104" i="80"/>
  <c r="L103" i="80"/>
  <c r="K103" i="80"/>
  <c r="J103" i="80"/>
  <c r="I103" i="80"/>
  <c r="H103" i="80"/>
  <c r="D103" i="80"/>
  <c r="L102" i="80"/>
  <c r="K102" i="80"/>
  <c r="J102" i="80"/>
  <c r="I102" i="80"/>
  <c r="H102" i="80"/>
  <c r="D102" i="80"/>
  <c r="L101" i="80"/>
  <c r="K101" i="80"/>
  <c r="J101" i="80"/>
  <c r="I101" i="80"/>
  <c r="H101" i="80"/>
  <c r="D101" i="80"/>
  <c r="L100" i="80"/>
  <c r="K100" i="80"/>
  <c r="J100" i="80"/>
  <c r="I100" i="80"/>
  <c r="H100" i="80"/>
  <c r="D100" i="80"/>
  <c r="L99" i="80"/>
  <c r="K99" i="80"/>
  <c r="J99" i="80"/>
  <c r="I99" i="80"/>
  <c r="H99" i="80"/>
  <c r="D99" i="80"/>
  <c r="L98" i="80"/>
  <c r="K98" i="80"/>
  <c r="J98" i="80"/>
  <c r="I98" i="80"/>
  <c r="H98" i="80"/>
  <c r="D98" i="80"/>
  <c r="L97" i="80"/>
  <c r="K97" i="80"/>
  <c r="J97" i="80"/>
  <c r="I97" i="80"/>
  <c r="H97" i="80"/>
  <c r="D97" i="80"/>
  <c r="L96" i="80"/>
  <c r="K96" i="80"/>
  <c r="J96" i="80"/>
  <c r="I96" i="80"/>
  <c r="H96" i="80"/>
  <c r="D96" i="80"/>
  <c r="L95" i="80"/>
  <c r="K95" i="80"/>
  <c r="J95" i="80"/>
  <c r="I95" i="80"/>
  <c r="H95" i="80"/>
  <c r="D95" i="80"/>
  <c r="L94" i="80"/>
  <c r="K94" i="80"/>
  <c r="J94" i="80"/>
  <c r="I94" i="80"/>
  <c r="H94" i="80"/>
  <c r="D94" i="80"/>
  <c r="L93" i="80"/>
  <c r="K93" i="80"/>
  <c r="J93" i="80"/>
  <c r="I93" i="80"/>
  <c r="H93" i="80"/>
  <c r="D93" i="80"/>
  <c r="L92" i="80"/>
  <c r="K92" i="80"/>
  <c r="J92" i="80"/>
  <c r="I92" i="80"/>
  <c r="H92" i="80"/>
  <c r="D92" i="80"/>
  <c r="L91" i="80"/>
  <c r="K91" i="80"/>
  <c r="J91" i="80"/>
  <c r="I91" i="80"/>
  <c r="H91" i="80"/>
  <c r="D91" i="80"/>
  <c r="L90" i="80"/>
  <c r="K90" i="80"/>
  <c r="J90" i="80"/>
  <c r="I90" i="80"/>
  <c r="H90" i="80"/>
  <c r="D90" i="80"/>
  <c r="L89" i="80"/>
  <c r="K89" i="80"/>
  <c r="J89" i="80"/>
  <c r="I89" i="80"/>
  <c r="H89" i="80"/>
  <c r="D89" i="80"/>
  <c r="L88" i="80"/>
  <c r="K88" i="80"/>
  <c r="J88" i="80"/>
  <c r="I88" i="80"/>
  <c r="H88" i="80"/>
  <c r="D88" i="80"/>
  <c r="L87" i="80"/>
  <c r="K87" i="80"/>
  <c r="J87" i="80"/>
  <c r="I87" i="80"/>
  <c r="H87" i="80"/>
  <c r="D87" i="80"/>
  <c r="L86" i="80"/>
  <c r="K86" i="80"/>
  <c r="J86" i="80"/>
  <c r="I86" i="80"/>
  <c r="H86" i="80"/>
  <c r="D86" i="80"/>
  <c r="L85" i="80"/>
  <c r="K85" i="80"/>
  <c r="J85" i="80"/>
  <c r="I85" i="80"/>
  <c r="H85" i="80"/>
  <c r="D85" i="80"/>
  <c r="L84" i="80"/>
  <c r="K84" i="80"/>
  <c r="J84" i="80"/>
  <c r="I84" i="80"/>
  <c r="H84" i="80"/>
  <c r="D84" i="80"/>
  <c r="L83" i="80"/>
  <c r="K83" i="80"/>
  <c r="J83" i="80"/>
  <c r="I83" i="80"/>
  <c r="H83" i="80"/>
  <c r="D83" i="80"/>
  <c r="L82" i="80"/>
  <c r="K82" i="80"/>
  <c r="J82" i="80"/>
  <c r="I82" i="80"/>
  <c r="H82" i="80"/>
  <c r="D82" i="80"/>
  <c r="L81" i="80"/>
  <c r="K81" i="80"/>
  <c r="J81" i="80"/>
  <c r="I81" i="80"/>
  <c r="H81" i="80"/>
  <c r="D81" i="80"/>
  <c r="L80" i="80"/>
  <c r="K80" i="80"/>
  <c r="J80" i="80"/>
  <c r="I80" i="80"/>
  <c r="H80" i="80"/>
  <c r="D80" i="80"/>
  <c r="L79" i="80"/>
  <c r="K79" i="80"/>
  <c r="J79" i="80"/>
  <c r="I79" i="80"/>
  <c r="H79" i="80"/>
  <c r="D79" i="80"/>
  <c r="L78" i="80"/>
  <c r="K78" i="80"/>
  <c r="J78" i="80"/>
  <c r="I78" i="80"/>
  <c r="H78" i="80"/>
  <c r="D78" i="80"/>
  <c r="L77" i="80"/>
  <c r="K77" i="80"/>
  <c r="J77" i="80"/>
  <c r="I77" i="80"/>
  <c r="H77" i="80"/>
  <c r="D77" i="80"/>
  <c r="L76" i="80"/>
  <c r="K76" i="80"/>
  <c r="J76" i="80"/>
  <c r="I76" i="80"/>
  <c r="H76" i="80"/>
  <c r="D76" i="80"/>
  <c r="L75" i="80"/>
  <c r="K75" i="80"/>
  <c r="J75" i="80"/>
  <c r="I75" i="80"/>
  <c r="H75" i="80"/>
  <c r="D75" i="80"/>
  <c r="L74" i="80"/>
  <c r="K74" i="80"/>
  <c r="J74" i="80"/>
  <c r="I74" i="80"/>
  <c r="H74" i="80"/>
  <c r="D74" i="80"/>
  <c r="J73" i="80"/>
  <c r="I73" i="80"/>
  <c r="H73" i="80"/>
  <c r="D73" i="80"/>
  <c r="L72" i="80"/>
  <c r="K72" i="80"/>
  <c r="J72" i="80"/>
  <c r="I72" i="80"/>
  <c r="H72" i="80"/>
  <c r="D72" i="80"/>
  <c r="L71" i="80"/>
  <c r="K71" i="80"/>
  <c r="J71" i="80"/>
  <c r="I71" i="80"/>
  <c r="H71" i="80"/>
  <c r="D71" i="80"/>
  <c r="L70" i="80"/>
  <c r="K70" i="80"/>
  <c r="J70" i="80"/>
  <c r="I70" i="80"/>
  <c r="H70" i="80"/>
  <c r="D70" i="80"/>
  <c r="L69" i="80"/>
  <c r="K69" i="80"/>
  <c r="J69" i="80"/>
  <c r="I69" i="80"/>
  <c r="H69" i="80"/>
  <c r="D69" i="80"/>
  <c r="J68" i="80"/>
  <c r="I68" i="80"/>
  <c r="H68" i="80"/>
  <c r="D68" i="80"/>
  <c r="L67" i="80"/>
  <c r="K67" i="80"/>
  <c r="J67" i="80"/>
  <c r="I67" i="80"/>
  <c r="H67" i="80"/>
  <c r="D67" i="80"/>
  <c r="L66" i="80"/>
  <c r="K66" i="80"/>
  <c r="J66" i="80"/>
  <c r="I66" i="80"/>
  <c r="H66" i="80"/>
  <c r="D66" i="80"/>
  <c r="L65" i="80"/>
  <c r="K65" i="80"/>
  <c r="J65" i="80"/>
  <c r="I65" i="80"/>
  <c r="H65" i="80"/>
  <c r="D65" i="80"/>
  <c r="L64" i="80"/>
  <c r="K64" i="80"/>
  <c r="J64" i="80"/>
  <c r="I64" i="80"/>
  <c r="H64" i="80"/>
  <c r="D64" i="80"/>
  <c r="L63" i="80"/>
  <c r="K63" i="80"/>
  <c r="J63" i="80"/>
  <c r="I63" i="80"/>
  <c r="H63" i="80"/>
  <c r="D63" i="80"/>
  <c r="L62" i="80"/>
  <c r="K62" i="80"/>
  <c r="J62" i="80"/>
  <c r="I62" i="80"/>
  <c r="H62" i="80"/>
  <c r="D62" i="80"/>
  <c r="L61" i="80"/>
  <c r="K61" i="80"/>
  <c r="J61" i="80"/>
  <c r="I61" i="80"/>
  <c r="H61" i="80"/>
  <c r="D61" i="80"/>
  <c r="L60" i="80"/>
  <c r="K60" i="80"/>
  <c r="J60" i="80"/>
  <c r="I60" i="80"/>
  <c r="H60" i="80"/>
  <c r="D60" i="80"/>
  <c r="L59" i="80"/>
  <c r="K59" i="80"/>
  <c r="J59" i="80"/>
  <c r="I59" i="80"/>
  <c r="H59" i="80"/>
  <c r="D59" i="80"/>
  <c r="L58" i="80"/>
  <c r="K58" i="80"/>
  <c r="J58" i="80"/>
  <c r="I58" i="80"/>
  <c r="H58" i="80"/>
  <c r="D58" i="80"/>
  <c r="L57" i="80"/>
  <c r="K57" i="80"/>
  <c r="J57" i="80"/>
  <c r="I57" i="80"/>
  <c r="H57" i="80"/>
  <c r="D57" i="80"/>
  <c r="L56" i="80"/>
  <c r="K56" i="80"/>
  <c r="J56" i="80"/>
  <c r="I56" i="80"/>
  <c r="H56" i="80"/>
  <c r="D56" i="80"/>
  <c r="L55" i="80"/>
  <c r="K55" i="80"/>
  <c r="J55" i="80"/>
  <c r="I55" i="80"/>
  <c r="H55" i="80"/>
  <c r="D55" i="80"/>
  <c r="J54" i="80"/>
  <c r="I54" i="80"/>
  <c r="H54" i="80"/>
  <c r="D54" i="80"/>
  <c r="L53" i="80"/>
  <c r="K53" i="80"/>
  <c r="J53" i="80"/>
  <c r="I53" i="80"/>
  <c r="H53" i="80"/>
  <c r="D53" i="80"/>
  <c r="L52" i="80"/>
  <c r="K52" i="80"/>
  <c r="J52" i="80"/>
  <c r="I52" i="80"/>
  <c r="H52" i="80"/>
  <c r="D52" i="80"/>
  <c r="L51" i="80"/>
  <c r="K51" i="80"/>
  <c r="J51" i="80"/>
  <c r="I51" i="80"/>
  <c r="H51" i="80"/>
  <c r="D51" i="80"/>
  <c r="L50" i="80"/>
  <c r="K50" i="80"/>
  <c r="J50" i="80"/>
  <c r="I50" i="80"/>
  <c r="H50" i="80"/>
  <c r="D50" i="80"/>
  <c r="L49" i="80"/>
  <c r="K49" i="80"/>
  <c r="J49" i="80"/>
  <c r="I49" i="80"/>
  <c r="H49" i="80"/>
  <c r="D49" i="80"/>
  <c r="L48" i="80"/>
  <c r="K48" i="80"/>
  <c r="J48" i="80"/>
  <c r="I48" i="80"/>
  <c r="H48" i="80"/>
  <c r="D48" i="80"/>
  <c r="L47" i="80"/>
  <c r="K47" i="80"/>
  <c r="J47" i="80"/>
  <c r="I47" i="80"/>
  <c r="H47" i="80"/>
  <c r="D47" i="80"/>
  <c r="L46" i="80"/>
  <c r="K46" i="80"/>
  <c r="J46" i="80"/>
  <c r="I46" i="80"/>
  <c r="H46" i="80"/>
  <c r="D46" i="80"/>
  <c r="L45" i="80"/>
  <c r="K45" i="80"/>
  <c r="J45" i="80"/>
  <c r="I45" i="80"/>
  <c r="H45" i="80"/>
  <c r="D45" i="80"/>
  <c r="L44" i="80"/>
  <c r="K44" i="80"/>
  <c r="J44" i="80"/>
  <c r="I44" i="80"/>
  <c r="H44" i="80"/>
  <c r="D44" i="80"/>
  <c r="L43" i="80"/>
  <c r="K43" i="80"/>
  <c r="J43" i="80"/>
  <c r="I43" i="80"/>
  <c r="H43" i="80"/>
  <c r="D43" i="80"/>
  <c r="J42" i="80"/>
  <c r="I42" i="80"/>
  <c r="H42" i="80"/>
  <c r="D42" i="80"/>
  <c r="L41" i="80"/>
  <c r="K41" i="80"/>
  <c r="J41" i="80"/>
  <c r="I41" i="80"/>
  <c r="H41" i="80"/>
  <c r="D41" i="80"/>
  <c r="L40" i="80"/>
  <c r="K40" i="80"/>
  <c r="J40" i="80"/>
  <c r="I40" i="80"/>
  <c r="H40" i="80"/>
  <c r="D40" i="80"/>
  <c r="L39" i="80"/>
  <c r="K39" i="80"/>
  <c r="J39" i="80"/>
  <c r="I39" i="80"/>
  <c r="H39" i="80"/>
  <c r="D39" i="80"/>
  <c r="L38" i="80"/>
  <c r="K38" i="80"/>
  <c r="J38" i="80"/>
  <c r="I38" i="80"/>
  <c r="H38" i="80"/>
  <c r="D38" i="80"/>
  <c r="L37" i="80"/>
  <c r="K37" i="80"/>
  <c r="J37" i="80"/>
  <c r="I37" i="80"/>
  <c r="H37" i="80"/>
  <c r="D37" i="80"/>
  <c r="L36" i="80"/>
  <c r="K36" i="80"/>
  <c r="J36" i="80"/>
  <c r="I36" i="80"/>
  <c r="H36" i="80"/>
  <c r="D36" i="80"/>
  <c r="L35" i="80"/>
  <c r="K35" i="80"/>
  <c r="J35" i="80"/>
  <c r="I35" i="80"/>
  <c r="H35" i="80"/>
  <c r="D35" i="80"/>
  <c r="L34" i="80"/>
  <c r="K34" i="80"/>
  <c r="J34" i="80"/>
  <c r="I34" i="80"/>
  <c r="H34" i="80"/>
  <c r="D34" i="80"/>
  <c r="L33" i="80"/>
  <c r="K33" i="80"/>
  <c r="J33" i="80"/>
  <c r="I33" i="80"/>
  <c r="H33" i="80"/>
  <c r="D33" i="80"/>
  <c r="L32" i="80"/>
  <c r="K32" i="80"/>
  <c r="J32" i="80"/>
  <c r="I32" i="80"/>
  <c r="H32" i="80"/>
  <c r="D32" i="80"/>
  <c r="L31" i="80"/>
  <c r="K31" i="80"/>
  <c r="J31" i="80"/>
  <c r="I31" i="80"/>
  <c r="H31" i="80"/>
  <c r="D31" i="80"/>
  <c r="L30" i="80"/>
  <c r="K30" i="80"/>
  <c r="J30" i="80"/>
  <c r="I30" i="80"/>
  <c r="H30" i="80"/>
  <c r="D30" i="80"/>
  <c r="L29" i="80"/>
  <c r="K29" i="80"/>
  <c r="J29" i="80"/>
  <c r="I29" i="80"/>
  <c r="H29" i="80"/>
  <c r="D29" i="80"/>
  <c r="L28" i="80"/>
  <c r="K28" i="80"/>
  <c r="J28" i="80"/>
  <c r="I28" i="80"/>
  <c r="H28" i="80"/>
  <c r="D28" i="80"/>
  <c r="L27" i="80"/>
  <c r="K27" i="80"/>
  <c r="J27" i="80"/>
  <c r="I27" i="80"/>
  <c r="H27" i="80"/>
  <c r="D27" i="80"/>
  <c r="L26" i="80"/>
  <c r="K26" i="80"/>
  <c r="J26" i="80"/>
  <c r="I26" i="80"/>
  <c r="H26" i="80"/>
  <c r="D26" i="80"/>
  <c r="L25" i="80"/>
  <c r="K25" i="80"/>
  <c r="J25" i="80"/>
  <c r="I25" i="80"/>
  <c r="H25" i="80"/>
  <c r="D25" i="80"/>
  <c r="L24" i="80"/>
  <c r="K24" i="80"/>
  <c r="J24" i="80"/>
  <c r="I24" i="80"/>
  <c r="H24" i="80"/>
  <c r="D24" i="80"/>
  <c r="L23" i="80"/>
  <c r="K23" i="80"/>
  <c r="J23" i="80"/>
  <c r="I23" i="80"/>
  <c r="H23" i="80"/>
  <c r="D23" i="80"/>
  <c r="L22" i="80"/>
  <c r="K22" i="80"/>
  <c r="J22" i="80"/>
  <c r="I22" i="80"/>
  <c r="H22" i="80"/>
  <c r="D22" i="80"/>
  <c r="L21" i="80"/>
  <c r="K21" i="80"/>
  <c r="J21" i="80"/>
  <c r="I21" i="80"/>
  <c r="H21" i="80"/>
  <c r="D21" i="80"/>
  <c r="L20" i="80"/>
  <c r="K20" i="80"/>
  <c r="J20" i="80"/>
  <c r="I20" i="80"/>
  <c r="H20" i="80"/>
  <c r="D20" i="80"/>
  <c r="J19" i="80"/>
  <c r="I19" i="80"/>
  <c r="H19" i="80"/>
  <c r="D19" i="80"/>
  <c r="L18" i="80"/>
  <c r="K18" i="80"/>
  <c r="J18" i="80"/>
  <c r="I18" i="80"/>
  <c r="H18" i="80"/>
  <c r="D18" i="80"/>
  <c r="L17" i="80"/>
  <c r="K17" i="80"/>
  <c r="J17" i="80"/>
  <c r="I17" i="80"/>
  <c r="H17" i="80"/>
  <c r="D17" i="80"/>
  <c r="L16" i="80"/>
  <c r="K16" i="80"/>
  <c r="J16" i="80"/>
  <c r="I16" i="80"/>
  <c r="H16" i="80"/>
  <c r="D16" i="80"/>
  <c r="L15" i="80"/>
  <c r="K15" i="80"/>
  <c r="J15" i="80"/>
  <c r="I15" i="80"/>
  <c r="H15" i="80"/>
  <c r="D15" i="80"/>
  <c r="L14" i="80"/>
  <c r="K14" i="80"/>
  <c r="J14" i="80"/>
  <c r="I14" i="80"/>
  <c r="H14" i="80"/>
  <c r="D14" i="80"/>
  <c r="L13" i="80"/>
  <c r="K13" i="80"/>
  <c r="J13" i="80"/>
  <c r="I13" i="80"/>
  <c r="H13" i="80"/>
  <c r="D13" i="80"/>
  <c r="L12" i="80"/>
  <c r="K12" i="80"/>
  <c r="J12" i="80"/>
  <c r="I12" i="80"/>
  <c r="H12" i="80"/>
  <c r="D12" i="80"/>
  <c r="L11" i="80"/>
  <c r="K11" i="80"/>
  <c r="J11" i="80"/>
  <c r="I11" i="80"/>
  <c r="H11" i="80"/>
  <c r="D11" i="80"/>
  <c r="L10" i="80"/>
  <c r="K10" i="80"/>
  <c r="J10" i="80"/>
  <c r="I10" i="80"/>
  <c r="H10" i="80"/>
  <c r="D10" i="80"/>
  <c r="L9" i="80"/>
  <c r="K9" i="80"/>
  <c r="J9" i="80"/>
  <c r="I9" i="80"/>
  <c r="H9" i="80"/>
  <c r="D9" i="80"/>
  <c r="L8" i="80"/>
  <c r="K8" i="80"/>
  <c r="K4" i="80" s="1"/>
  <c r="J8" i="80"/>
  <c r="I8" i="80"/>
  <c r="H8" i="80"/>
  <c r="D8" i="80"/>
  <c r="L7" i="80"/>
  <c r="K7" i="80"/>
  <c r="J7" i="80"/>
  <c r="I7" i="80"/>
  <c r="H7" i="80"/>
  <c r="D7" i="80"/>
  <c r="L6" i="80"/>
  <c r="K6" i="80"/>
  <c r="J6" i="80"/>
  <c r="E76" i="73" s="1"/>
  <c r="I6" i="80"/>
  <c r="H6" i="80"/>
  <c r="D6" i="80"/>
  <c r="L5" i="80"/>
  <c r="K5" i="80"/>
  <c r="J5" i="80"/>
  <c r="I5" i="80"/>
  <c r="H5" i="80"/>
  <c r="C76" i="73" s="1"/>
  <c r="D5" i="80"/>
  <c r="D683" i="76"/>
  <c r="E683" i="76"/>
  <c r="F683" i="76"/>
  <c r="G683" i="76"/>
  <c r="H683" i="76"/>
  <c r="I683" i="76"/>
  <c r="D674" i="76"/>
  <c r="E674" i="76"/>
  <c r="F674" i="76"/>
  <c r="G674" i="76"/>
  <c r="H674" i="76"/>
  <c r="I674" i="76"/>
  <c r="D609" i="76"/>
  <c r="E609" i="76"/>
  <c r="F609" i="76"/>
  <c r="G609" i="76"/>
  <c r="D567" i="76"/>
  <c r="E567" i="76"/>
  <c r="F567" i="76"/>
  <c r="G567" i="76"/>
  <c r="H567" i="76"/>
  <c r="I567" i="76"/>
  <c r="D568" i="76"/>
  <c r="E568" i="76"/>
  <c r="F568" i="76"/>
  <c r="G568" i="76"/>
  <c r="H568" i="76"/>
  <c r="I568" i="76"/>
  <c r="D565" i="76"/>
  <c r="E565" i="76"/>
  <c r="F565" i="76"/>
  <c r="G565" i="76"/>
  <c r="H565" i="76"/>
  <c r="I565" i="76"/>
  <c r="D562" i="76"/>
  <c r="E562" i="76"/>
  <c r="F562" i="76"/>
  <c r="G562" i="76"/>
  <c r="H562" i="76"/>
  <c r="I562" i="76"/>
  <c r="D558" i="76"/>
  <c r="E558" i="76"/>
  <c r="F558" i="76"/>
  <c r="G558" i="76"/>
  <c r="H558" i="76"/>
  <c r="I558" i="76"/>
  <c r="D555" i="76"/>
  <c r="E555" i="76"/>
  <c r="F555" i="76"/>
  <c r="G555" i="76"/>
  <c r="H555" i="76"/>
  <c r="I555" i="76"/>
  <c r="D521" i="76"/>
  <c r="E521" i="76"/>
  <c r="F521" i="76"/>
  <c r="G521" i="76"/>
  <c r="H521" i="76"/>
  <c r="I521" i="76"/>
  <c r="D522" i="76"/>
  <c r="E522" i="76"/>
  <c r="F522" i="76"/>
  <c r="G522" i="76"/>
  <c r="H522" i="76"/>
  <c r="I522" i="76"/>
  <c r="D523" i="76"/>
  <c r="E523" i="76"/>
  <c r="F523" i="76"/>
  <c r="G523" i="76"/>
  <c r="H523" i="76"/>
  <c r="I523" i="76"/>
  <c r="D524" i="76"/>
  <c r="E524" i="76"/>
  <c r="F524" i="76"/>
  <c r="G524" i="76"/>
  <c r="H524" i="76"/>
  <c r="I524" i="76"/>
  <c r="D525" i="76"/>
  <c r="E525" i="76"/>
  <c r="F525" i="76"/>
  <c r="G525" i="76"/>
  <c r="H525" i="76"/>
  <c r="I525" i="76"/>
  <c r="D526" i="76"/>
  <c r="E526" i="76"/>
  <c r="F526" i="76"/>
  <c r="G526" i="76"/>
  <c r="H526" i="76"/>
  <c r="I526" i="76"/>
  <c r="D527" i="76"/>
  <c r="E527" i="76"/>
  <c r="F527" i="76"/>
  <c r="G527" i="76"/>
  <c r="H527" i="76"/>
  <c r="I527" i="76"/>
  <c r="D528" i="76"/>
  <c r="E528" i="76"/>
  <c r="F528" i="76"/>
  <c r="G528" i="76"/>
  <c r="H528" i="76"/>
  <c r="I528" i="76"/>
  <c r="D529" i="76"/>
  <c r="E529" i="76"/>
  <c r="F529" i="76"/>
  <c r="G529" i="76"/>
  <c r="H529" i="76"/>
  <c r="I529" i="76"/>
  <c r="D530" i="76"/>
  <c r="E530" i="76"/>
  <c r="F530" i="76"/>
  <c r="G530" i="76"/>
  <c r="H530" i="76"/>
  <c r="I530" i="76"/>
  <c r="D531" i="76"/>
  <c r="E531" i="76"/>
  <c r="F531" i="76"/>
  <c r="G531" i="76"/>
  <c r="H531" i="76"/>
  <c r="I531" i="76"/>
  <c r="D532" i="76"/>
  <c r="E532" i="76"/>
  <c r="F532" i="76"/>
  <c r="G532" i="76"/>
  <c r="D533" i="76"/>
  <c r="E533" i="76"/>
  <c r="F533" i="76"/>
  <c r="G533" i="76"/>
  <c r="H533" i="76"/>
  <c r="I533" i="76"/>
  <c r="D534" i="76"/>
  <c r="E534" i="76"/>
  <c r="F534" i="76"/>
  <c r="G534" i="76"/>
  <c r="H534" i="76"/>
  <c r="I534" i="76"/>
  <c r="D535" i="76"/>
  <c r="E535" i="76"/>
  <c r="F535" i="76"/>
  <c r="G535" i="76"/>
  <c r="H535" i="76"/>
  <c r="I535" i="76"/>
  <c r="D536" i="76"/>
  <c r="E536" i="76"/>
  <c r="F536" i="76"/>
  <c r="G536" i="76"/>
  <c r="H536" i="76"/>
  <c r="I536" i="76"/>
  <c r="D537" i="76"/>
  <c r="E537" i="76"/>
  <c r="F537" i="76"/>
  <c r="G537" i="76"/>
  <c r="H537" i="76"/>
  <c r="I537" i="76"/>
  <c r="D538" i="76"/>
  <c r="E538" i="76"/>
  <c r="F538" i="76"/>
  <c r="G538" i="76"/>
  <c r="H538" i="76"/>
  <c r="I538" i="76"/>
  <c r="D515" i="76"/>
  <c r="E515" i="76"/>
  <c r="F515" i="76"/>
  <c r="G515" i="76"/>
  <c r="H515" i="76"/>
  <c r="I515" i="76"/>
  <c r="D516" i="76"/>
  <c r="E516" i="76"/>
  <c r="F516" i="76"/>
  <c r="G516" i="76"/>
  <c r="H516" i="76"/>
  <c r="I516" i="76"/>
  <c r="D517" i="76"/>
  <c r="E517" i="76"/>
  <c r="F517" i="76"/>
  <c r="G517" i="76"/>
  <c r="H517" i="76"/>
  <c r="I517" i="76"/>
  <c r="D518" i="76"/>
  <c r="E518" i="76"/>
  <c r="F518" i="76"/>
  <c r="G518" i="76"/>
  <c r="D519" i="76"/>
  <c r="E519" i="76"/>
  <c r="F519" i="76"/>
  <c r="G519" i="76"/>
  <c r="D513" i="76"/>
  <c r="E513" i="76"/>
  <c r="F513" i="76"/>
  <c r="G513" i="76"/>
  <c r="H513" i="76"/>
  <c r="I513" i="76"/>
  <c r="D471" i="76"/>
  <c r="E471" i="76"/>
  <c r="F471" i="76"/>
  <c r="G471" i="76"/>
  <c r="H471" i="76"/>
  <c r="I471" i="76"/>
  <c r="D466" i="76"/>
  <c r="E466" i="76"/>
  <c r="F466" i="76"/>
  <c r="G466" i="76"/>
  <c r="H466" i="76"/>
  <c r="I466" i="76"/>
  <c r="D467" i="76"/>
  <c r="E467" i="76"/>
  <c r="F467" i="76"/>
  <c r="G467" i="76"/>
  <c r="H467" i="76"/>
  <c r="I467" i="76"/>
  <c r="D294" i="76"/>
  <c r="E294" i="76"/>
  <c r="F294" i="76"/>
  <c r="G294" i="76"/>
  <c r="H294" i="76"/>
  <c r="I294" i="76"/>
  <c r="D295" i="76"/>
  <c r="E295" i="76"/>
  <c r="F295" i="76"/>
  <c r="G295" i="76"/>
  <c r="H295" i="76"/>
  <c r="I295" i="76"/>
  <c r="D296" i="76"/>
  <c r="E296" i="76"/>
  <c r="F296" i="76"/>
  <c r="G296" i="76"/>
  <c r="H296" i="76"/>
  <c r="I296" i="76"/>
  <c r="D297" i="76"/>
  <c r="E297" i="76"/>
  <c r="F297" i="76"/>
  <c r="G297" i="76"/>
  <c r="H297" i="76"/>
  <c r="I297" i="76"/>
  <c r="D266" i="76"/>
  <c r="E266" i="76"/>
  <c r="F266" i="76"/>
  <c r="G266" i="76"/>
  <c r="H266" i="76"/>
  <c r="I266" i="76"/>
  <c r="D267" i="76"/>
  <c r="E267" i="76"/>
  <c r="F267" i="76"/>
  <c r="G267" i="76"/>
  <c r="H267" i="76"/>
  <c r="I267" i="76"/>
  <c r="D268" i="76"/>
  <c r="E268" i="76"/>
  <c r="F268" i="76"/>
  <c r="G268" i="76"/>
  <c r="H268" i="76"/>
  <c r="I268" i="76"/>
  <c r="H733" i="76"/>
  <c r="I733" i="76"/>
  <c r="H734" i="76"/>
  <c r="I734" i="76"/>
  <c r="H735" i="76"/>
  <c r="I735" i="76"/>
  <c r="H736" i="76"/>
  <c r="I736" i="76"/>
  <c r="H737" i="76"/>
  <c r="I737" i="76"/>
  <c r="H738" i="76"/>
  <c r="I738" i="76"/>
  <c r="H739" i="76"/>
  <c r="I739" i="76"/>
  <c r="H740" i="76"/>
  <c r="I740" i="76"/>
  <c r="H741" i="76"/>
  <c r="I741" i="76"/>
  <c r="H742" i="76"/>
  <c r="I742" i="76"/>
  <c r="H4" i="76"/>
  <c r="I4" i="76"/>
  <c r="H5" i="76"/>
  <c r="I5" i="76"/>
  <c r="H6" i="76"/>
  <c r="I6" i="76"/>
  <c r="H7" i="76"/>
  <c r="I7" i="76"/>
  <c r="H8" i="76"/>
  <c r="I8" i="76"/>
  <c r="H9" i="76"/>
  <c r="I9" i="76"/>
  <c r="H10" i="76"/>
  <c r="I10" i="76"/>
  <c r="H11" i="76"/>
  <c r="I11" i="76"/>
  <c r="H12" i="76"/>
  <c r="I12" i="76"/>
  <c r="H13" i="76"/>
  <c r="I13" i="76"/>
  <c r="H14" i="76"/>
  <c r="I14" i="76"/>
  <c r="H15" i="76"/>
  <c r="I15" i="76"/>
  <c r="H16" i="76"/>
  <c r="I16" i="76"/>
  <c r="H18" i="76"/>
  <c r="I18" i="76"/>
  <c r="H19" i="76"/>
  <c r="I19" i="76"/>
  <c r="H20" i="76"/>
  <c r="I20" i="76"/>
  <c r="H21" i="76"/>
  <c r="I21" i="76"/>
  <c r="H22" i="76"/>
  <c r="I22" i="76"/>
  <c r="H23" i="76"/>
  <c r="I23" i="76"/>
  <c r="H24" i="76"/>
  <c r="I24" i="76"/>
  <c r="H25" i="76"/>
  <c r="I25" i="76"/>
  <c r="H26" i="76"/>
  <c r="I26" i="76"/>
  <c r="H27" i="76"/>
  <c r="I27" i="76"/>
  <c r="H28" i="76"/>
  <c r="I28" i="76"/>
  <c r="H29" i="76"/>
  <c r="I29" i="76"/>
  <c r="H30" i="76"/>
  <c r="I30" i="76"/>
  <c r="H31" i="76"/>
  <c r="I31" i="76"/>
  <c r="H32" i="76"/>
  <c r="I32" i="76"/>
  <c r="H33" i="76"/>
  <c r="I33" i="76"/>
  <c r="H34" i="76"/>
  <c r="I34" i="76"/>
  <c r="H35" i="76"/>
  <c r="I35" i="76"/>
  <c r="H36" i="76"/>
  <c r="I36" i="76"/>
  <c r="H37" i="76"/>
  <c r="I37" i="76"/>
  <c r="H38" i="76"/>
  <c r="I38" i="76"/>
  <c r="H39" i="76"/>
  <c r="I39" i="76"/>
  <c r="H41" i="76"/>
  <c r="I41" i="76"/>
  <c r="H42" i="76"/>
  <c r="I42" i="76"/>
  <c r="H43" i="76"/>
  <c r="I43" i="76"/>
  <c r="H44" i="76"/>
  <c r="I44" i="76"/>
  <c r="H45" i="76"/>
  <c r="I45" i="76"/>
  <c r="H46" i="76"/>
  <c r="I46" i="76"/>
  <c r="H47" i="76"/>
  <c r="I47" i="76"/>
  <c r="H48" i="76"/>
  <c r="I48" i="76"/>
  <c r="H49" i="76"/>
  <c r="I49" i="76"/>
  <c r="H50" i="76"/>
  <c r="I50" i="76"/>
  <c r="H51" i="76"/>
  <c r="I51" i="76"/>
  <c r="H53" i="76"/>
  <c r="I53" i="76"/>
  <c r="H54" i="76"/>
  <c r="I54" i="76"/>
  <c r="H55" i="76"/>
  <c r="I55" i="76"/>
  <c r="H56" i="76"/>
  <c r="I56" i="76"/>
  <c r="H57" i="76"/>
  <c r="I57" i="76"/>
  <c r="H58" i="76"/>
  <c r="I58" i="76"/>
  <c r="H59" i="76"/>
  <c r="I59" i="76"/>
  <c r="H60" i="76"/>
  <c r="I60" i="76"/>
  <c r="H61" i="76"/>
  <c r="I61" i="76"/>
  <c r="H62" i="76"/>
  <c r="I62" i="76"/>
  <c r="H63" i="76"/>
  <c r="I63" i="76"/>
  <c r="H64" i="76"/>
  <c r="I64" i="76"/>
  <c r="H65" i="76"/>
  <c r="I65" i="76"/>
  <c r="H67" i="76"/>
  <c r="I67" i="76"/>
  <c r="H68" i="76"/>
  <c r="I68" i="76"/>
  <c r="H69" i="76"/>
  <c r="I69" i="76"/>
  <c r="H70" i="76"/>
  <c r="I70" i="76"/>
  <c r="H72" i="76"/>
  <c r="I72" i="76"/>
  <c r="H73" i="76"/>
  <c r="I73" i="76"/>
  <c r="H74" i="76"/>
  <c r="I74" i="76"/>
  <c r="H75" i="76"/>
  <c r="I75" i="76"/>
  <c r="H76" i="76"/>
  <c r="I76" i="76"/>
  <c r="H77" i="76"/>
  <c r="I77" i="76"/>
  <c r="H78" i="76"/>
  <c r="I78" i="76"/>
  <c r="H79" i="76"/>
  <c r="I79" i="76"/>
  <c r="H80" i="76"/>
  <c r="I80" i="76"/>
  <c r="H81" i="76"/>
  <c r="I81" i="76"/>
  <c r="H82" i="76"/>
  <c r="I82" i="76"/>
  <c r="H83" i="76"/>
  <c r="I83" i="76"/>
  <c r="H84" i="76"/>
  <c r="I84" i="76"/>
  <c r="H85" i="76"/>
  <c r="I85" i="76"/>
  <c r="H86" i="76"/>
  <c r="I86" i="76"/>
  <c r="H87" i="76"/>
  <c r="I87" i="76"/>
  <c r="H88" i="76"/>
  <c r="I88" i="76"/>
  <c r="H89" i="76"/>
  <c r="I89" i="76"/>
  <c r="H90" i="76"/>
  <c r="I90" i="76"/>
  <c r="H91" i="76"/>
  <c r="I91" i="76"/>
  <c r="H92" i="76"/>
  <c r="I92" i="76"/>
  <c r="H93" i="76"/>
  <c r="I93" i="76"/>
  <c r="H94" i="76"/>
  <c r="I94" i="76"/>
  <c r="H95" i="76"/>
  <c r="I95" i="76"/>
  <c r="H96" i="76"/>
  <c r="I96" i="76"/>
  <c r="H97" i="76"/>
  <c r="I97" i="76"/>
  <c r="H98" i="76"/>
  <c r="I98" i="76"/>
  <c r="H99" i="76"/>
  <c r="I99" i="76"/>
  <c r="H100" i="76"/>
  <c r="I100" i="76"/>
  <c r="H101" i="76"/>
  <c r="I101" i="76"/>
  <c r="H102" i="76"/>
  <c r="I102" i="76"/>
  <c r="H103" i="76"/>
  <c r="I103" i="76"/>
  <c r="H104" i="76"/>
  <c r="I104" i="76"/>
  <c r="H105" i="76"/>
  <c r="I105" i="76"/>
  <c r="H106" i="76"/>
  <c r="I106" i="76"/>
  <c r="H107" i="76"/>
  <c r="I107" i="76"/>
  <c r="H108" i="76"/>
  <c r="I108" i="76"/>
  <c r="H109" i="76"/>
  <c r="I109" i="76"/>
  <c r="H110" i="76"/>
  <c r="I110" i="76"/>
  <c r="H111" i="76"/>
  <c r="I111" i="76"/>
  <c r="H112" i="76"/>
  <c r="I112" i="76"/>
  <c r="H113" i="76"/>
  <c r="I113" i="76"/>
  <c r="H114" i="76"/>
  <c r="I114" i="76"/>
  <c r="H115" i="76"/>
  <c r="I115" i="76"/>
  <c r="H116" i="76"/>
  <c r="I116" i="76"/>
  <c r="H117" i="76"/>
  <c r="I117" i="76"/>
  <c r="H118" i="76"/>
  <c r="I118" i="76"/>
  <c r="H119" i="76"/>
  <c r="I119" i="76"/>
  <c r="H120" i="76"/>
  <c r="I120" i="76"/>
  <c r="H121" i="76"/>
  <c r="I121" i="76"/>
  <c r="H122" i="76"/>
  <c r="I122" i="76"/>
  <c r="H123" i="76"/>
  <c r="I123" i="76"/>
  <c r="H124" i="76"/>
  <c r="I124" i="76"/>
  <c r="H125" i="76"/>
  <c r="I125" i="76"/>
  <c r="H126" i="76"/>
  <c r="I126" i="76"/>
  <c r="H128" i="76"/>
  <c r="I128" i="76"/>
  <c r="H129" i="76"/>
  <c r="I129" i="76"/>
  <c r="H130" i="76"/>
  <c r="I130" i="76"/>
  <c r="H131" i="76"/>
  <c r="I131" i="76"/>
  <c r="H132" i="76"/>
  <c r="I132" i="76"/>
  <c r="H133" i="76"/>
  <c r="I133" i="76"/>
  <c r="H134" i="76"/>
  <c r="I134" i="76"/>
  <c r="H135" i="76"/>
  <c r="I135" i="76"/>
  <c r="H136" i="76"/>
  <c r="I136" i="76"/>
  <c r="H138" i="76"/>
  <c r="I138" i="76"/>
  <c r="H139" i="76"/>
  <c r="I139" i="76"/>
  <c r="H140" i="76"/>
  <c r="I140" i="76"/>
  <c r="H142" i="76"/>
  <c r="I142" i="76"/>
  <c r="H143" i="76"/>
  <c r="I143" i="76"/>
  <c r="H144" i="76"/>
  <c r="I144" i="76"/>
  <c r="H145" i="76"/>
  <c r="I145" i="76"/>
  <c r="H146" i="76"/>
  <c r="I146" i="76"/>
  <c r="H147" i="76"/>
  <c r="I147" i="76"/>
  <c r="H148" i="76"/>
  <c r="I148" i="76"/>
  <c r="H149" i="76"/>
  <c r="I149" i="76"/>
  <c r="H150" i="76"/>
  <c r="I150" i="76"/>
  <c r="H151" i="76"/>
  <c r="I151" i="76"/>
  <c r="H152" i="76"/>
  <c r="I152" i="76"/>
  <c r="H153" i="76"/>
  <c r="I153" i="76"/>
  <c r="H154" i="76"/>
  <c r="I154" i="76"/>
  <c r="H155" i="76"/>
  <c r="I155" i="76"/>
  <c r="H156" i="76"/>
  <c r="I156" i="76"/>
  <c r="H157" i="76"/>
  <c r="I157" i="76"/>
  <c r="H158" i="76"/>
  <c r="I158" i="76"/>
  <c r="H159" i="76"/>
  <c r="I159" i="76"/>
  <c r="H160" i="76"/>
  <c r="I160" i="76"/>
  <c r="H161" i="76"/>
  <c r="I161" i="76"/>
  <c r="H162" i="76"/>
  <c r="I162" i="76"/>
  <c r="H163" i="76"/>
  <c r="I163" i="76"/>
  <c r="H164" i="76"/>
  <c r="I164" i="76"/>
  <c r="H166" i="76"/>
  <c r="I166" i="76"/>
  <c r="H167" i="76"/>
  <c r="I167" i="76"/>
  <c r="H168" i="76"/>
  <c r="I168" i="76"/>
  <c r="H169" i="76"/>
  <c r="I169" i="76"/>
  <c r="H170" i="76"/>
  <c r="I170" i="76"/>
  <c r="H171" i="76"/>
  <c r="I171" i="76"/>
  <c r="H172" i="76"/>
  <c r="I172" i="76"/>
  <c r="H174" i="76"/>
  <c r="I174" i="76"/>
  <c r="H175" i="76"/>
  <c r="I175" i="76"/>
  <c r="H176" i="76"/>
  <c r="I176" i="76"/>
  <c r="H177" i="76"/>
  <c r="I177" i="76"/>
  <c r="H178" i="76"/>
  <c r="I178" i="76"/>
  <c r="H179" i="76"/>
  <c r="I179" i="76"/>
  <c r="H180" i="76"/>
  <c r="I180" i="76"/>
  <c r="H181" i="76"/>
  <c r="I181" i="76"/>
  <c r="H182" i="76"/>
  <c r="I182" i="76"/>
  <c r="H183" i="76"/>
  <c r="I183" i="76"/>
  <c r="H184" i="76"/>
  <c r="I184" i="76"/>
  <c r="H185" i="76"/>
  <c r="I185" i="76"/>
  <c r="H186" i="76"/>
  <c r="I186" i="76"/>
  <c r="H187" i="76"/>
  <c r="I187" i="76"/>
  <c r="H188" i="76"/>
  <c r="I188" i="76"/>
  <c r="H190" i="76"/>
  <c r="I190" i="76"/>
  <c r="H192" i="76"/>
  <c r="I192" i="76"/>
  <c r="H193" i="76"/>
  <c r="I193" i="76"/>
  <c r="H194" i="76"/>
  <c r="I194" i="76"/>
  <c r="H195" i="76"/>
  <c r="I195" i="76"/>
  <c r="H196" i="76"/>
  <c r="I196" i="76"/>
  <c r="H197" i="76"/>
  <c r="I197" i="76"/>
  <c r="H198" i="76"/>
  <c r="I198" i="76"/>
  <c r="H199" i="76"/>
  <c r="I199" i="76"/>
  <c r="H200" i="76"/>
  <c r="I200" i="76"/>
  <c r="H201" i="76"/>
  <c r="I201" i="76"/>
  <c r="H202" i="76"/>
  <c r="I202" i="76"/>
  <c r="H203" i="76"/>
  <c r="I203" i="76"/>
  <c r="H204" i="76"/>
  <c r="I204" i="76"/>
  <c r="H205" i="76"/>
  <c r="I205" i="76"/>
  <c r="H206" i="76"/>
  <c r="I206" i="76"/>
  <c r="H207" i="76"/>
  <c r="I207" i="76"/>
  <c r="H208" i="76"/>
  <c r="I208" i="76"/>
  <c r="H209" i="76"/>
  <c r="I209" i="76"/>
  <c r="H210" i="76"/>
  <c r="I210" i="76"/>
  <c r="H211" i="76"/>
  <c r="I211" i="76"/>
  <c r="H212" i="76"/>
  <c r="I212" i="76"/>
  <c r="H213" i="76"/>
  <c r="I213" i="76"/>
  <c r="H214" i="76"/>
  <c r="I214" i="76"/>
  <c r="H215" i="76"/>
  <c r="I215" i="76"/>
  <c r="H216" i="76"/>
  <c r="I216" i="76"/>
  <c r="H217" i="76"/>
  <c r="I217" i="76"/>
  <c r="H218" i="76"/>
  <c r="I218" i="76"/>
  <c r="H219" i="76"/>
  <c r="I219" i="76"/>
  <c r="H220" i="76"/>
  <c r="I220" i="76"/>
  <c r="H221" i="76"/>
  <c r="I221" i="76"/>
  <c r="H222" i="76"/>
  <c r="I222" i="76"/>
  <c r="H224" i="76"/>
  <c r="I224" i="76"/>
  <c r="H225" i="76"/>
  <c r="I225" i="76"/>
  <c r="H226" i="76"/>
  <c r="I226" i="76"/>
  <c r="H227" i="76"/>
  <c r="I227" i="76"/>
  <c r="H229" i="76"/>
  <c r="I229" i="76"/>
  <c r="H230" i="76"/>
  <c r="I230" i="76"/>
  <c r="H231" i="76"/>
  <c r="I231" i="76"/>
  <c r="H233" i="76"/>
  <c r="I233" i="76"/>
  <c r="H234" i="76"/>
  <c r="I234" i="76"/>
  <c r="H235" i="76"/>
  <c r="I235" i="76"/>
  <c r="H236" i="76"/>
  <c r="I236" i="76"/>
  <c r="H237" i="76"/>
  <c r="I237" i="76"/>
  <c r="H238" i="76"/>
  <c r="I238" i="76"/>
  <c r="H239" i="76"/>
  <c r="I239" i="76"/>
  <c r="H240" i="76"/>
  <c r="I240" i="76"/>
  <c r="H241" i="76"/>
  <c r="I241" i="76"/>
  <c r="H242" i="76"/>
  <c r="I242" i="76"/>
  <c r="H243" i="76"/>
  <c r="I243" i="76"/>
  <c r="H244" i="76"/>
  <c r="I244" i="76"/>
  <c r="H245" i="76"/>
  <c r="I245" i="76"/>
  <c r="H246" i="76"/>
  <c r="I246" i="76"/>
  <c r="H247" i="76"/>
  <c r="I247" i="76"/>
  <c r="H248" i="76"/>
  <c r="I248" i="76"/>
  <c r="H249" i="76"/>
  <c r="I249" i="76"/>
  <c r="H250" i="76"/>
  <c r="I250" i="76"/>
  <c r="H251" i="76"/>
  <c r="I251" i="76"/>
  <c r="H252" i="76"/>
  <c r="I252" i="76"/>
  <c r="H253" i="76"/>
  <c r="I253" i="76"/>
  <c r="H254" i="76"/>
  <c r="I254" i="76"/>
  <c r="H255" i="76"/>
  <c r="I255" i="76"/>
  <c r="H256" i="76"/>
  <c r="I256" i="76"/>
  <c r="H257" i="76"/>
  <c r="I257" i="76"/>
  <c r="H258" i="76"/>
  <c r="I258" i="76"/>
  <c r="H259" i="76"/>
  <c r="I259" i="76"/>
  <c r="H260" i="76"/>
  <c r="I260" i="76"/>
  <c r="H261" i="76"/>
  <c r="I261" i="76"/>
  <c r="H262" i="76"/>
  <c r="I262" i="76"/>
  <c r="H263" i="76"/>
  <c r="I263" i="76"/>
  <c r="H264" i="76"/>
  <c r="I264" i="76"/>
  <c r="H265" i="76"/>
  <c r="I265" i="76"/>
  <c r="H269" i="76"/>
  <c r="I269" i="76"/>
  <c r="H270" i="76"/>
  <c r="I270" i="76"/>
  <c r="H271" i="76"/>
  <c r="I271" i="76"/>
  <c r="H272" i="76"/>
  <c r="I272" i="76"/>
  <c r="H273" i="76"/>
  <c r="I273" i="76"/>
  <c r="H274" i="76"/>
  <c r="I274" i="76"/>
  <c r="H276" i="76"/>
  <c r="I276" i="76"/>
  <c r="H277" i="76"/>
  <c r="I277" i="76"/>
  <c r="H278" i="76"/>
  <c r="I278" i="76"/>
  <c r="H279" i="76"/>
  <c r="I279" i="76"/>
  <c r="H280" i="76"/>
  <c r="I280" i="76"/>
  <c r="H281" i="76"/>
  <c r="I281" i="76"/>
  <c r="H282" i="76"/>
  <c r="I282" i="76"/>
  <c r="H283" i="76"/>
  <c r="I283" i="76"/>
  <c r="H284" i="76"/>
  <c r="I284" i="76"/>
  <c r="H285" i="76"/>
  <c r="I285" i="76"/>
  <c r="H286" i="76"/>
  <c r="I286" i="76"/>
  <c r="H287" i="76"/>
  <c r="I287" i="76"/>
  <c r="H288" i="76"/>
  <c r="I288" i="76"/>
  <c r="H289" i="76"/>
  <c r="I289" i="76"/>
  <c r="H290" i="76"/>
  <c r="I290" i="76"/>
  <c r="H292" i="76"/>
  <c r="I292" i="76"/>
  <c r="H293" i="76"/>
  <c r="I293" i="76"/>
  <c r="H298" i="76"/>
  <c r="I298" i="76"/>
  <c r="H299" i="76"/>
  <c r="I299" i="76"/>
  <c r="H300" i="76"/>
  <c r="I300" i="76"/>
  <c r="H301" i="76"/>
  <c r="I301" i="76"/>
  <c r="H302" i="76"/>
  <c r="I302" i="76"/>
  <c r="H303" i="76"/>
  <c r="I303" i="76"/>
  <c r="H304" i="76"/>
  <c r="I304" i="76"/>
  <c r="H305" i="76"/>
  <c r="I305" i="76"/>
  <c r="H306" i="76"/>
  <c r="I306" i="76"/>
  <c r="H307" i="76"/>
  <c r="I307" i="76"/>
  <c r="H308" i="76"/>
  <c r="I308" i="76"/>
  <c r="H309" i="76"/>
  <c r="I309" i="76"/>
  <c r="H310" i="76"/>
  <c r="I310" i="76"/>
  <c r="H311" i="76"/>
  <c r="I311" i="76"/>
  <c r="H312" i="76"/>
  <c r="I312" i="76"/>
  <c r="H313" i="76"/>
  <c r="I313" i="76"/>
  <c r="H314" i="76"/>
  <c r="I314" i="76"/>
  <c r="H315" i="76"/>
  <c r="I315" i="76"/>
  <c r="H316" i="76"/>
  <c r="I316" i="76"/>
  <c r="H317" i="76"/>
  <c r="I317" i="76"/>
  <c r="H318" i="76"/>
  <c r="I318" i="76"/>
  <c r="H319" i="76"/>
  <c r="I319" i="76"/>
  <c r="H320" i="76"/>
  <c r="I320" i="76"/>
  <c r="H321" i="76"/>
  <c r="I321" i="76"/>
  <c r="H322" i="76"/>
  <c r="I322" i="76"/>
  <c r="H323" i="76"/>
  <c r="I323" i="76"/>
  <c r="H324" i="76"/>
  <c r="I324" i="76"/>
  <c r="H325" i="76"/>
  <c r="I325" i="76"/>
  <c r="H326" i="76"/>
  <c r="I326" i="76"/>
  <c r="H327" i="76"/>
  <c r="I327" i="76"/>
  <c r="H328" i="76"/>
  <c r="I328" i="76"/>
  <c r="H329" i="76"/>
  <c r="I329" i="76"/>
  <c r="H330" i="76"/>
  <c r="I330" i="76"/>
  <c r="H331" i="76"/>
  <c r="I331" i="76"/>
  <c r="H332" i="76"/>
  <c r="I332" i="76"/>
  <c r="H333" i="76"/>
  <c r="I333" i="76"/>
  <c r="H334" i="76"/>
  <c r="I334" i="76"/>
  <c r="H335" i="76"/>
  <c r="I335" i="76"/>
  <c r="H336" i="76"/>
  <c r="I336" i="76"/>
  <c r="H337" i="76"/>
  <c r="I337" i="76"/>
  <c r="H338" i="76"/>
  <c r="I338" i="76"/>
  <c r="H339" i="76"/>
  <c r="I339" i="76"/>
  <c r="H340" i="76"/>
  <c r="I340" i="76"/>
  <c r="H341" i="76"/>
  <c r="I341" i="76"/>
  <c r="H342" i="76"/>
  <c r="I342" i="76"/>
  <c r="H343" i="76"/>
  <c r="I343" i="76"/>
  <c r="H344" i="76"/>
  <c r="I344" i="76"/>
  <c r="H345" i="76"/>
  <c r="I345" i="76"/>
  <c r="H346" i="76"/>
  <c r="I346" i="76"/>
  <c r="H347" i="76"/>
  <c r="I347" i="76"/>
  <c r="H348" i="76"/>
  <c r="I348" i="76"/>
  <c r="H349" i="76"/>
  <c r="I349" i="76"/>
  <c r="H350" i="76"/>
  <c r="I350" i="76"/>
  <c r="H351" i="76"/>
  <c r="I351" i="76"/>
  <c r="H352" i="76"/>
  <c r="I352" i="76"/>
  <c r="H353" i="76"/>
  <c r="I353" i="76"/>
  <c r="H354" i="76"/>
  <c r="I354" i="76"/>
  <c r="H357" i="76"/>
  <c r="I357" i="76"/>
  <c r="H358" i="76"/>
  <c r="I358" i="76"/>
  <c r="H359" i="76"/>
  <c r="I359" i="76"/>
  <c r="H360" i="76"/>
  <c r="I360" i="76"/>
  <c r="H361" i="76"/>
  <c r="I361" i="76"/>
  <c r="H362" i="76"/>
  <c r="I362" i="76"/>
  <c r="H363" i="76"/>
  <c r="I363" i="76"/>
  <c r="H364" i="76"/>
  <c r="I364" i="76"/>
  <c r="H365" i="76"/>
  <c r="I365" i="76"/>
  <c r="H366" i="76"/>
  <c r="I366" i="76"/>
  <c r="H367" i="76"/>
  <c r="I367" i="76"/>
  <c r="H368" i="76"/>
  <c r="I368" i="76"/>
  <c r="H369" i="76"/>
  <c r="I369" i="76"/>
  <c r="H370" i="76"/>
  <c r="I370" i="76"/>
  <c r="H371" i="76"/>
  <c r="I371" i="76"/>
  <c r="H372" i="76"/>
  <c r="I372" i="76"/>
  <c r="H373" i="76"/>
  <c r="I373" i="76"/>
  <c r="H374" i="76"/>
  <c r="I374" i="76"/>
  <c r="H375" i="76"/>
  <c r="I375" i="76"/>
  <c r="H376" i="76"/>
  <c r="I376" i="76"/>
  <c r="H377" i="76"/>
  <c r="I377" i="76"/>
  <c r="H378" i="76"/>
  <c r="I378" i="76"/>
  <c r="H379" i="76"/>
  <c r="I379" i="76"/>
  <c r="H380" i="76"/>
  <c r="I380" i="76"/>
  <c r="H381" i="76"/>
  <c r="I381" i="76"/>
  <c r="H382" i="76"/>
  <c r="I382" i="76"/>
  <c r="H383" i="76"/>
  <c r="I383" i="76"/>
  <c r="H384" i="76"/>
  <c r="I384" i="76"/>
  <c r="H385" i="76"/>
  <c r="I385" i="76"/>
  <c r="H386" i="76"/>
  <c r="I386" i="76"/>
  <c r="H387" i="76"/>
  <c r="I387" i="76"/>
  <c r="H388" i="76"/>
  <c r="I388" i="76"/>
  <c r="H389" i="76"/>
  <c r="I389" i="76"/>
  <c r="H390" i="76"/>
  <c r="I390" i="76"/>
  <c r="H391" i="76"/>
  <c r="I391" i="76"/>
  <c r="H392" i="76"/>
  <c r="I392" i="76"/>
  <c r="H393" i="76"/>
  <c r="I393" i="76"/>
  <c r="H394" i="76"/>
  <c r="I394" i="76"/>
  <c r="H395" i="76"/>
  <c r="I395" i="76"/>
  <c r="H396" i="76"/>
  <c r="I396" i="76"/>
  <c r="H397" i="76"/>
  <c r="I397" i="76"/>
  <c r="H398" i="76"/>
  <c r="I398" i="76"/>
  <c r="H399" i="76"/>
  <c r="I399" i="76"/>
  <c r="H400" i="76"/>
  <c r="I400" i="76"/>
  <c r="H401" i="76"/>
  <c r="I401" i="76"/>
  <c r="H402" i="76"/>
  <c r="I402" i="76"/>
  <c r="H403" i="76"/>
  <c r="I403" i="76"/>
  <c r="H404" i="76"/>
  <c r="I404" i="76"/>
  <c r="H405" i="76"/>
  <c r="I405" i="76"/>
  <c r="H406" i="76"/>
  <c r="I406" i="76"/>
  <c r="H407" i="76"/>
  <c r="I407" i="76"/>
  <c r="H408" i="76"/>
  <c r="I408" i="76"/>
  <c r="H409" i="76"/>
  <c r="I409" i="76"/>
  <c r="H410" i="76"/>
  <c r="I410" i="76"/>
  <c r="H411" i="76"/>
  <c r="I411" i="76"/>
  <c r="H412" i="76"/>
  <c r="I412" i="76"/>
  <c r="H413" i="76"/>
  <c r="I413" i="76"/>
  <c r="H414" i="76"/>
  <c r="I414" i="76"/>
  <c r="H415" i="76"/>
  <c r="I415" i="76"/>
  <c r="H416" i="76"/>
  <c r="I416" i="76"/>
  <c r="H417" i="76"/>
  <c r="I417" i="76"/>
  <c r="H418" i="76"/>
  <c r="I418" i="76"/>
  <c r="H419" i="76"/>
  <c r="I419" i="76"/>
  <c r="H420" i="76"/>
  <c r="I420" i="76"/>
  <c r="H421" i="76"/>
  <c r="I421" i="76"/>
  <c r="H422" i="76"/>
  <c r="I422" i="76"/>
  <c r="H423" i="76"/>
  <c r="I423" i="76"/>
  <c r="H424" i="76"/>
  <c r="I424" i="76"/>
  <c r="H425" i="76"/>
  <c r="I425" i="76"/>
  <c r="H426" i="76"/>
  <c r="I426" i="76"/>
  <c r="H427" i="76"/>
  <c r="I427" i="76"/>
  <c r="H428" i="76"/>
  <c r="I428" i="76"/>
  <c r="H429" i="76"/>
  <c r="I429" i="76"/>
  <c r="H430" i="76"/>
  <c r="I430" i="76"/>
  <c r="H431" i="76"/>
  <c r="I431" i="76"/>
  <c r="H432" i="76"/>
  <c r="I432" i="76"/>
  <c r="H433" i="76"/>
  <c r="I433" i="76"/>
  <c r="H434" i="76"/>
  <c r="I434" i="76"/>
  <c r="H435" i="76"/>
  <c r="I435" i="76"/>
  <c r="H436" i="76"/>
  <c r="I436" i="76"/>
  <c r="H437" i="76"/>
  <c r="I437" i="76"/>
  <c r="H438" i="76"/>
  <c r="I438" i="76"/>
  <c r="H439" i="76"/>
  <c r="I439" i="76"/>
  <c r="H440" i="76"/>
  <c r="I440" i="76"/>
  <c r="H441" i="76"/>
  <c r="I441" i="76"/>
  <c r="H442" i="76"/>
  <c r="I442" i="76"/>
  <c r="H443" i="76"/>
  <c r="I443" i="76"/>
  <c r="H444" i="76"/>
  <c r="I444" i="76"/>
  <c r="H445" i="76"/>
  <c r="I445" i="76"/>
  <c r="H446" i="76"/>
  <c r="I446" i="76"/>
  <c r="H447" i="76"/>
  <c r="I447" i="76"/>
  <c r="H448" i="76"/>
  <c r="I448" i="76"/>
  <c r="H449" i="76"/>
  <c r="I449" i="76"/>
  <c r="H450" i="76"/>
  <c r="I450" i="76"/>
  <c r="H451" i="76"/>
  <c r="I451" i="76"/>
  <c r="H452" i="76"/>
  <c r="I452" i="76"/>
  <c r="H453" i="76"/>
  <c r="I453" i="76"/>
  <c r="H454" i="76"/>
  <c r="I454" i="76"/>
  <c r="H455" i="76"/>
  <c r="I455" i="76"/>
  <c r="H456" i="76"/>
  <c r="I456" i="76"/>
  <c r="H457" i="76"/>
  <c r="I457" i="76"/>
  <c r="H458" i="76"/>
  <c r="I458" i="76"/>
  <c r="H459" i="76"/>
  <c r="I459" i="76"/>
  <c r="H460" i="76"/>
  <c r="I460" i="76"/>
  <c r="H461" i="76"/>
  <c r="I461" i="76"/>
  <c r="H462" i="76"/>
  <c r="I462" i="76"/>
  <c r="H463" i="76"/>
  <c r="I463" i="76"/>
  <c r="H464" i="76"/>
  <c r="I464" i="76"/>
  <c r="H465" i="76"/>
  <c r="I465" i="76"/>
  <c r="H468" i="76"/>
  <c r="I468" i="76"/>
  <c r="H469" i="76"/>
  <c r="I469" i="76"/>
  <c r="H470" i="76"/>
  <c r="I470" i="76"/>
  <c r="H472" i="76"/>
  <c r="I472" i="76"/>
  <c r="H473" i="76"/>
  <c r="I473" i="76"/>
  <c r="H474" i="76"/>
  <c r="I474" i="76"/>
  <c r="H475" i="76"/>
  <c r="I475" i="76"/>
  <c r="H476" i="76"/>
  <c r="I476" i="76"/>
  <c r="H477" i="76"/>
  <c r="I477" i="76"/>
  <c r="H478" i="76"/>
  <c r="I478" i="76"/>
  <c r="H479" i="76"/>
  <c r="I479" i="76"/>
  <c r="H480" i="76"/>
  <c r="I480" i="76"/>
  <c r="H481" i="76"/>
  <c r="I481" i="76"/>
  <c r="H482" i="76"/>
  <c r="I482" i="76"/>
  <c r="H483" i="76"/>
  <c r="I483" i="76"/>
  <c r="H484" i="76"/>
  <c r="I484" i="76"/>
  <c r="H485" i="76"/>
  <c r="I485" i="76"/>
  <c r="H486" i="76"/>
  <c r="I486" i="76"/>
  <c r="H487" i="76"/>
  <c r="I487" i="76"/>
  <c r="H488" i="76"/>
  <c r="I488" i="76"/>
  <c r="H489" i="76"/>
  <c r="I489" i="76"/>
  <c r="H490" i="76"/>
  <c r="I490" i="76"/>
  <c r="H491" i="76"/>
  <c r="I491" i="76"/>
  <c r="H492" i="76"/>
  <c r="I492" i="76"/>
  <c r="H493" i="76"/>
  <c r="I493" i="76"/>
  <c r="H494" i="76"/>
  <c r="I494" i="76"/>
  <c r="H495" i="76"/>
  <c r="I495" i="76"/>
  <c r="H496" i="76"/>
  <c r="I496" i="76"/>
  <c r="H497" i="76"/>
  <c r="I497" i="76"/>
  <c r="H498" i="76"/>
  <c r="I498" i="76"/>
  <c r="H499" i="76"/>
  <c r="I499" i="76"/>
  <c r="H500" i="76"/>
  <c r="I500" i="76"/>
  <c r="H501" i="76"/>
  <c r="I501" i="76"/>
  <c r="H502" i="76"/>
  <c r="I502" i="76"/>
  <c r="H503" i="76"/>
  <c r="I503" i="76"/>
  <c r="H504" i="76"/>
  <c r="I504" i="76"/>
  <c r="H505" i="76"/>
  <c r="I505" i="76"/>
  <c r="H506" i="76"/>
  <c r="I506" i="76"/>
  <c r="H507" i="76"/>
  <c r="I507" i="76"/>
  <c r="H508" i="76"/>
  <c r="I508" i="76"/>
  <c r="H509" i="76"/>
  <c r="I509" i="76"/>
  <c r="H510" i="76"/>
  <c r="I510" i="76"/>
  <c r="H511" i="76"/>
  <c r="I511" i="76"/>
  <c r="H512" i="76"/>
  <c r="I512" i="76"/>
  <c r="H514" i="76"/>
  <c r="I514" i="76"/>
  <c r="H520" i="76"/>
  <c r="I520" i="76"/>
  <c r="H539" i="76"/>
  <c r="I539" i="76"/>
  <c r="H540" i="76"/>
  <c r="I540" i="76"/>
  <c r="H541" i="76"/>
  <c r="I541" i="76"/>
  <c r="H542" i="76"/>
  <c r="I542" i="76"/>
  <c r="H543" i="76"/>
  <c r="I543" i="76"/>
  <c r="H544" i="76"/>
  <c r="I544" i="76"/>
  <c r="H545" i="76"/>
  <c r="I545" i="76"/>
  <c r="H546" i="76"/>
  <c r="I546" i="76"/>
  <c r="H547" i="76"/>
  <c r="I547" i="76"/>
  <c r="H548" i="76"/>
  <c r="I548" i="76"/>
  <c r="H549" i="76"/>
  <c r="I549" i="76"/>
  <c r="H550" i="76"/>
  <c r="I550" i="76"/>
  <c r="H551" i="76"/>
  <c r="I551" i="76"/>
  <c r="H552" i="76"/>
  <c r="I552" i="76"/>
  <c r="H553" i="76"/>
  <c r="I553" i="76"/>
  <c r="H554" i="76"/>
  <c r="I554" i="76"/>
  <c r="H556" i="76"/>
  <c r="I556" i="76"/>
  <c r="H557" i="76"/>
  <c r="I557" i="76"/>
  <c r="H559" i="76"/>
  <c r="I559" i="76"/>
  <c r="H560" i="76"/>
  <c r="I560" i="76"/>
  <c r="H563" i="76"/>
  <c r="I563" i="76"/>
  <c r="H564" i="76"/>
  <c r="I564" i="76"/>
  <c r="H566" i="76"/>
  <c r="I566" i="76"/>
  <c r="H569" i="76"/>
  <c r="I569" i="76"/>
  <c r="H570" i="76"/>
  <c r="I570" i="76"/>
  <c r="H571" i="76"/>
  <c r="I571" i="76"/>
  <c r="H572" i="76"/>
  <c r="I572" i="76"/>
  <c r="H573" i="76"/>
  <c r="I573" i="76"/>
  <c r="H574" i="76"/>
  <c r="I574" i="76"/>
  <c r="H575" i="76"/>
  <c r="I575" i="76"/>
  <c r="H576" i="76"/>
  <c r="I576" i="76"/>
  <c r="H577" i="76"/>
  <c r="I577" i="76"/>
  <c r="H578" i="76"/>
  <c r="I578" i="76"/>
  <c r="H579" i="76"/>
  <c r="I579" i="76"/>
  <c r="H580" i="76"/>
  <c r="I580" i="76"/>
  <c r="H581" i="76"/>
  <c r="I581" i="76"/>
  <c r="H582" i="76"/>
  <c r="I582" i="76"/>
  <c r="H583" i="76"/>
  <c r="I583" i="76"/>
  <c r="H584" i="76"/>
  <c r="I584" i="76"/>
  <c r="H585" i="76"/>
  <c r="I585" i="76"/>
  <c r="H586" i="76"/>
  <c r="I586" i="76"/>
  <c r="H587" i="76"/>
  <c r="I587" i="76"/>
  <c r="H588" i="76"/>
  <c r="I588" i="76"/>
  <c r="H589" i="76"/>
  <c r="I589" i="76"/>
  <c r="H590" i="76"/>
  <c r="I590" i="76"/>
  <c r="H592" i="76"/>
  <c r="I592" i="76"/>
  <c r="H593" i="76"/>
  <c r="I593" i="76"/>
  <c r="H594" i="76"/>
  <c r="I594" i="76"/>
  <c r="H595" i="76"/>
  <c r="I595" i="76"/>
  <c r="H596" i="76"/>
  <c r="I596" i="76"/>
  <c r="H597" i="76"/>
  <c r="I597" i="76"/>
  <c r="H598" i="76"/>
  <c r="I598" i="76"/>
  <c r="H599" i="76"/>
  <c r="I599" i="76"/>
  <c r="H600" i="76"/>
  <c r="I600" i="76"/>
  <c r="H601" i="76"/>
  <c r="I601" i="76"/>
  <c r="H602" i="76"/>
  <c r="I602" i="76"/>
  <c r="H603" i="76"/>
  <c r="I603" i="76"/>
  <c r="H604" i="76"/>
  <c r="I604" i="76"/>
  <c r="H605" i="76"/>
  <c r="I605" i="76"/>
  <c r="H606" i="76"/>
  <c r="I606" i="76"/>
  <c r="H607" i="76"/>
  <c r="I607" i="76"/>
  <c r="H608" i="76"/>
  <c r="I608" i="76"/>
  <c r="H610" i="76"/>
  <c r="I610" i="76"/>
  <c r="H611" i="76"/>
  <c r="I611" i="76"/>
  <c r="H612" i="76"/>
  <c r="I612" i="76"/>
  <c r="H614" i="76"/>
  <c r="I614" i="76"/>
  <c r="H615" i="76"/>
  <c r="I615" i="76"/>
  <c r="H616" i="76"/>
  <c r="I616" i="76"/>
  <c r="H617" i="76"/>
  <c r="I617" i="76"/>
  <c r="H618" i="76"/>
  <c r="I618" i="76"/>
  <c r="H619" i="76"/>
  <c r="I619" i="76"/>
  <c r="H620" i="76"/>
  <c r="I620" i="76"/>
  <c r="H621" i="76"/>
  <c r="I621" i="76"/>
  <c r="H622" i="76"/>
  <c r="I622" i="76"/>
  <c r="H623" i="76"/>
  <c r="I623" i="76"/>
  <c r="H624" i="76"/>
  <c r="I624" i="76"/>
  <c r="H625" i="76"/>
  <c r="I625" i="76"/>
  <c r="H626" i="76"/>
  <c r="I626" i="76"/>
  <c r="H627" i="76"/>
  <c r="I627" i="76"/>
  <c r="H628" i="76"/>
  <c r="I628" i="76"/>
  <c r="H629" i="76"/>
  <c r="I629" i="76"/>
  <c r="H630" i="76"/>
  <c r="I630" i="76"/>
  <c r="H631" i="76"/>
  <c r="I631" i="76"/>
  <c r="H632" i="76"/>
  <c r="I632" i="76"/>
  <c r="H633" i="76"/>
  <c r="I633" i="76"/>
  <c r="H634" i="76"/>
  <c r="I634" i="76"/>
  <c r="H635" i="76"/>
  <c r="I635" i="76"/>
  <c r="H636" i="76"/>
  <c r="I636" i="76"/>
  <c r="H637" i="76"/>
  <c r="I637" i="76"/>
  <c r="H638" i="76"/>
  <c r="I638" i="76"/>
  <c r="H639" i="76"/>
  <c r="I639" i="76"/>
  <c r="H640" i="76"/>
  <c r="I640" i="76"/>
  <c r="H641" i="76"/>
  <c r="I641" i="76"/>
  <c r="H642" i="76"/>
  <c r="I642" i="76"/>
  <c r="H643" i="76"/>
  <c r="I643" i="76"/>
  <c r="H644" i="76"/>
  <c r="I644" i="76"/>
  <c r="H645" i="76"/>
  <c r="I645" i="76"/>
  <c r="H646" i="76"/>
  <c r="I646" i="76"/>
  <c r="H647" i="76"/>
  <c r="I647" i="76"/>
  <c r="H648" i="76"/>
  <c r="I648" i="76"/>
  <c r="H649" i="76"/>
  <c r="I649" i="76"/>
  <c r="H650" i="76"/>
  <c r="I650" i="76"/>
  <c r="H651" i="76"/>
  <c r="I651" i="76"/>
  <c r="H652" i="76"/>
  <c r="I652" i="76"/>
  <c r="H653" i="76"/>
  <c r="I653" i="76"/>
  <c r="H654" i="76"/>
  <c r="I654" i="76"/>
  <c r="H655" i="76"/>
  <c r="I655" i="76"/>
  <c r="H656" i="76"/>
  <c r="I656" i="76"/>
  <c r="H657" i="76"/>
  <c r="I657" i="76"/>
  <c r="H658" i="76"/>
  <c r="I658" i="76"/>
  <c r="H659" i="76"/>
  <c r="I659" i="76"/>
  <c r="H660" i="76"/>
  <c r="I660" i="76"/>
  <c r="H661" i="76"/>
  <c r="I661" i="76"/>
  <c r="H662" i="76"/>
  <c r="I662" i="76"/>
  <c r="H663" i="76"/>
  <c r="I663" i="76"/>
  <c r="H664" i="76"/>
  <c r="I664" i="76"/>
  <c r="H665" i="76"/>
  <c r="I665" i="76"/>
  <c r="H666" i="76"/>
  <c r="I666" i="76"/>
  <c r="H667" i="76"/>
  <c r="I667" i="76"/>
  <c r="H668" i="76"/>
  <c r="I668" i="76"/>
  <c r="H669" i="76"/>
  <c r="I669" i="76"/>
  <c r="H670" i="76"/>
  <c r="I670" i="76"/>
  <c r="H671" i="76"/>
  <c r="I671" i="76"/>
  <c r="H672" i="76"/>
  <c r="I672" i="76"/>
  <c r="H673" i="76"/>
  <c r="I673" i="76"/>
  <c r="H675" i="76"/>
  <c r="I675" i="76"/>
  <c r="H676" i="76"/>
  <c r="I676" i="76"/>
  <c r="H677" i="76"/>
  <c r="I677" i="76"/>
  <c r="H678" i="76"/>
  <c r="I678" i="76"/>
  <c r="H679" i="76"/>
  <c r="I679" i="76"/>
  <c r="H680" i="76"/>
  <c r="I680" i="76"/>
  <c r="H681" i="76"/>
  <c r="I681" i="76"/>
  <c r="H682" i="76"/>
  <c r="I682" i="76"/>
  <c r="H684" i="76"/>
  <c r="I684" i="76"/>
  <c r="H685" i="76"/>
  <c r="I685" i="76"/>
  <c r="H686" i="76"/>
  <c r="I686" i="76"/>
  <c r="H687" i="76"/>
  <c r="I687" i="76"/>
  <c r="H688" i="76"/>
  <c r="I688" i="76"/>
  <c r="H689" i="76"/>
  <c r="I689" i="76"/>
  <c r="H690" i="76"/>
  <c r="I690" i="76"/>
  <c r="H691" i="76"/>
  <c r="I691" i="76"/>
  <c r="H692" i="76"/>
  <c r="I692" i="76"/>
  <c r="H693" i="76"/>
  <c r="I693" i="76"/>
  <c r="H694" i="76"/>
  <c r="I694" i="76"/>
  <c r="H695" i="76"/>
  <c r="I695" i="76"/>
  <c r="H696" i="76"/>
  <c r="I696" i="76"/>
  <c r="H697" i="76"/>
  <c r="I697" i="76"/>
  <c r="H698" i="76"/>
  <c r="I698" i="76"/>
  <c r="H699" i="76"/>
  <c r="I699" i="76"/>
  <c r="H700" i="76"/>
  <c r="I700" i="76"/>
  <c r="H701" i="76"/>
  <c r="I701" i="76"/>
  <c r="H702" i="76"/>
  <c r="I702" i="76"/>
  <c r="H703" i="76"/>
  <c r="I703" i="76"/>
  <c r="H704" i="76"/>
  <c r="I704" i="76"/>
  <c r="H705" i="76"/>
  <c r="I705" i="76"/>
  <c r="H706" i="76"/>
  <c r="I706" i="76"/>
  <c r="H707" i="76"/>
  <c r="I707" i="76"/>
  <c r="H708" i="76"/>
  <c r="I708" i="76"/>
  <c r="H709" i="76"/>
  <c r="I709" i="76"/>
  <c r="H710" i="76"/>
  <c r="I710" i="76"/>
  <c r="H711" i="76"/>
  <c r="I711" i="76"/>
  <c r="H712" i="76"/>
  <c r="I712" i="76"/>
  <c r="H713" i="76"/>
  <c r="I713" i="76"/>
  <c r="H714" i="76"/>
  <c r="I714" i="76"/>
  <c r="H715" i="76"/>
  <c r="I715" i="76"/>
  <c r="H716" i="76"/>
  <c r="I716" i="76"/>
  <c r="H717" i="76"/>
  <c r="I717" i="76"/>
  <c r="H718" i="76"/>
  <c r="I718" i="76"/>
  <c r="H719" i="76"/>
  <c r="I719" i="76"/>
  <c r="H720" i="76"/>
  <c r="I720" i="76"/>
  <c r="H721" i="76"/>
  <c r="I721" i="76"/>
  <c r="H722" i="76"/>
  <c r="I722" i="76"/>
  <c r="H723" i="76"/>
  <c r="I723" i="76"/>
  <c r="H724" i="76"/>
  <c r="I724" i="76"/>
  <c r="H725" i="76"/>
  <c r="I725" i="76"/>
  <c r="H726" i="76"/>
  <c r="I726" i="76"/>
  <c r="H727" i="76"/>
  <c r="I727" i="76"/>
  <c r="H728" i="76"/>
  <c r="I728" i="76"/>
  <c r="H729" i="76"/>
  <c r="I729" i="76"/>
  <c r="H730" i="76"/>
  <c r="I730" i="76"/>
  <c r="H731" i="76"/>
  <c r="I731" i="76"/>
  <c r="H732" i="76"/>
  <c r="I732" i="76"/>
  <c r="C3" i="75"/>
  <c r="C4" i="75"/>
  <c r="C5" i="75"/>
  <c r="C6" i="75"/>
  <c r="C7" i="75"/>
  <c r="C8" i="75"/>
  <c r="C9" i="75"/>
  <c r="C10" i="75"/>
  <c r="C11" i="75"/>
  <c r="C12" i="75"/>
  <c r="C13" i="75"/>
  <c r="C14" i="75"/>
  <c r="C15" i="75"/>
  <c r="C16" i="75"/>
  <c r="C17" i="75"/>
  <c r="C18" i="75"/>
  <c r="C19" i="75"/>
  <c r="C20" i="75"/>
  <c r="C21" i="75"/>
  <c r="C22" i="75"/>
  <c r="C23" i="75"/>
  <c r="C24" i="75"/>
  <c r="C25" i="75"/>
  <c r="C26" i="75"/>
  <c r="C27" i="75"/>
  <c r="C28" i="75"/>
  <c r="C29" i="75"/>
  <c r="C30" i="75"/>
  <c r="C31" i="75"/>
  <c r="C32" i="75"/>
  <c r="C33" i="75"/>
  <c r="C34" i="75"/>
  <c r="C35" i="75"/>
  <c r="C36" i="75"/>
  <c r="C37" i="75"/>
  <c r="C38" i="75"/>
  <c r="C39" i="75"/>
  <c r="C40" i="75"/>
  <c r="C41" i="75"/>
  <c r="C42" i="75"/>
  <c r="C43" i="75"/>
  <c r="C44" i="75"/>
  <c r="C45" i="75"/>
  <c r="C46" i="75"/>
  <c r="C47" i="75"/>
  <c r="C48" i="75"/>
  <c r="C49" i="75"/>
  <c r="C50" i="75"/>
  <c r="C51" i="75"/>
  <c r="C52" i="75"/>
  <c r="C53" i="75"/>
  <c r="C54" i="75"/>
  <c r="C55" i="75"/>
  <c r="C56" i="75"/>
  <c r="C57" i="75"/>
  <c r="C58" i="75"/>
  <c r="C59" i="75"/>
  <c r="C60" i="75"/>
  <c r="C61" i="75"/>
  <c r="C62" i="75"/>
  <c r="C63" i="75"/>
  <c r="C64" i="75"/>
  <c r="C65" i="75"/>
  <c r="C66" i="75"/>
  <c r="C67" i="75"/>
  <c r="C68" i="75"/>
  <c r="C69" i="75"/>
  <c r="C70" i="75"/>
  <c r="C71" i="75"/>
  <c r="C72" i="75"/>
  <c r="C73" i="75"/>
  <c r="C74" i="75"/>
  <c r="C75" i="75"/>
  <c r="C76" i="75"/>
  <c r="C77" i="75"/>
  <c r="C78" i="75"/>
  <c r="C79" i="75"/>
  <c r="C80" i="75"/>
  <c r="C81" i="75"/>
  <c r="C82" i="75"/>
  <c r="C83" i="75"/>
  <c r="C84" i="75"/>
  <c r="C85" i="75"/>
  <c r="C86" i="75"/>
  <c r="C87" i="75"/>
  <c r="C88" i="75"/>
  <c r="C89" i="75"/>
  <c r="C90" i="75"/>
  <c r="C91" i="75"/>
  <c r="C92" i="75"/>
  <c r="C93" i="75"/>
  <c r="C94" i="75"/>
  <c r="C95" i="75"/>
  <c r="C96" i="75"/>
  <c r="C97" i="75"/>
  <c r="C98" i="75"/>
  <c r="C99" i="75"/>
  <c r="C100" i="75"/>
  <c r="C101" i="75"/>
  <c r="C102" i="75"/>
  <c r="C103" i="75"/>
  <c r="C104" i="75"/>
  <c r="C105" i="75"/>
  <c r="C106" i="75"/>
  <c r="C107" i="75"/>
  <c r="C108" i="75"/>
  <c r="C109" i="75"/>
  <c r="C110" i="75"/>
  <c r="C111" i="75"/>
  <c r="C112" i="75"/>
  <c r="C113" i="75"/>
  <c r="C114" i="75"/>
  <c r="C115" i="75"/>
  <c r="C116" i="75"/>
  <c r="C117" i="75"/>
  <c r="C118" i="75"/>
  <c r="C119" i="75"/>
  <c r="C120" i="75"/>
  <c r="C121" i="75"/>
  <c r="C122" i="75"/>
  <c r="C123" i="75"/>
  <c r="C124" i="75"/>
  <c r="C125" i="75"/>
  <c r="C126" i="75"/>
  <c r="C127" i="75"/>
  <c r="C128" i="75"/>
  <c r="C129" i="75"/>
  <c r="C130" i="75"/>
  <c r="C131" i="75"/>
  <c r="C132" i="75"/>
  <c r="C133" i="75"/>
  <c r="C134" i="75"/>
  <c r="C135" i="75"/>
  <c r="C136" i="75"/>
  <c r="C137" i="75"/>
  <c r="C138" i="75"/>
  <c r="C139" i="75"/>
  <c r="C140" i="75"/>
  <c r="C141" i="75"/>
  <c r="C142" i="75"/>
  <c r="C143" i="75"/>
  <c r="C144" i="75"/>
  <c r="C145" i="75"/>
  <c r="C146" i="75"/>
  <c r="C147" i="75"/>
  <c r="C148" i="75"/>
  <c r="C149" i="75"/>
  <c r="C150" i="75"/>
  <c r="C151" i="75"/>
  <c r="C152" i="75"/>
  <c r="C153" i="75"/>
  <c r="C154" i="75"/>
  <c r="C155" i="75"/>
  <c r="C156" i="75"/>
  <c r="C157" i="75"/>
  <c r="C158" i="75"/>
  <c r="C159" i="75"/>
  <c r="C160" i="75"/>
  <c r="C161" i="75"/>
  <c r="C162" i="75"/>
  <c r="C163" i="75"/>
  <c r="C164" i="75"/>
  <c r="C165" i="75"/>
  <c r="C166" i="75"/>
  <c r="C167" i="75"/>
  <c r="C168" i="75"/>
  <c r="C169" i="75"/>
  <c r="C170" i="75"/>
  <c r="C171" i="75"/>
  <c r="C172" i="75"/>
  <c r="C173" i="75"/>
  <c r="C174" i="75"/>
  <c r="C175" i="75"/>
  <c r="C176" i="75"/>
  <c r="C177" i="75"/>
  <c r="C178" i="75"/>
  <c r="C179" i="75"/>
  <c r="C180" i="75"/>
  <c r="C181" i="75"/>
  <c r="C182" i="75"/>
  <c r="C183" i="75"/>
  <c r="C184" i="75"/>
  <c r="C185" i="75"/>
  <c r="C186" i="75"/>
  <c r="C187" i="75"/>
  <c r="C188" i="75"/>
  <c r="C189" i="75"/>
  <c r="C190" i="75"/>
  <c r="C191" i="75"/>
  <c r="C192" i="75"/>
  <c r="C193" i="75"/>
  <c r="C194" i="75"/>
  <c r="C195" i="75"/>
  <c r="C196" i="75"/>
  <c r="C197" i="75"/>
  <c r="C198" i="75"/>
  <c r="C199" i="75"/>
  <c r="C200" i="75"/>
  <c r="C201" i="75"/>
  <c r="C202" i="75"/>
  <c r="C203" i="75"/>
  <c r="C204" i="75"/>
  <c r="C205" i="75"/>
  <c r="C206" i="75"/>
  <c r="C207" i="75"/>
  <c r="C208" i="75"/>
  <c r="C209" i="75"/>
  <c r="C210" i="75"/>
  <c r="C211" i="75"/>
  <c r="C212" i="75"/>
  <c r="C213" i="75"/>
  <c r="C214" i="75"/>
  <c r="C215" i="75"/>
  <c r="C216" i="75"/>
  <c r="C217" i="75"/>
  <c r="C218" i="75"/>
  <c r="C219" i="75"/>
  <c r="C220" i="75"/>
  <c r="C221" i="75"/>
  <c r="C222" i="75"/>
  <c r="C223" i="75"/>
  <c r="C224" i="75"/>
  <c r="C225" i="75"/>
  <c r="C226" i="75"/>
  <c r="C227" i="75"/>
  <c r="C228" i="75"/>
  <c r="C229" i="75"/>
  <c r="C230" i="75"/>
  <c r="C231" i="75"/>
  <c r="C232" i="75"/>
  <c r="C233" i="75"/>
  <c r="C234" i="75"/>
  <c r="C235" i="75"/>
  <c r="C236" i="75"/>
  <c r="C237" i="75"/>
  <c r="C238" i="75"/>
  <c r="C239" i="75"/>
  <c r="C240" i="75"/>
  <c r="C241" i="75"/>
  <c r="C242" i="75"/>
  <c r="C243" i="75"/>
  <c r="C244" i="75"/>
  <c r="C245" i="75"/>
  <c r="C246" i="75"/>
  <c r="C247" i="75"/>
  <c r="C248" i="75"/>
  <c r="C249" i="75"/>
  <c r="C250" i="75"/>
  <c r="C251" i="75"/>
  <c r="C252" i="75"/>
  <c r="C253" i="75"/>
  <c r="C254" i="75"/>
  <c r="C255" i="75"/>
  <c r="C256" i="75"/>
  <c r="C257" i="75"/>
  <c r="C258" i="75"/>
  <c r="C259" i="75"/>
  <c r="C260" i="75"/>
  <c r="C261" i="75"/>
  <c r="C262" i="75"/>
  <c r="C263" i="75"/>
  <c r="C264" i="75"/>
  <c r="C265" i="75"/>
  <c r="C266" i="75"/>
  <c r="C267" i="75"/>
  <c r="C268" i="75"/>
  <c r="C269" i="75"/>
  <c r="C270" i="75"/>
  <c r="C271" i="75"/>
  <c r="C272" i="75"/>
  <c r="C273" i="75"/>
  <c r="C274" i="75"/>
  <c r="C275" i="75"/>
  <c r="C276" i="75"/>
  <c r="C277" i="75"/>
  <c r="C278" i="75"/>
  <c r="C279" i="75"/>
  <c r="C280" i="75"/>
  <c r="C281" i="75"/>
  <c r="C282" i="75"/>
  <c r="C283" i="75"/>
  <c r="C284" i="75"/>
  <c r="C285" i="75"/>
  <c r="C286" i="75"/>
  <c r="C287" i="75"/>
  <c r="C288" i="75"/>
  <c r="C289" i="75"/>
  <c r="C290" i="75"/>
  <c r="C291" i="75"/>
  <c r="C292" i="75"/>
  <c r="C293" i="75"/>
  <c r="C294" i="75"/>
  <c r="C295" i="75"/>
  <c r="C296" i="75"/>
  <c r="C297" i="75"/>
  <c r="C298" i="75"/>
  <c r="C299" i="75"/>
  <c r="C300" i="75"/>
  <c r="C301" i="75"/>
  <c r="C302" i="75"/>
  <c r="C303" i="75"/>
  <c r="C304" i="75"/>
  <c r="C305" i="75"/>
  <c r="C306" i="75"/>
  <c r="C307" i="75"/>
  <c r="C308" i="75"/>
  <c r="C309" i="75"/>
  <c r="C310" i="75"/>
  <c r="C311" i="75"/>
  <c r="C312" i="75"/>
  <c r="C313" i="75"/>
  <c r="C314" i="75"/>
  <c r="C315" i="75"/>
  <c r="C316" i="75"/>
  <c r="C317" i="75"/>
  <c r="C318" i="75"/>
  <c r="C319" i="75"/>
  <c r="C320" i="75"/>
  <c r="C321" i="75"/>
  <c r="C322" i="75"/>
  <c r="C323" i="75"/>
  <c r="C324" i="75"/>
  <c r="C325" i="75"/>
  <c r="C326" i="75"/>
  <c r="C327" i="75"/>
  <c r="C328" i="75"/>
  <c r="C329" i="75"/>
  <c r="C330" i="75"/>
  <c r="C331" i="75"/>
  <c r="C332" i="75"/>
  <c r="C333" i="75"/>
  <c r="C334" i="75"/>
  <c r="C335" i="75"/>
  <c r="C336" i="75"/>
  <c r="C337" i="75"/>
  <c r="C338" i="75"/>
  <c r="C339" i="75"/>
  <c r="C340" i="75"/>
  <c r="C341" i="75"/>
  <c r="C342" i="75"/>
  <c r="C343" i="75"/>
  <c r="C344" i="75"/>
  <c r="C345" i="75"/>
  <c r="C346" i="75"/>
  <c r="C347" i="75"/>
  <c r="C348" i="75"/>
  <c r="C349" i="75"/>
  <c r="C350" i="75"/>
  <c r="C351" i="75"/>
  <c r="C352" i="75"/>
  <c r="C353" i="75"/>
  <c r="C354" i="75"/>
  <c r="C355" i="75"/>
  <c r="C356" i="75"/>
  <c r="C357" i="75"/>
  <c r="C358" i="75"/>
  <c r="C359" i="75"/>
  <c r="C360" i="75"/>
  <c r="C361" i="75"/>
  <c r="C362" i="75"/>
  <c r="C363" i="75"/>
  <c r="C364" i="75"/>
  <c r="C365" i="75"/>
  <c r="C366" i="75"/>
  <c r="C367" i="75"/>
  <c r="C368" i="75"/>
  <c r="C369" i="75"/>
  <c r="C370" i="75"/>
  <c r="C371" i="75"/>
  <c r="C372" i="75"/>
  <c r="C373" i="75"/>
  <c r="C374" i="75"/>
  <c r="C375" i="75"/>
  <c r="C376" i="75"/>
  <c r="C377" i="75"/>
  <c r="C378" i="75"/>
  <c r="C379" i="75"/>
  <c r="C380" i="75"/>
  <c r="C381" i="75"/>
  <c r="C382" i="75"/>
  <c r="C383" i="75"/>
  <c r="C384" i="75"/>
  <c r="C385" i="75"/>
  <c r="C386" i="75"/>
  <c r="C387" i="75"/>
  <c r="C388" i="75"/>
  <c r="C389" i="75"/>
  <c r="C390" i="75"/>
  <c r="C391" i="75"/>
  <c r="C392" i="75"/>
  <c r="C393" i="75"/>
  <c r="C394" i="75"/>
  <c r="C395" i="75"/>
  <c r="C396" i="75"/>
  <c r="C397" i="75"/>
  <c r="C398" i="75"/>
  <c r="C399" i="75"/>
  <c r="C400" i="75"/>
  <c r="C401" i="75"/>
  <c r="C402" i="75"/>
  <c r="C403" i="75"/>
  <c r="C404" i="75"/>
  <c r="C405" i="75"/>
  <c r="C406" i="75"/>
  <c r="C407" i="75"/>
  <c r="C408" i="75"/>
  <c r="C409" i="75"/>
  <c r="C410" i="75"/>
  <c r="C411" i="75"/>
  <c r="C412" i="75"/>
  <c r="C413" i="75"/>
  <c r="C414" i="75"/>
  <c r="C415" i="75"/>
  <c r="C416" i="75"/>
  <c r="C417" i="75"/>
  <c r="C418" i="75"/>
  <c r="C419" i="75"/>
  <c r="C420" i="75"/>
  <c r="C421" i="75"/>
  <c r="C422" i="75"/>
  <c r="C423" i="75"/>
  <c r="C424" i="75"/>
  <c r="C425" i="75"/>
  <c r="C426" i="75"/>
  <c r="C427" i="75"/>
  <c r="C428" i="75"/>
  <c r="C429" i="75"/>
  <c r="C430" i="75"/>
  <c r="C431" i="75"/>
  <c r="C432" i="75"/>
  <c r="C433" i="75"/>
  <c r="C434" i="75"/>
  <c r="C435" i="75"/>
  <c r="C436" i="75"/>
  <c r="C437" i="75"/>
  <c r="C438" i="75"/>
  <c r="C439" i="75"/>
  <c r="C440" i="75"/>
  <c r="C441" i="75"/>
  <c r="C442" i="75"/>
  <c r="C443" i="75"/>
  <c r="C444" i="75"/>
  <c r="C445" i="75"/>
  <c r="C446" i="75"/>
  <c r="C447" i="75"/>
  <c r="C448" i="75"/>
  <c r="C449" i="75"/>
  <c r="C450" i="75"/>
  <c r="C451" i="75"/>
  <c r="C452" i="75"/>
  <c r="C453" i="75"/>
  <c r="C454" i="75"/>
  <c r="C455" i="75"/>
  <c r="C456" i="75"/>
  <c r="C457" i="75"/>
  <c r="C458" i="75"/>
  <c r="C459" i="75"/>
  <c r="C460" i="75"/>
  <c r="C461" i="75"/>
  <c r="C462" i="75"/>
  <c r="C463" i="75"/>
  <c r="C464" i="75"/>
  <c r="C465" i="75"/>
  <c r="C466" i="75"/>
  <c r="C467" i="75"/>
  <c r="C468" i="75"/>
  <c r="C469" i="75"/>
  <c r="C470" i="75"/>
  <c r="C471" i="75"/>
  <c r="C472" i="75"/>
  <c r="C473" i="75"/>
  <c r="C474" i="75"/>
  <c r="C475" i="75"/>
  <c r="C476" i="75"/>
  <c r="C477" i="75"/>
  <c r="C478" i="75"/>
  <c r="C479" i="75"/>
  <c r="C480" i="75"/>
  <c r="C481" i="75"/>
  <c r="C482" i="75"/>
  <c r="C483" i="75"/>
  <c r="C484" i="75"/>
  <c r="C485" i="75"/>
  <c r="C486" i="75"/>
  <c r="C487" i="75"/>
  <c r="C488" i="75"/>
  <c r="C489" i="75"/>
  <c r="C490" i="75"/>
  <c r="C491" i="75"/>
  <c r="C492" i="75"/>
  <c r="C493" i="75"/>
  <c r="C494" i="75"/>
  <c r="C495" i="75"/>
  <c r="C496" i="75"/>
  <c r="C497" i="75"/>
  <c r="C498" i="75"/>
  <c r="C499" i="75"/>
  <c r="C500" i="75"/>
  <c r="C501" i="75"/>
  <c r="C502" i="75"/>
  <c r="C503" i="75"/>
  <c r="C504" i="75"/>
  <c r="C505" i="75"/>
  <c r="C506" i="75"/>
  <c r="C507" i="75"/>
  <c r="C508" i="75"/>
  <c r="C509" i="75"/>
  <c r="C510" i="75"/>
  <c r="C511" i="75"/>
  <c r="C512" i="75"/>
  <c r="C513" i="75"/>
  <c r="C514" i="75"/>
  <c r="C515" i="75"/>
  <c r="C516" i="75"/>
  <c r="C517" i="75"/>
  <c r="C518" i="75"/>
  <c r="C519" i="75"/>
  <c r="C520" i="75"/>
  <c r="C521" i="75"/>
  <c r="C522" i="75"/>
  <c r="C523" i="75"/>
  <c r="C524" i="75"/>
  <c r="C525" i="75"/>
  <c r="C526" i="75"/>
  <c r="C527" i="75"/>
  <c r="C528" i="75"/>
  <c r="C529" i="75"/>
  <c r="C530" i="75"/>
  <c r="C531" i="75"/>
  <c r="C532" i="75"/>
  <c r="C533" i="75"/>
  <c r="C534" i="75"/>
  <c r="C535" i="75"/>
  <c r="C536" i="75"/>
  <c r="C537" i="75"/>
  <c r="C538" i="75"/>
  <c r="C539" i="75"/>
  <c r="C540" i="75"/>
  <c r="C541" i="75"/>
  <c r="C542" i="75"/>
  <c r="C543" i="75"/>
  <c r="C544" i="75"/>
  <c r="C545" i="75"/>
  <c r="C546" i="75"/>
  <c r="C547" i="75"/>
  <c r="C548" i="75"/>
  <c r="C549" i="75"/>
  <c r="C550" i="75"/>
  <c r="C551" i="75"/>
  <c r="C552" i="75"/>
  <c r="C553" i="75"/>
  <c r="C554" i="75"/>
  <c r="C555" i="75"/>
  <c r="C556" i="75"/>
  <c r="C557" i="75"/>
  <c r="C558" i="75"/>
  <c r="C559" i="75"/>
  <c r="C560" i="75"/>
  <c r="C561" i="75"/>
  <c r="C562" i="75"/>
  <c r="C563" i="75"/>
  <c r="C564" i="75"/>
  <c r="C565" i="75"/>
  <c r="C566" i="75"/>
  <c r="C567" i="75"/>
  <c r="C568" i="75"/>
  <c r="C569" i="75"/>
  <c r="C570" i="75"/>
  <c r="C571" i="75"/>
  <c r="C572" i="75"/>
  <c r="C573" i="75"/>
  <c r="C574" i="75"/>
  <c r="C575" i="75"/>
  <c r="C576" i="75"/>
  <c r="C577" i="75"/>
  <c r="C578" i="75"/>
  <c r="C579" i="75"/>
  <c r="C580" i="75"/>
  <c r="C581" i="75"/>
  <c r="C582" i="75"/>
  <c r="C583" i="75"/>
  <c r="C584" i="75"/>
  <c r="C585" i="75"/>
  <c r="C586" i="75"/>
  <c r="C587" i="75"/>
  <c r="C588" i="75"/>
  <c r="C589" i="75"/>
  <c r="C590" i="75"/>
  <c r="C591" i="75"/>
  <c r="C592" i="75"/>
  <c r="C593" i="75"/>
  <c r="C594" i="75"/>
  <c r="C595" i="75"/>
  <c r="C596" i="75"/>
  <c r="C597" i="75"/>
  <c r="C598" i="75"/>
  <c r="C599" i="75"/>
  <c r="C600" i="75"/>
  <c r="C601" i="75"/>
  <c r="C602" i="75"/>
  <c r="C603" i="75"/>
  <c r="C604" i="75"/>
  <c r="C605" i="75"/>
  <c r="C606" i="75"/>
  <c r="C607" i="75"/>
  <c r="C608" i="75"/>
  <c r="C609" i="75"/>
  <c r="C610" i="75"/>
  <c r="C611" i="75"/>
  <c r="C612" i="75"/>
  <c r="C613" i="75"/>
  <c r="C614" i="75"/>
  <c r="C615" i="75"/>
  <c r="C616" i="75"/>
  <c r="C617" i="75"/>
  <c r="C618" i="75"/>
  <c r="C619" i="75"/>
  <c r="C620" i="75"/>
  <c r="C621" i="75"/>
  <c r="C622" i="75"/>
  <c r="C623" i="75"/>
  <c r="C624" i="75"/>
  <c r="C625" i="75"/>
  <c r="C626" i="75"/>
  <c r="C627" i="75"/>
  <c r="C628" i="75"/>
  <c r="C629" i="75"/>
  <c r="C630" i="75"/>
  <c r="C631" i="75"/>
  <c r="C632" i="75"/>
  <c r="C633" i="75"/>
  <c r="C634" i="75"/>
  <c r="C635" i="75"/>
  <c r="C636" i="75"/>
  <c r="C637" i="75"/>
  <c r="C638" i="75"/>
  <c r="C639" i="75"/>
  <c r="C640" i="75"/>
  <c r="C641" i="75"/>
  <c r="C642" i="75"/>
  <c r="C643" i="75"/>
  <c r="C644" i="75"/>
  <c r="C645" i="75"/>
  <c r="C646" i="75"/>
  <c r="C647" i="75"/>
  <c r="C648" i="75"/>
  <c r="C649" i="75"/>
  <c r="C650" i="75"/>
  <c r="C651" i="75"/>
  <c r="C652" i="75"/>
  <c r="C653" i="75"/>
  <c r="C654" i="75"/>
  <c r="C655" i="75"/>
  <c r="C656" i="75"/>
  <c r="C657" i="75"/>
  <c r="C658" i="75"/>
  <c r="C659" i="75"/>
  <c r="C660" i="75"/>
  <c r="C661" i="75"/>
  <c r="C662" i="75"/>
  <c r="C663" i="75"/>
  <c r="C664" i="75"/>
  <c r="C665" i="75"/>
  <c r="C666" i="75"/>
  <c r="C667" i="75"/>
  <c r="C668" i="75"/>
  <c r="C669" i="75"/>
  <c r="C670" i="75"/>
  <c r="C671" i="75"/>
  <c r="C672" i="75"/>
  <c r="C673" i="75"/>
  <c r="C674" i="75"/>
  <c r="C675" i="75"/>
  <c r="C676" i="75"/>
  <c r="C677" i="75"/>
  <c r="C678" i="75"/>
  <c r="C679" i="75"/>
  <c r="C680" i="75"/>
  <c r="C681" i="75"/>
  <c r="C682" i="75"/>
  <c r="C683" i="75"/>
  <c r="C684" i="75"/>
  <c r="C685" i="75"/>
  <c r="C686" i="75"/>
  <c r="C687" i="75"/>
  <c r="C688" i="75"/>
  <c r="C689" i="75"/>
  <c r="C690" i="75"/>
  <c r="C691" i="75"/>
  <c r="C692" i="75"/>
  <c r="C693" i="75"/>
  <c r="C694" i="75"/>
  <c r="C695" i="75"/>
  <c r="C696" i="75"/>
  <c r="C697" i="75"/>
  <c r="C698" i="75"/>
  <c r="C699" i="75"/>
  <c r="C700" i="75"/>
  <c r="C701" i="75"/>
  <c r="C702" i="75"/>
  <c r="C703" i="75"/>
  <c r="C704" i="75"/>
  <c r="C705" i="75"/>
  <c r="C706" i="75"/>
  <c r="C707" i="75"/>
  <c r="C708" i="75"/>
  <c r="C709" i="75"/>
  <c r="C710" i="75"/>
  <c r="C711" i="75"/>
  <c r="C712" i="75"/>
  <c r="C713" i="75"/>
  <c r="C714" i="75"/>
  <c r="C715" i="75"/>
  <c r="C2" i="75"/>
  <c r="I3" i="76"/>
  <c r="H3" i="76"/>
  <c r="G732" i="76"/>
  <c r="G731" i="76"/>
  <c r="G730" i="76"/>
  <c r="G729" i="76"/>
  <c r="G728" i="76"/>
  <c r="G727" i="76"/>
  <c r="G726" i="76"/>
  <c r="G725" i="76"/>
  <c r="G724" i="76"/>
  <c r="G723" i="76"/>
  <c r="G722" i="76"/>
  <c r="G721" i="76"/>
  <c r="G720" i="76"/>
  <c r="G719" i="76"/>
  <c r="G718" i="76"/>
  <c r="G717" i="76"/>
  <c r="G716" i="76"/>
  <c r="G715" i="76"/>
  <c r="G714" i="76"/>
  <c r="G713" i="76"/>
  <c r="G712" i="76"/>
  <c r="G711" i="76"/>
  <c r="G710" i="76"/>
  <c r="G709" i="76"/>
  <c r="G708" i="76"/>
  <c r="G707" i="76"/>
  <c r="G706" i="76"/>
  <c r="G705" i="76"/>
  <c r="G704" i="76"/>
  <c r="G703" i="76"/>
  <c r="G702" i="76"/>
  <c r="G701" i="76"/>
  <c r="G700" i="76"/>
  <c r="G699" i="76"/>
  <c r="G698" i="76"/>
  <c r="G697" i="76"/>
  <c r="G696" i="76"/>
  <c r="G695" i="76"/>
  <c r="G694" i="76"/>
  <c r="G693" i="76"/>
  <c r="G692" i="76"/>
  <c r="G691" i="76"/>
  <c r="G690" i="76"/>
  <c r="G689" i="76"/>
  <c r="G688" i="76"/>
  <c r="G687" i="76"/>
  <c r="G686" i="76"/>
  <c r="G685" i="76"/>
  <c r="G684" i="76"/>
  <c r="G682" i="76"/>
  <c r="G681" i="76"/>
  <c r="G680" i="76"/>
  <c r="G679" i="76"/>
  <c r="G678" i="76"/>
  <c r="G677" i="76"/>
  <c r="G676" i="76"/>
  <c r="G675" i="76"/>
  <c r="G673" i="76"/>
  <c r="G672" i="76"/>
  <c r="G671" i="76"/>
  <c r="G670" i="76"/>
  <c r="G669" i="76"/>
  <c r="G668" i="76"/>
  <c r="G667" i="76"/>
  <c r="G666" i="76"/>
  <c r="G665" i="76"/>
  <c r="G664" i="76"/>
  <c r="G663" i="76"/>
  <c r="G662" i="76"/>
  <c r="G661" i="76"/>
  <c r="G660" i="76"/>
  <c r="G659" i="76"/>
  <c r="G658" i="76"/>
  <c r="G657" i="76"/>
  <c r="G656" i="76"/>
  <c r="G655" i="76"/>
  <c r="G654" i="76"/>
  <c r="G653" i="76"/>
  <c r="G652" i="76"/>
  <c r="G651" i="76"/>
  <c r="G650" i="76"/>
  <c r="G649" i="76"/>
  <c r="G648" i="76"/>
  <c r="G647" i="76"/>
  <c r="G646" i="76"/>
  <c r="G645" i="76"/>
  <c r="G644" i="76"/>
  <c r="G643" i="76"/>
  <c r="G642" i="76"/>
  <c r="G641" i="76"/>
  <c r="G640" i="76"/>
  <c r="G639" i="76"/>
  <c r="G638" i="76"/>
  <c r="G637" i="76"/>
  <c r="G636" i="76"/>
  <c r="G635" i="76"/>
  <c r="G634" i="76"/>
  <c r="G633" i="76"/>
  <c r="G632" i="76"/>
  <c r="G631" i="76"/>
  <c r="G630" i="76"/>
  <c r="G629" i="76"/>
  <c r="G628" i="76"/>
  <c r="G627" i="76"/>
  <c r="G626" i="76"/>
  <c r="G625" i="76"/>
  <c r="G624" i="76"/>
  <c r="G623" i="76"/>
  <c r="G622" i="76"/>
  <c r="G621" i="76"/>
  <c r="G620" i="76"/>
  <c r="G619" i="76"/>
  <c r="G618" i="76"/>
  <c r="G617" i="76"/>
  <c r="G616" i="76"/>
  <c r="G615" i="76"/>
  <c r="G614" i="76"/>
  <c r="G613" i="76"/>
  <c r="G612" i="76"/>
  <c r="G611" i="76"/>
  <c r="G610" i="76"/>
  <c r="G608" i="76"/>
  <c r="G607" i="76"/>
  <c r="G606" i="76"/>
  <c r="G605" i="76"/>
  <c r="G604" i="76"/>
  <c r="G603" i="76"/>
  <c r="G602" i="76"/>
  <c r="G601" i="76"/>
  <c r="G600" i="76"/>
  <c r="G599" i="76"/>
  <c r="G598" i="76"/>
  <c r="G597" i="76"/>
  <c r="G596" i="76"/>
  <c r="G595" i="76"/>
  <c r="G594" i="76"/>
  <c r="G593" i="76"/>
  <c r="G592" i="76"/>
  <c r="G591" i="76"/>
  <c r="G590" i="76"/>
  <c r="G589" i="76"/>
  <c r="G588" i="76"/>
  <c r="G587" i="76"/>
  <c r="G586" i="76"/>
  <c r="G585" i="76"/>
  <c r="G584" i="76"/>
  <c r="G583" i="76"/>
  <c r="G582" i="76"/>
  <c r="G581" i="76"/>
  <c r="G580" i="76"/>
  <c r="G579" i="76"/>
  <c r="G578" i="76"/>
  <c r="G577" i="76"/>
  <c r="G576" i="76"/>
  <c r="G575" i="76"/>
  <c r="G574" i="76"/>
  <c r="G573" i="76"/>
  <c r="G572" i="76"/>
  <c r="G571" i="76"/>
  <c r="G570" i="76"/>
  <c r="G569" i="76"/>
  <c r="G566" i="76"/>
  <c r="G564" i="76"/>
  <c r="G563" i="76"/>
  <c r="G561" i="76"/>
  <c r="G560" i="76"/>
  <c r="G559" i="76"/>
  <c r="G557" i="76"/>
  <c r="G556" i="76"/>
  <c r="G554" i="76"/>
  <c r="G553" i="76"/>
  <c r="G552" i="76"/>
  <c r="G551" i="76"/>
  <c r="G550" i="76"/>
  <c r="G549" i="76"/>
  <c r="G548" i="76"/>
  <c r="G547" i="76"/>
  <c r="G546" i="76"/>
  <c r="G545" i="76"/>
  <c r="G544" i="76"/>
  <c r="G543" i="76"/>
  <c r="G542" i="76"/>
  <c r="G541" i="76"/>
  <c r="G540" i="76"/>
  <c r="G539" i="76"/>
  <c r="G520" i="76"/>
  <c r="G514" i="76"/>
  <c r="G512" i="76"/>
  <c r="G511" i="76"/>
  <c r="G510" i="76"/>
  <c r="G509" i="76"/>
  <c r="G508" i="76"/>
  <c r="G507" i="76"/>
  <c r="G506" i="76"/>
  <c r="G505" i="76"/>
  <c r="G504" i="76"/>
  <c r="G503" i="76"/>
  <c r="G502" i="76"/>
  <c r="G501" i="76"/>
  <c r="G500" i="76"/>
  <c r="G499" i="76"/>
  <c r="G498" i="76"/>
  <c r="G497" i="76"/>
  <c r="G496" i="76"/>
  <c r="G495" i="76"/>
  <c r="G494" i="76"/>
  <c r="G493" i="76"/>
  <c r="G492" i="76"/>
  <c r="G491" i="76"/>
  <c r="G490" i="76"/>
  <c r="G489" i="76"/>
  <c r="G488" i="76"/>
  <c r="G487" i="76"/>
  <c r="G486" i="76"/>
  <c r="G485" i="76"/>
  <c r="G484" i="76"/>
  <c r="G483" i="76"/>
  <c r="G482" i="76"/>
  <c r="G481" i="76"/>
  <c r="G480" i="76"/>
  <c r="G479" i="76"/>
  <c r="G478" i="76"/>
  <c r="G477" i="76"/>
  <c r="G476" i="76"/>
  <c r="G475" i="76"/>
  <c r="G474" i="76"/>
  <c r="G473" i="76"/>
  <c r="G472" i="76"/>
  <c r="G470" i="76"/>
  <c r="G469" i="76"/>
  <c r="G468" i="76"/>
  <c r="G465" i="76"/>
  <c r="G464" i="76"/>
  <c r="G463" i="76"/>
  <c r="G462" i="76"/>
  <c r="G461" i="76"/>
  <c r="G460" i="76"/>
  <c r="G459" i="76"/>
  <c r="G458" i="76"/>
  <c r="G457" i="76"/>
  <c r="G456" i="76"/>
  <c r="G455" i="76"/>
  <c r="G454" i="76"/>
  <c r="G453" i="76"/>
  <c r="G452" i="76"/>
  <c r="G451" i="76"/>
  <c r="G450" i="76"/>
  <c r="G449" i="76"/>
  <c r="G448" i="76"/>
  <c r="G447" i="76"/>
  <c r="G446" i="76"/>
  <c r="G445" i="76"/>
  <c r="G444" i="76"/>
  <c r="G443" i="76"/>
  <c r="G442" i="76"/>
  <c r="G441" i="76"/>
  <c r="G440" i="76"/>
  <c r="G439" i="76"/>
  <c r="G438" i="76"/>
  <c r="G437" i="76"/>
  <c r="G436" i="76"/>
  <c r="G435" i="76"/>
  <c r="G434" i="76"/>
  <c r="G433" i="76"/>
  <c r="G432" i="76"/>
  <c r="G431" i="76"/>
  <c r="G430" i="76"/>
  <c r="G429" i="76"/>
  <c r="G428" i="76"/>
  <c r="G427" i="76"/>
  <c r="G426" i="76"/>
  <c r="G425" i="76"/>
  <c r="G424" i="76"/>
  <c r="G423" i="76"/>
  <c r="G422" i="76"/>
  <c r="G421" i="76"/>
  <c r="G420" i="76"/>
  <c r="G419" i="76"/>
  <c r="G418" i="76"/>
  <c r="G417" i="76"/>
  <c r="G416" i="76"/>
  <c r="G415" i="76"/>
  <c r="G414" i="76"/>
  <c r="G413" i="76"/>
  <c r="G412" i="76"/>
  <c r="G411" i="76"/>
  <c r="G410" i="76"/>
  <c r="G409" i="76"/>
  <c r="G408" i="76"/>
  <c r="G407" i="76"/>
  <c r="G406" i="76"/>
  <c r="G405" i="76"/>
  <c r="G404" i="76"/>
  <c r="G403" i="76"/>
  <c r="G402" i="76"/>
  <c r="G401" i="76"/>
  <c r="G400" i="76"/>
  <c r="G399" i="76"/>
  <c r="G398" i="76"/>
  <c r="G397" i="76"/>
  <c r="G396" i="76"/>
  <c r="G395" i="76"/>
  <c r="G394" i="76"/>
  <c r="G393" i="76"/>
  <c r="G392" i="76"/>
  <c r="G391" i="76"/>
  <c r="G390" i="76"/>
  <c r="G389" i="76"/>
  <c r="G388" i="76"/>
  <c r="G387" i="76"/>
  <c r="G386" i="76"/>
  <c r="G385" i="76"/>
  <c r="G384" i="76"/>
  <c r="G383" i="76"/>
  <c r="G382" i="76"/>
  <c r="G381" i="76"/>
  <c r="G380" i="76"/>
  <c r="G379" i="76"/>
  <c r="G378" i="76"/>
  <c r="G377" i="76"/>
  <c r="G376" i="76"/>
  <c r="G375" i="76"/>
  <c r="G374" i="76"/>
  <c r="G373" i="76"/>
  <c r="G372" i="76"/>
  <c r="G371" i="76"/>
  <c r="G370" i="76"/>
  <c r="G369" i="76"/>
  <c r="G368" i="76"/>
  <c r="G367" i="76"/>
  <c r="G366" i="76"/>
  <c r="G365" i="76"/>
  <c r="G364" i="76"/>
  <c r="G363" i="76"/>
  <c r="G362" i="76"/>
  <c r="G361" i="76"/>
  <c r="G360" i="76"/>
  <c r="G359" i="76"/>
  <c r="G358" i="76"/>
  <c r="G357" i="76"/>
  <c r="G356" i="76"/>
  <c r="G355" i="76"/>
  <c r="G354" i="76"/>
  <c r="G353" i="76"/>
  <c r="G352" i="76"/>
  <c r="G351" i="76"/>
  <c r="G350" i="76"/>
  <c r="G349" i="76"/>
  <c r="G348" i="76"/>
  <c r="G347" i="76"/>
  <c r="G346" i="76"/>
  <c r="G345" i="76"/>
  <c r="G344" i="76"/>
  <c r="G343" i="76"/>
  <c r="G342" i="76"/>
  <c r="G341" i="76"/>
  <c r="G340" i="76"/>
  <c r="G339" i="76"/>
  <c r="G338" i="76"/>
  <c r="G337" i="76"/>
  <c r="G336" i="76"/>
  <c r="G335" i="76"/>
  <c r="G334" i="76"/>
  <c r="G333" i="76"/>
  <c r="G332" i="76"/>
  <c r="G331" i="76"/>
  <c r="G330" i="76"/>
  <c r="G329" i="76"/>
  <c r="G328" i="76"/>
  <c r="G327" i="76"/>
  <c r="G326" i="76"/>
  <c r="G325" i="76"/>
  <c r="G324" i="76"/>
  <c r="G323" i="76"/>
  <c r="G322" i="76"/>
  <c r="G321" i="76"/>
  <c r="G320" i="76"/>
  <c r="G319" i="76"/>
  <c r="G318" i="76"/>
  <c r="G317" i="76"/>
  <c r="G316" i="76"/>
  <c r="G315" i="76"/>
  <c r="G314" i="76"/>
  <c r="G313" i="76"/>
  <c r="G312" i="76"/>
  <c r="G311" i="76"/>
  <c r="G310" i="76"/>
  <c r="G309" i="76"/>
  <c r="G308" i="76"/>
  <c r="G307" i="76"/>
  <c r="G306" i="76"/>
  <c r="G305" i="76"/>
  <c r="G304" i="76"/>
  <c r="G303" i="76"/>
  <c r="G302" i="76"/>
  <c r="G301" i="76"/>
  <c r="G300" i="76"/>
  <c r="G299" i="76"/>
  <c r="G298" i="76"/>
  <c r="G293" i="76"/>
  <c r="G292" i="76"/>
  <c r="G291" i="76"/>
  <c r="G290" i="76"/>
  <c r="G289" i="76"/>
  <c r="G288" i="76"/>
  <c r="G287" i="76"/>
  <c r="G286" i="76"/>
  <c r="G285" i="76"/>
  <c r="G284" i="76"/>
  <c r="G283" i="76"/>
  <c r="G282" i="76"/>
  <c r="G281" i="76"/>
  <c r="G280" i="76"/>
  <c r="G279" i="76"/>
  <c r="G278" i="76"/>
  <c r="G277" i="76"/>
  <c r="G276" i="76"/>
  <c r="G275" i="76"/>
  <c r="G274" i="76"/>
  <c r="G273" i="76"/>
  <c r="G272" i="76"/>
  <c r="G271" i="76"/>
  <c r="G270" i="76"/>
  <c r="G269" i="76"/>
  <c r="G265" i="76"/>
  <c r="G264" i="76"/>
  <c r="G263" i="76"/>
  <c r="G262" i="76"/>
  <c r="G261" i="76"/>
  <c r="G260" i="76"/>
  <c r="G259" i="76"/>
  <c r="G258" i="76"/>
  <c r="G257" i="76"/>
  <c r="G256" i="76"/>
  <c r="G255" i="76"/>
  <c r="G254" i="76"/>
  <c r="G253" i="76"/>
  <c r="G252" i="76"/>
  <c r="G251" i="76"/>
  <c r="G250" i="76"/>
  <c r="G249" i="76"/>
  <c r="G248" i="76"/>
  <c r="G247" i="76"/>
  <c r="G246" i="76"/>
  <c r="G245" i="76"/>
  <c r="G244" i="76"/>
  <c r="G243" i="76"/>
  <c r="G242" i="76"/>
  <c r="G241" i="76"/>
  <c r="G240" i="76"/>
  <c r="G239" i="76"/>
  <c r="G238" i="76"/>
  <c r="G237" i="76"/>
  <c r="G236" i="76"/>
  <c r="G235" i="76"/>
  <c r="G234" i="76"/>
  <c r="G233" i="76"/>
  <c r="G232" i="76"/>
  <c r="G231" i="76"/>
  <c r="G230" i="76"/>
  <c r="G229" i="76"/>
  <c r="G228" i="76"/>
  <c r="G227" i="76"/>
  <c r="G226" i="76"/>
  <c r="G225" i="76"/>
  <c r="G224" i="76"/>
  <c r="G223" i="76"/>
  <c r="G222" i="76"/>
  <c r="G221" i="76"/>
  <c r="G220" i="76"/>
  <c r="G219" i="76"/>
  <c r="G218" i="76"/>
  <c r="G217" i="76"/>
  <c r="G216" i="76"/>
  <c r="G215" i="76"/>
  <c r="G214" i="76"/>
  <c r="G213" i="76"/>
  <c r="G212" i="76"/>
  <c r="G211" i="76"/>
  <c r="G210" i="76"/>
  <c r="G209" i="76"/>
  <c r="G208" i="76"/>
  <c r="G207" i="76"/>
  <c r="G206" i="76"/>
  <c r="G205" i="76"/>
  <c r="G204" i="76"/>
  <c r="G203" i="76"/>
  <c r="G202" i="76"/>
  <c r="G201" i="76"/>
  <c r="G200" i="76"/>
  <c r="G199" i="76"/>
  <c r="G198" i="76"/>
  <c r="G197" i="76"/>
  <c r="G196" i="76"/>
  <c r="G195" i="76"/>
  <c r="G194" i="76"/>
  <c r="G193" i="76"/>
  <c r="G192" i="76"/>
  <c r="G191" i="76"/>
  <c r="G190" i="76"/>
  <c r="G189" i="76"/>
  <c r="G188" i="76"/>
  <c r="G187" i="76"/>
  <c r="G186" i="76"/>
  <c r="G185" i="76"/>
  <c r="G184" i="76"/>
  <c r="G183" i="76"/>
  <c r="G182" i="76"/>
  <c r="G181" i="76"/>
  <c r="G180" i="76"/>
  <c r="G179" i="76"/>
  <c r="G178" i="76"/>
  <c r="G177" i="76"/>
  <c r="G176" i="76"/>
  <c r="G175" i="76"/>
  <c r="G174" i="76"/>
  <c r="G173" i="76"/>
  <c r="G172" i="76"/>
  <c r="G171" i="76"/>
  <c r="G170" i="76"/>
  <c r="G169" i="76"/>
  <c r="G168" i="76"/>
  <c r="G167" i="76"/>
  <c r="G166" i="76"/>
  <c r="G165" i="76"/>
  <c r="G164" i="76"/>
  <c r="G163" i="76"/>
  <c r="G162" i="76"/>
  <c r="G161" i="76"/>
  <c r="G160" i="76"/>
  <c r="G159" i="76"/>
  <c r="G158" i="76"/>
  <c r="G157" i="76"/>
  <c r="G156" i="76"/>
  <c r="G155" i="76"/>
  <c r="G154" i="76"/>
  <c r="G153" i="76"/>
  <c r="G152" i="76"/>
  <c r="G151" i="76"/>
  <c r="G150" i="76"/>
  <c r="G149" i="76"/>
  <c r="G148" i="76"/>
  <c r="G147" i="76"/>
  <c r="G146" i="76"/>
  <c r="G145" i="76"/>
  <c r="G144" i="76"/>
  <c r="G143" i="76"/>
  <c r="G142" i="76"/>
  <c r="G141" i="76"/>
  <c r="G140" i="76"/>
  <c r="G139" i="76"/>
  <c r="G138" i="76"/>
  <c r="G137" i="76"/>
  <c r="G136" i="76"/>
  <c r="G135" i="76"/>
  <c r="G134" i="76"/>
  <c r="G133" i="76"/>
  <c r="G132" i="76"/>
  <c r="G131" i="76"/>
  <c r="G130" i="76"/>
  <c r="G129" i="76"/>
  <c r="G128" i="76"/>
  <c r="G127" i="76"/>
  <c r="G126" i="76"/>
  <c r="G125" i="76"/>
  <c r="G124" i="76"/>
  <c r="G123" i="76"/>
  <c r="G122" i="76"/>
  <c r="G121" i="76"/>
  <c r="G120" i="76"/>
  <c r="G119" i="76"/>
  <c r="G118" i="76"/>
  <c r="G117" i="76"/>
  <c r="G116" i="76"/>
  <c r="G115" i="76"/>
  <c r="G114" i="76"/>
  <c r="G113" i="76"/>
  <c r="G112" i="76"/>
  <c r="G111" i="76"/>
  <c r="G110" i="76"/>
  <c r="G109" i="76"/>
  <c r="G108" i="76"/>
  <c r="G107" i="76"/>
  <c r="G106" i="76"/>
  <c r="G105" i="76"/>
  <c r="G104" i="76"/>
  <c r="G103" i="76"/>
  <c r="G102" i="76"/>
  <c r="G101" i="76"/>
  <c r="G100" i="76"/>
  <c r="G99" i="76"/>
  <c r="G98" i="76"/>
  <c r="G97" i="76"/>
  <c r="G96" i="76"/>
  <c r="G95" i="76"/>
  <c r="G94" i="76"/>
  <c r="G93" i="76"/>
  <c r="G92" i="76"/>
  <c r="G91" i="76"/>
  <c r="G90" i="76"/>
  <c r="G89" i="76"/>
  <c r="G88" i="76"/>
  <c r="G87" i="76"/>
  <c r="G86" i="76"/>
  <c r="G85" i="76"/>
  <c r="G84" i="76"/>
  <c r="G83" i="76"/>
  <c r="G82" i="76"/>
  <c r="G81" i="76"/>
  <c r="G80" i="76"/>
  <c r="G79" i="76"/>
  <c r="G78" i="76"/>
  <c r="G77" i="76"/>
  <c r="G76" i="76"/>
  <c r="G75" i="76"/>
  <c r="G74" i="76"/>
  <c r="G73" i="76"/>
  <c r="G72" i="76"/>
  <c r="G71" i="76"/>
  <c r="G70" i="76"/>
  <c r="G69" i="76"/>
  <c r="G68" i="76"/>
  <c r="G67" i="76"/>
  <c r="G66" i="76"/>
  <c r="G65" i="76"/>
  <c r="G64" i="76"/>
  <c r="G63" i="76"/>
  <c r="G62" i="76"/>
  <c r="G61" i="76"/>
  <c r="G60" i="76"/>
  <c r="G59" i="76"/>
  <c r="G58" i="76"/>
  <c r="G57" i="76"/>
  <c r="G56" i="76"/>
  <c r="G55" i="76"/>
  <c r="G54" i="76"/>
  <c r="G53" i="76"/>
  <c r="G52" i="76"/>
  <c r="G51" i="76"/>
  <c r="G50" i="76"/>
  <c r="G49" i="76"/>
  <c r="G48" i="76"/>
  <c r="G47" i="76"/>
  <c r="G46" i="76"/>
  <c r="G45" i="76"/>
  <c r="G44" i="76"/>
  <c r="G43" i="76"/>
  <c r="G42" i="76"/>
  <c r="G41" i="76"/>
  <c r="G40" i="76"/>
  <c r="G39" i="76"/>
  <c r="G38" i="76"/>
  <c r="G37" i="76"/>
  <c r="G36" i="76"/>
  <c r="G35" i="76"/>
  <c r="G34" i="76"/>
  <c r="G33" i="76"/>
  <c r="G32" i="76"/>
  <c r="G31" i="76"/>
  <c r="G30" i="76"/>
  <c r="G29" i="76"/>
  <c r="G28" i="76"/>
  <c r="G27" i="76"/>
  <c r="G26" i="76"/>
  <c r="G25" i="76"/>
  <c r="G24" i="76"/>
  <c r="G23" i="76"/>
  <c r="G22" i="76"/>
  <c r="G21" i="76"/>
  <c r="G20" i="76"/>
  <c r="G19" i="76"/>
  <c r="G18" i="76"/>
  <c r="G17" i="76"/>
  <c r="G16" i="76"/>
  <c r="G15" i="76"/>
  <c r="G14" i="76"/>
  <c r="G13" i="76"/>
  <c r="G12" i="76"/>
  <c r="G11" i="76"/>
  <c r="G10" i="76"/>
  <c r="G9" i="76"/>
  <c r="G8" i="76"/>
  <c r="G7" i="76"/>
  <c r="G6" i="76"/>
  <c r="G5" i="76"/>
  <c r="G4" i="76"/>
  <c r="G3" i="76"/>
  <c r="F732" i="76"/>
  <c r="F731" i="76"/>
  <c r="F730" i="76"/>
  <c r="F729" i="76"/>
  <c r="F728" i="76"/>
  <c r="F727" i="76"/>
  <c r="F726" i="76"/>
  <c r="F725" i="76"/>
  <c r="F724" i="76"/>
  <c r="F723" i="76"/>
  <c r="F722" i="76"/>
  <c r="F721" i="76"/>
  <c r="F720" i="76"/>
  <c r="F719" i="76"/>
  <c r="F718" i="76"/>
  <c r="F717" i="76"/>
  <c r="F716" i="76"/>
  <c r="F715" i="76"/>
  <c r="F714" i="76"/>
  <c r="F713" i="76"/>
  <c r="F712" i="76"/>
  <c r="F711" i="76"/>
  <c r="F710" i="76"/>
  <c r="F709" i="76"/>
  <c r="F708" i="76"/>
  <c r="F707" i="76"/>
  <c r="F706" i="76"/>
  <c r="F705" i="76"/>
  <c r="F704" i="76"/>
  <c r="F703" i="76"/>
  <c r="F702" i="76"/>
  <c r="F701" i="76"/>
  <c r="F700" i="76"/>
  <c r="F699" i="76"/>
  <c r="F698" i="76"/>
  <c r="F697" i="76"/>
  <c r="F696" i="76"/>
  <c r="F695" i="76"/>
  <c r="F694" i="76"/>
  <c r="F693" i="76"/>
  <c r="F692" i="76"/>
  <c r="F691" i="76"/>
  <c r="F690" i="76"/>
  <c r="F689" i="76"/>
  <c r="F688" i="76"/>
  <c r="F687" i="76"/>
  <c r="F686" i="76"/>
  <c r="F685" i="76"/>
  <c r="F684" i="76"/>
  <c r="F682" i="76"/>
  <c r="F681" i="76"/>
  <c r="F680" i="76"/>
  <c r="F679" i="76"/>
  <c r="F678" i="76"/>
  <c r="F677" i="76"/>
  <c r="F676" i="76"/>
  <c r="F675" i="76"/>
  <c r="F673" i="76"/>
  <c r="F672" i="76"/>
  <c r="F671" i="76"/>
  <c r="F670" i="76"/>
  <c r="F669" i="76"/>
  <c r="F668" i="76"/>
  <c r="F667" i="76"/>
  <c r="F666" i="76"/>
  <c r="F665" i="76"/>
  <c r="F664" i="76"/>
  <c r="F663" i="76"/>
  <c r="F662" i="76"/>
  <c r="F661" i="76"/>
  <c r="F660" i="76"/>
  <c r="F659" i="76"/>
  <c r="F658" i="76"/>
  <c r="F657" i="76"/>
  <c r="F656" i="76"/>
  <c r="F655" i="76"/>
  <c r="F654" i="76"/>
  <c r="F653" i="76"/>
  <c r="F652" i="76"/>
  <c r="F651" i="76"/>
  <c r="F650" i="76"/>
  <c r="F649" i="76"/>
  <c r="F648" i="76"/>
  <c r="F647" i="76"/>
  <c r="F646" i="76"/>
  <c r="F645" i="76"/>
  <c r="F644" i="76"/>
  <c r="F643" i="76"/>
  <c r="F642" i="76"/>
  <c r="F641" i="76"/>
  <c r="F640" i="76"/>
  <c r="F639" i="76"/>
  <c r="F638" i="76"/>
  <c r="F637" i="76"/>
  <c r="F636" i="76"/>
  <c r="F635" i="76"/>
  <c r="F634" i="76"/>
  <c r="F633" i="76"/>
  <c r="F632" i="76"/>
  <c r="F631" i="76"/>
  <c r="F630" i="76"/>
  <c r="F629" i="76"/>
  <c r="F628" i="76"/>
  <c r="F627" i="76"/>
  <c r="F626" i="76"/>
  <c r="F625" i="76"/>
  <c r="F624" i="76"/>
  <c r="F623" i="76"/>
  <c r="F622" i="76"/>
  <c r="F621" i="76"/>
  <c r="F620" i="76"/>
  <c r="F619" i="76"/>
  <c r="F618" i="76"/>
  <c r="F617" i="76"/>
  <c r="F616" i="76"/>
  <c r="F615" i="76"/>
  <c r="F614" i="76"/>
  <c r="F613" i="76"/>
  <c r="F612" i="76"/>
  <c r="F611" i="76"/>
  <c r="F610" i="76"/>
  <c r="F608" i="76"/>
  <c r="F607" i="76"/>
  <c r="F606" i="76"/>
  <c r="F605" i="76"/>
  <c r="F604" i="76"/>
  <c r="F603" i="76"/>
  <c r="F602" i="76"/>
  <c r="F601" i="76"/>
  <c r="F600" i="76"/>
  <c r="F599" i="76"/>
  <c r="F598" i="76"/>
  <c r="F597" i="76"/>
  <c r="F596" i="76"/>
  <c r="F595" i="76"/>
  <c r="F594" i="76"/>
  <c r="F593" i="76"/>
  <c r="F592" i="76"/>
  <c r="F591" i="76"/>
  <c r="F590" i="76"/>
  <c r="F589" i="76"/>
  <c r="F588" i="76"/>
  <c r="F587" i="76"/>
  <c r="F586" i="76"/>
  <c r="F585" i="76"/>
  <c r="F584" i="76"/>
  <c r="F583" i="76"/>
  <c r="F582" i="76"/>
  <c r="F581" i="76"/>
  <c r="F580" i="76"/>
  <c r="F579" i="76"/>
  <c r="F578" i="76"/>
  <c r="F577" i="76"/>
  <c r="F576" i="76"/>
  <c r="F575" i="76"/>
  <c r="F574" i="76"/>
  <c r="F573" i="76"/>
  <c r="F572" i="76"/>
  <c r="F571" i="76"/>
  <c r="F570" i="76"/>
  <c r="F569" i="76"/>
  <c r="F566" i="76"/>
  <c r="F564" i="76"/>
  <c r="F563" i="76"/>
  <c r="F561" i="76"/>
  <c r="F560" i="76"/>
  <c r="F559" i="76"/>
  <c r="F557" i="76"/>
  <c r="F556" i="76"/>
  <c r="F554" i="76"/>
  <c r="F553" i="76"/>
  <c r="F552" i="76"/>
  <c r="F551" i="76"/>
  <c r="F550" i="76"/>
  <c r="F549" i="76"/>
  <c r="F548" i="76"/>
  <c r="F547" i="76"/>
  <c r="F546" i="76"/>
  <c r="F545" i="76"/>
  <c r="F544" i="76"/>
  <c r="F543" i="76"/>
  <c r="F542" i="76"/>
  <c r="F541" i="76"/>
  <c r="F540" i="76"/>
  <c r="F539" i="76"/>
  <c r="F520" i="76"/>
  <c r="F514" i="76"/>
  <c r="F512" i="76"/>
  <c r="F511" i="76"/>
  <c r="F510" i="76"/>
  <c r="F509" i="76"/>
  <c r="F508" i="76"/>
  <c r="F507" i="76"/>
  <c r="F506" i="76"/>
  <c r="F505" i="76"/>
  <c r="F504" i="76"/>
  <c r="F503" i="76"/>
  <c r="F502" i="76"/>
  <c r="F501" i="76"/>
  <c r="F500" i="76"/>
  <c r="F499" i="76"/>
  <c r="F498" i="76"/>
  <c r="F497" i="76"/>
  <c r="F496" i="76"/>
  <c r="F495" i="76"/>
  <c r="F494" i="76"/>
  <c r="F493" i="76"/>
  <c r="F492" i="76"/>
  <c r="F491" i="76"/>
  <c r="F490" i="76"/>
  <c r="F489" i="76"/>
  <c r="F488" i="76"/>
  <c r="F487" i="76"/>
  <c r="F486" i="76"/>
  <c r="F485" i="76"/>
  <c r="F484" i="76"/>
  <c r="F483" i="76"/>
  <c r="F482" i="76"/>
  <c r="F481" i="76"/>
  <c r="F480" i="76"/>
  <c r="F479" i="76"/>
  <c r="F478" i="76"/>
  <c r="F477" i="76"/>
  <c r="F476" i="76"/>
  <c r="F475" i="76"/>
  <c r="F474" i="76"/>
  <c r="F473" i="76"/>
  <c r="F472" i="76"/>
  <c r="F470" i="76"/>
  <c r="F469" i="76"/>
  <c r="F468" i="76"/>
  <c r="F465" i="76"/>
  <c r="F464" i="76"/>
  <c r="F463" i="76"/>
  <c r="F462" i="76"/>
  <c r="F461" i="76"/>
  <c r="F460" i="76"/>
  <c r="F459" i="76"/>
  <c r="F458" i="76"/>
  <c r="F457" i="76"/>
  <c r="F456" i="76"/>
  <c r="F455" i="76"/>
  <c r="F454" i="76"/>
  <c r="F453" i="76"/>
  <c r="F452" i="76"/>
  <c r="F451" i="76"/>
  <c r="F450" i="76"/>
  <c r="F449" i="76"/>
  <c r="F448" i="76"/>
  <c r="F447" i="76"/>
  <c r="F446" i="76"/>
  <c r="F445" i="76"/>
  <c r="F444" i="76"/>
  <c r="F443" i="76"/>
  <c r="F442" i="76"/>
  <c r="F441" i="76"/>
  <c r="F440" i="76"/>
  <c r="F439" i="76"/>
  <c r="F438" i="76"/>
  <c r="F437" i="76"/>
  <c r="F436" i="76"/>
  <c r="F435" i="76"/>
  <c r="F434" i="76"/>
  <c r="F433" i="76"/>
  <c r="F432" i="76"/>
  <c r="F431" i="76"/>
  <c r="F430" i="76"/>
  <c r="F429" i="76"/>
  <c r="F428" i="76"/>
  <c r="F427" i="76"/>
  <c r="F426" i="76"/>
  <c r="F425" i="76"/>
  <c r="F424" i="76"/>
  <c r="F423" i="76"/>
  <c r="F422" i="76"/>
  <c r="F421" i="76"/>
  <c r="F420" i="76"/>
  <c r="F419" i="76"/>
  <c r="F418" i="76"/>
  <c r="F417" i="76"/>
  <c r="F416" i="76"/>
  <c r="F415" i="76"/>
  <c r="F414" i="76"/>
  <c r="F413" i="76"/>
  <c r="F412" i="76"/>
  <c r="F411" i="76"/>
  <c r="F410" i="76"/>
  <c r="F409" i="76"/>
  <c r="F408" i="76"/>
  <c r="F407" i="76"/>
  <c r="F406" i="76"/>
  <c r="F405" i="76"/>
  <c r="F404" i="76"/>
  <c r="F403" i="76"/>
  <c r="F402" i="76"/>
  <c r="F401" i="76"/>
  <c r="F400" i="76"/>
  <c r="F399" i="76"/>
  <c r="F398" i="76"/>
  <c r="F397" i="76"/>
  <c r="F396" i="76"/>
  <c r="F395" i="76"/>
  <c r="F394" i="76"/>
  <c r="F393" i="76"/>
  <c r="F392" i="76"/>
  <c r="F391" i="76"/>
  <c r="F390" i="76"/>
  <c r="F389" i="76"/>
  <c r="F388" i="76"/>
  <c r="F387" i="76"/>
  <c r="F386" i="76"/>
  <c r="F385" i="76"/>
  <c r="F384" i="76"/>
  <c r="F383" i="76"/>
  <c r="F382" i="76"/>
  <c r="F381" i="76"/>
  <c r="F380" i="76"/>
  <c r="F379" i="76"/>
  <c r="F378" i="76"/>
  <c r="F377" i="76"/>
  <c r="F376" i="76"/>
  <c r="F375" i="76"/>
  <c r="F374" i="76"/>
  <c r="F373" i="76"/>
  <c r="F372" i="76"/>
  <c r="F371" i="76"/>
  <c r="F370" i="76"/>
  <c r="F369" i="76"/>
  <c r="F368" i="76"/>
  <c r="F367" i="76"/>
  <c r="F366" i="76"/>
  <c r="F365" i="76"/>
  <c r="F364" i="76"/>
  <c r="F363" i="76"/>
  <c r="F362" i="76"/>
  <c r="F361" i="76"/>
  <c r="F360" i="76"/>
  <c r="F359" i="76"/>
  <c r="F358" i="76"/>
  <c r="F357" i="76"/>
  <c r="F356" i="76"/>
  <c r="F355" i="76"/>
  <c r="F354" i="76"/>
  <c r="F353" i="76"/>
  <c r="F352" i="76"/>
  <c r="F351" i="76"/>
  <c r="F350" i="76"/>
  <c r="F349" i="76"/>
  <c r="F348" i="76"/>
  <c r="F347" i="76"/>
  <c r="F346" i="76"/>
  <c r="F345" i="76"/>
  <c r="F344" i="76"/>
  <c r="F343" i="76"/>
  <c r="F342" i="76"/>
  <c r="F341" i="76"/>
  <c r="F340" i="76"/>
  <c r="F339" i="76"/>
  <c r="F338" i="76"/>
  <c r="F337" i="76"/>
  <c r="F336" i="76"/>
  <c r="F335" i="76"/>
  <c r="F334" i="76"/>
  <c r="F333" i="76"/>
  <c r="F332" i="76"/>
  <c r="F331" i="76"/>
  <c r="F330" i="76"/>
  <c r="F329" i="76"/>
  <c r="F328" i="76"/>
  <c r="F327" i="76"/>
  <c r="F326" i="76"/>
  <c r="F325" i="76"/>
  <c r="F324" i="76"/>
  <c r="F323" i="76"/>
  <c r="F322" i="76"/>
  <c r="F321" i="76"/>
  <c r="F320" i="76"/>
  <c r="F319" i="76"/>
  <c r="F318" i="76"/>
  <c r="F317" i="76"/>
  <c r="F316" i="76"/>
  <c r="F315" i="76"/>
  <c r="F314" i="76"/>
  <c r="F313" i="76"/>
  <c r="F312" i="76"/>
  <c r="F311" i="76"/>
  <c r="F310" i="76"/>
  <c r="F309" i="76"/>
  <c r="F308" i="76"/>
  <c r="F307" i="76"/>
  <c r="F306" i="76"/>
  <c r="F305" i="76"/>
  <c r="F304" i="76"/>
  <c r="F303" i="76"/>
  <c r="F302" i="76"/>
  <c r="F301" i="76"/>
  <c r="F300" i="76"/>
  <c r="F299" i="76"/>
  <c r="F298" i="76"/>
  <c r="F293" i="76"/>
  <c r="F292" i="76"/>
  <c r="F291" i="76"/>
  <c r="F290" i="76"/>
  <c r="F289" i="76"/>
  <c r="F288" i="76"/>
  <c r="F287" i="76"/>
  <c r="F286" i="76"/>
  <c r="F285" i="76"/>
  <c r="F284" i="76"/>
  <c r="F283" i="76"/>
  <c r="F282" i="76"/>
  <c r="F281" i="76"/>
  <c r="F280" i="76"/>
  <c r="F279" i="76"/>
  <c r="F278" i="76"/>
  <c r="F277" i="76"/>
  <c r="F276" i="76"/>
  <c r="F275" i="76"/>
  <c r="F274" i="76"/>
  <c r="F273" i="76"/>
  <c r="F272" i="76"/>
  <c r="F271" i="76"/>
  <c r="F270" i="76"/>
  <c r="F269" i="76"/>
  <c r="F265" i="76"/>
  <c r="F264" i="76"/>
  <c r="F263" i="76"/>
  <c r="F262" i="76"/>
  <c r="F261" i="76"/>
  <c r="F260" i="76"/>
  <c r="F259" i="76"/>
  <c r="F258" i="76"/>
  <c r="F257" i="76"/>
  <c r="F256" i="76"/>
  <c r="F255" i="76"/>
  <c r="F254" i="76"/>
  <c r="F253" i="76"/>
  <c r="F252" i="76"/>
  <c r="F251" i="76"/>
  <c r="F250" i="76"/>
  <c r="F249" i="76"/>
  <c r="F248" i="76"/>
  <c r="F247" i="76"/>
  <c r="F246" i="76"/>
  <c r="F245" i="76"/>
  <c r="F244" i="76"/>
  <c r="F243" i="76"/>
  <c r="F242" i="76"/>
  <c r="F241" i="76"/>
  <c r="F240" i="76"/>
  <c r="F239" i="76"/>
  <c r="F238" i="76"/>
  <c r="F237" i="76"/>
  <c r="F236" i="76"/>
  <c r="F235" i="76"/>
  <c r="F234" i="76"/>
  <c r="F233" i="76"/>
  <c r="F232" i="76"/>
  <c r="F231" i="76"/>
  <c r="F230" i="76"/>
  <c r="F229" i="76"/>
  <c r="F228" i="76"/>
  <c r="F227" i="76"/>
  <c r="F226" i="76"/>
  <c r="F225" i="76"/>
  <c r="F224" i="76"/>
  <c r="F223" i="76"/>
  <c r="F222" i="76"/>
  <c r="F221" i="76"/>
  <c r="F220" i="76"/>
  <c r="F219" i="76"/>
  <c r="F218" i="76"/>
  <c r="F217" i="76"/>
  <c r="F216" i="76"/>
  <c r="F215" i="76"/>
  <c r="F214" i="76"/>
  <c r="F213" i="76"/>
  <c r="F212" i="76"/>
  <c r="F211" i="76"/>
  <c r="F210" i="76"/>
  <c r="F209" i="76"/>
  <c r="F208" i="76"/>
  <c r="F207" i="76"/>
  <c r="F206" i="76"/>
  <c r="F205" i="76"/>
  <c r="F204" i="76"/>
  <c r="F203" i="76"/>
  <c r="F202" i="76"/>
  <c r="F201" i="76"/>
  <c r="F200" i="76"/>
  <c r="F199" i="76"/>
  <c r="F198" i="76"/>
  <c r="F197" i="76"/>
  <c r="F196" i="76"/>
  <c r="F195" i="76"/>
  <c r="F194" i="76"/>
  <c r="F193" i="76"/>
  <c r="F192" i="76"/>
  <c r="F191" i="76"/>
  <c r="F190" i="76"/>
  <c r="F189" i="76"/>
  <c r="F188" i="76"/>
  <c r="F187" i="76"/>
  <c r="F186" i="76"/>
  <c r="F185" i="76"/>
  <c r="F184" i="76"/>
  <c r="F183" i="76"/>
  <c r="F182" i="76"/>
  <c r="F181" i="76"/>
  <c r="F180" i="76"/>
  <c r="F179" i="76"/>
  <c r="F178" i="76"/>
  <c r="F177" i="76"/>
  <c r="F176" i="76"/>
  <c r="F175" i="76"/>
  <c r="F174" i="76"/>
  <c r="F173" i="76"/>
  <c r="F172" i="76"/>
  <c r="F171" i="76"/>
  <c r="F170" i="76"/>
  <c r="F169" i="76"/>
  <c r="F168" i="76"/>
  <c r="F167" i="76"/>
  <c r="F166" i="76"/>
  <c r="F165" i="76"/>
  <c r="F164" i="76"/>
  <c r="F163" i="76"/>
  <c r="F162" i="76"/>
  <c r="F161" i="76"/>
  <c r="F160" i="76"/>
  <c r="F159" i="76"/>
  <c r="F158" i="76"/>
  <c r="F157" i="76"/>
  <c r="F156" i="76"/>
  <c r="F155" i="76"/>
  <c r="F154" i="76"/>
  <c r="F153" i="76"/>
  <c r="F152" i="76"/>
  <c r="F151" i="76"/>
  <c r="F150" i="76"/>
  <c r="F149" i="76"/>
  <c r="F148" i="76"/>
  <c r="F147" i="76"/>
  <c r="F146" i="76"/>
  <c r="F145" i="76"/>
  <c r="F144" i="76"/>
  <c r="F143" i="76"/>
  <c r="F142" i="76"/>
  <c r="F141" i="76"/>
  <c r="F140" i="76"/>
  <c r="F139" i="76"/>
  <c r="F138" i="76"/>
  <c r="F137" i="76"/>
  <c r="F136" i="76"/>
  <c r="F135" i="76"/>
  <c r="F134" i="76"/>
  <c r="F133" i="76"/>
  <c r="F132" i="76"/>
  <c r="F131" i="76"/>
  <c r="F130" i="76"/>
  <c r="F129" i="76"/>
  <c r="F128" i="76"/>
  <c r="F127" i="76"/>
  <c r="F126" i="76"/>
  <c r="F125" i="76"/>
  <c r="F124" i="76"/>
  <c r="F123" i="76"/>
  <c r="F122" i="76"/>
  <c r="F121" i="76"/>
  <c r="F120" i="76"/>
  <c r="F119" i="76"/>
  <c r="F118" i="76"/>
  <c r="F117" i="76"/>
  <c r="F116" i="76"/>
  <c r="F115" i="76"/>
  <c r="F114" i="76"/>
  <c r="F113" i="76"/>
  <c r="F112" i="76"/>
  <c r="F111" i="76"/>
  <c r="F110" i="76"/>
  <c r="F109" i="76"/>
  <c r="F108" i="76"/>
  <c r="F107" i="76"/>
  <c r="F106" i="76"/>
  <c r="F105" i="76"/>
  <c r="F104" i="76"/>
  <c r="F103" i="76"/>
  <c r="F102" i="76"/>
  <c r="F101" i="76"/>
  <c r="F100" i="76"/>
  <c r="F99" i="76"/>
  <c r="F98" i="76"/>
  <c r="F97" i="76"/>
  <c r="F96" i="76"/>
  <c r="F95" i="76"/>
  <c r="F94" i="76"/>
  <c r="F93" i="76"/>
  <c r="F92" i="76"/>
  <c r="F91" i="76"/>
  <c r="F90" i="76"/>
  <c r="F89" i="76"/>
  <c r="F88" i="76"/>
  <c r="F87" i="76"/>
  <c r="F86" i="76"/>
  <c r="F85" i="76"/>
  <c r="F84" i="76"/>
  <c r="F83" i="76"/>
  <c r="F82" i="76"/>
  <c r="F81" i="76"/>
  <c r="F80" i="76"/>
  <c r="F79" i="76"/>
  <c r="F78" i="76"/>
  <c r="F77" i="76"/>
  <c r="F76" i="76"/>
  <c r="F75" i="76"/>
  <c r="F74" i="76"/>
  <c r="F73" i="76"/>
  <c r="F72" i="76"/>
  <c r="F71" i="76"/>
  <c r="F70" i="76"/>
  <c r="F69" i="76"/>
  <c r="F68" i="76"/>
  <c r="F67" i="76"/>
  <c r="F66" i="76"/>
  <c r="F65" i="76"/>
  <c r="F64" i="76"/>
  <c r="F63" i="76"/>
  <c r="F62" i="76"/>
  <c r="F61" i="76"/>
  <c r="F60" i="76"/>
  <c r="F59" i="76"/>
  <c r="F58" i="76"/>
  <c r="F57" i="76"/>
  <c r="F56" i="76"/>
  <c r="F55" i="76"/>
  <c r="F54" i="76"/>
  <c r="F53" i="76"/>
  <c r="F52" i="76"/>
  <c r="F51" i="76"/>
  <c r="F50" i="76"/>
  <c r="F49" i="76"/>
  <c r="F48" i="76"/>
  <c r="F47" i="76"/>
  <c r="F46" i="76"/>
  <c r="F45" i="76"/>
  <c r="F44" i="76"/>
  <c r="F43" i="76"/>
  <c r="F42" i="76"/>
  <c r="F41" i="76"/>
  <c r="F40" i="76"/>
  <c r="F39" i="76"/>
  <c r="F38" i="76"/>
  <c r="F37" i="76"/>
  <c r="F36" i="76"/>
  <c r="F35" i="76"/>
  <c r="F34" i="76"/>
  <c r="F33" i="76"/>
  <c r="F32" i="76"/>
  <c r="F31" i="76"/>
  <c r="F30" i="76"/>
  <c r="F29" i="76"/>
  <c r="F28" i="76"/>
  <c r="F27" i="76"/>
  <c r="F26" i="76"/>
  <c r="F25" i="76"/>
  <c r="F24" i="76"/>
  <c r="F23" i="76"/>
  <c r="F22" i="76"/>
  <c r="F21" i="76"/>
  <c r="F20" i="76"/>
  <c r="F19" i="76"/>
  <c r="F18" i="76"/>
  <c r="F17" i="76"/>
  <c r="F16" i="76"/>
  <c r="F15" i="76"/>
  <c r="F14" i="76"/>
  <c r="F13" i="76"/>
  <c r="F12" i="76"/>
  <c r="F11" i="76"/>
  <c r="F10" i="76"/>
  <c r="F9" i="76"/>
  <c r="F8" i="76"/>
  <c r="F7" i="76"/>
  <c r="F6" i="76"/>
  <c r="F5" i="76"/>
  <c r="F4" i="76"/>
  <c r="F3" i="76"/>
  <c r="D4" i="76"/>
  <c r="E4" i="76"/>
  <c r="D5" i="76"/>
  <c r="E5" i="76"/>
  <c r="D6" i="76"/>
  <c r="E6" i="76"/>
  <c r="D7" i="76"/>
  <c r="E7" i="76"/>
  <c r="D8" i="76"/>
  <c r="E8" i="76"/>
  <c r="D9" i="76"/>
  <c r="E9" i="76"/>
  <c r="D10" i="76"/>
  <c r="E10" i="76"/>
  <c r="D11" i="76"/>
  <c r="E11" i="76"/>
  <c r="D12" i="76"/>
  <c r="E12" i="76"/>
  <c r="D13" i="76"/>
  <c r="E13" i="76"/>
  <c r="D14" i="76"/>
  <c r="E14" i="76"/>
  <c r="D15" i="76"/>
  <c r="E15" i="76"/>
  <c r="D16" i="76"/>
  <c r="E16" i="76"/>
  <c r="D17" i="76"/>
  <c r="E17" i="76"/>
  <c r="D18" i="76"/>
  <c r="E18" i="76"/>
  <c r="D19" i="76"/>
  <c r="E19" i="76"/>
  <c r="D20" i="76"/>
  <c r="E20" i="76"/>
  <c r="D21" i="76"/>
  <c r="E21" i="76"/>
  <c r="D22" i="76"/>
  <c r="E22" i="76"/>
  <c r="D23" i="76"/>
  <c r="E23" i="76"/>
  <c r="D24" i="76"/>
  <c r="E24" i="76"/>
  <c r="D25" i="76"/>
  <c r="E25" i="76"/>
  <c r="D26" i="76"/>
  <c r="E26" i="76"/>
  <c r="D27" i="76"/>
  <c r="E27" i="76"/>
  <c r="D28" i="76"/>
  <c r="E28" i="76"/>
  <c r="D29" i="76"/>
  <c r="E29" i="76"/>
  <c r="D30" i="76"/>
  <c r="E30" i="76"/>
  <c r="D31" i="76"/>
  <c r="E31" i="76"/>
  <c r="D32" i="76"/>
  <c r="E32" i="76"/>
  <c r="D33" i="76"/>
  <c r="E33" i="76"/>
  <c r="D34" i="76"/>
  <c r="E34" i="76"/>
  <c r="D35" i="76"/>
  <c r="E35" i="76"/>
  <c r="D36" i="76"/>
  <c r="E36" i="76"/>
  <c r="D37" i="76"/>
  <c r="E37" i="76"/>
  <c r="D38" i="76"/>
  <c r="E38" i="76"/>
  <c r="D39" i="76"/>
  <c r="E39" i="76"/>
  <c r="D40" i="76"/>
  <c r="E40" i="76"/>
  <c r="D41" i="76"/>
  <c r="E41" i="76"/>
  <c r="D42" i="76"/>
  <c r="E42" i="76"/>
  <c r="D43" i="76"/>
  <c r="E43" i="76"/>
  <c r="D44" i="76"/>
  <c r="E44" i="76"/>
  <c r="D45" i="76"/>
  <c r="E45" i="76"/>
  <c r="D46" i="76"/>
  <c r="E46" i="76"/>
  <c r="D47" i="76"/>
  <c r="E47" i="76"/>
  <c r="D48" i="76"/>
  <c r="E48" i="76"/>
  <c r="D49" i="76"/>
  <c r="E49" i="76"/>
  <c r="D50" i="76"/>
  <c r="E50" i="76"/>
  <c r="D51" i="76"/>
  <c r="E51" i="76"/>
  <c r="D52" i="76"/>
  <c r="E52" i="76"/>
  <c r="D53" i="76"/>
  <c r="E53" i="76"/>
  <c r="D54" i="76"/>
  <c r="E54" i="76"/>
  <c r="D55" i="76"/>
  <c r="E55" i="76"/>
  <c r="D56" i="76"/>
  <c r="E56" i="76"/>
  <c r="D57" i="76"/>
  <c r="E57" i="76"/>
  <c r="D58" i="76"/>
  <c r="E58" i="76"/>
  <c r="D59" i="76"/>
  <c r="E59" i="76"/>
  <c r="D60" i="76"/>
  <c r="E60" i="76"/>
  <c r="D61" i="76"/>
  <c r="E61" i="76"/>
  <c r="D62" i="76"/>
  <c r="E62" i="76"/>
  <c r="D63" i="76"/>
  <c r="E63" i="76"/>
  <c r="D64" i="76"/>
  <c r="E64" i="76"/>
  <c r="D65" i="76"/>
  <c r="E65" i="76"/>
  <c r="D66" i="76"/>
  <c r="E66" i="76"/>
  <c r="D67" i="76"/>
  <c r="E67" i="76"/>
  <c r="D68" i="76"/>
  <c r="E68" i="76"/>
  <c r="D69" i="76"/>
  <c r="E69" i="76"/>
  <c r="D70" i="76"/>
  <c r="E70" i="76"/>
  <c r="D71" i="76"/>
  <c r="E71" i="76"/>
  <c r="D72" i="76"/>
  <c r="E72" i="76"/>
  <c r="D73" i="76"/>
  <c r="E73" i="76"/>
  <c r="D74" i="76"/>
  <c r="E74" i="76"/>
  <c r="D75" i="76"/>
  <c r="E75" i="76"/>
  <c r="D76" i="76"/>
  <c r="E76" i="76"/>
  <c r="D77" i="76"/>
  <c r="E77" i="76"/>
  <c r="D78" i="76"/>
  <c r="E78" i="76"/>
  <c r="D79" i="76"/>
  <c r="E79" i="76"/>
  <c r="D80" i="76"/>
  <c r="E80" i="76"/>
  <c r="D81" i="76"/>
  <c r="E81" i="76"/>
  <c r="D82" i="76"/>
  <c r="E82" i="76"/>
  <c r="D83" i="76"/>
  <c r="E83" i="76"/>
  <c r="D84" i="76"/>
  <c r="E84" i="76"/>
  <c r="D85" i="76"/>
  <c r="E85" i="76"/>
  <c r="D86" i="76"/>
  <c r="E86" i="76"/>
  <c r="D87" i="76"/>
  <c r="E87" i="76"/>
  <c r="D88" i="76"/>
  <c r="E88" i="76"/>
  <c r="D89" i="76"/>
  <c r="E89" i="76"/>
  <c r="D90" i="76"/>
  <c r="E90" i="76"/>
  <c r="D91" i="76"/>
  <c r="E91" i="76"/>
  <c r="D92" i="76"/>
  <c r="E92" i="76"/>
  <c r="D93" i="76"/>
  <c r="E93" i="76"/>
  <c r="D94" i="76"/>
  <c r="E94" i="76"/>
  <c r="D95" i="76"/>
  <c r="E95" i="76"/>
  <c r="D96" i="76"/>
  <c r="E96" i="76"/>
  <c r="D97" i="76"/>
  <c r="E97" i="76"/>
  <c r="D98" i="76"/>
  <c r="E98" i="76"/>
  <c r="D99" i="76"/>
  <c r="E99" i="76"/>
  <c r="D100" i="76"/>
  <c r="E100" i="76"/>
  <c r="D101" i="76"/>
  <c r="E101" i="76"/>
  <c r="D102" i="76"/>
  <c r="E102" i="76"/>
  <c r="D103" i="76"/>
  <c r="E103" i="76"/>
  <c r="D104" i="76"/>
  <c r="E104" i="76"/>
  <c r="D105" i="76"/>
  <c r="E105" i="76"/>
  <c r="D106" i="76"/>
  <c r="E106" i="76"/>
  <c r="D107" i="76"/>
  <c r="E107" i="76"/>
  <c r="D108" i="76"/>
  <c r="E108" i="76"/>
  <c r="D109" i="76"/>
  <c r="E109" i="76"/>
  <c r="D110" i="76"/>
  <c r="E110" i="76"/>
  <c r="D111" i="76"/>
  <c r="E111" i="76"/>
  <c r="D112" i="76"/>
  <c r="E112" i="76"/>
  <c r="D113" i="76"/>
  <c r="E113" i="76"/>
  <c r="D114" i="76"/>
  <c r="E114" i="76"/>
  <c r="D115" i="76"/>
  <c r="E115" i="76"/>
  <c r="D116" i="76"/>
  <c r="E116" i="76"/>
  <c r="D117" i="76"/>
  <c r="E117" i="76"/>
  <c r="D118" i="76"/>
  <c r="E118" i="76"/>
  <c r="D119" i="76"/>
  <c r="E119" i="76"/>
  <c r="D120" i="76"/>
  <c r="E120" i="76"/>
  <c r="D121" i="76"/>
  <c r="E121" i="76"/>
  <c r="D122" i="76"/>
  <c r="E122" i="76"/>
  <c r="D123" i="76"/>
  <c r="E123" i="76"/>
  <c r="D124" i="76"/>
  <c r="E124" i="76"/>
  <c r="D125" i="76"/>
  <c r="E125" i="76"/>
  <c r="D126" i="76"/>
  <c r="E126" i="76"/>
  <c r="D127" i="76"/>
  <c r="E127" i="76"/>
  <c r="D128" i="76"/>
  <c r="E128" i="76"/>
  <c r="D129" i="76"/>
  <c r="E129" i="76"/>
  <c r="D130" i="76"/>
  <c r="E130" i="76"/>
  <c r="D131" i="76"/>
  <c r="E131" i="76"/>
  <c r="D132" i="76"/>
  <c r="E132" i="76"/>
  <c r="D133" i="76"/>
  <c r="E133" i="76"/>
  <c r="D134" i="76"/>
  <c r="E134" i="76"/>
  <c r="D135" i="76"/>
  <c r="E135" i="76"/>
  <c r="D136" i="76"/>
  <c r="E136" i="76"/>
  <c r="D137" i="76"/>
  <c r="E137" i="76"/>
  <c r="D138" i="76"/>
  <c r="E138" i="76"/>
  <c r="D139" i="76"/>
  <c r="E139" i="76"/>
  <c r="D140" i="76"/>
  <c r="E140" i="76"/>
  <c r="D141" i="76"/>
  <c r="E141" i="76"/>
  <c r="D142" i="76"/>
  <c r="E142" i="76"/>
  <c r="D143" i="76"/>
  <c r="E143" i="76"/>
  <c r="D144" i="76"/>
  <c r="E144" i="76"/>
  <c r="D145" i="76"/>
  <c r="E145" i="76"/>
  <c r="D146" i="76"/>
  <c r="E146" i="76"/>
  <c r="D147" i="76"/>
  <c r="E147" i="76"/>
  <c r="D148" i="76"/>
  <c r="E148" i="76"/>
  <c r="D149" i="76"/>
  <c r="E149" i="76"/>
  <c r="D150" i="76"/>
  <c r="E150" i="76"/>
  <c r="D151" i="76"/>
  <c r="E151" i="76"/>
  <c r="D152" i="76"/>
  <c r="E152" i="76"/>
  <c r="D153" i="76"/>
  <c r="E153" i="76"/>
  <c r="D154" i="76"/>
  <c r="E154" i="76"/>
  <c r="D155" i="76"/>
  <c r="E155" i="76"/>
  <c r="D156" i="76"/>
  <c r="E156" i="76"/>
  <c r="D157" i="76"/>
  <c r="E157" i="76"/>
  <c r="D158" i="76"/>
  <c r="E158" i="76"/>
  <c r="D159" i="76"/>
  <c r="E159" i="76"/>
  <c r="D160" i="76"/>
  <c r="E160" i="76"/>
  <c r="D161" i="76"/>
  <c r="E161" i="76"/>
  <c r="D162" i="76"/>
  <c r="E162" i="76"/>
  <c r="D163" i="76"/>
  <c r="E163" i="76"/>
  <c r="D164" i="76"/>
  <c r="E164" i="76"/>
  <c r="D165" i="76"/>
  <c r="E165" i="76"/>
  <c r="D166" i="76"/>
  <c r="E166" i="76"/>
  <c r="D167" i="76"/>
  <c r="E167" i="76"/>
  <c r="D168" i="76"/>
  <c r="E168" i="76"/>
  <c r="D169" i="76"/>
  <c r="E169" i="76"/>
  <c r="D170" i="76"/>
  <c r="E170" i="76"/>
  <c r="D171" i="76"/>
  <c r="E171" i="76"/>
  <c r="D172" i="76"/>
  <c r="E172" i="76"/>
  <c r="D173" i="76"/>
  <c r="E173" i="76"/>
  <c r="D174" i="76"/>
  <c r="E174" i="76"/>
  <c r="D175" i="76"/>
  <c r="E175" i="76"/>
  <c r="D176" i="76"/>
  <c r="E176" i="76"/>
  <c r="D177" i="76"/>
  <c r="E177" i="76"/>
  <c r="D178" i="76"/>
  <c r="E178" i="76"/>
  <c r="D179" i="76"/>
  <c r="E179" i="76"/>
  <c r="D180" i="76"/>
  <c r="E180" i="76"/>
  <c r="D181" i="76"/>
  <c r="E181" i="76"/>
  <c r="D182" i="76"/>
  <c r="E182" i="76"/>
  <c r="D183" i="76"/>
  <c r="E183" i="76"/>
  <c r="D184" i="76"/>
  <c r="E184" i="76"/>
  <c r="D185" i="76"/>
  <c r="E185" i="76"/>
  <c r="D186" i="76"/>
  <c r="E186" i="76"/>
  <c r="D187" i="76"/>
  <c r="E187" i="76"/>
  <c r="D188" i="76"/>
  <c r="E188" i="76"/>
  <c r="D189" i="76"/>
  <c r="E189" i="76"/>
  <c r="D190" i="76"/>
  <c r="E190" i="76"/>
  <c r="D191" i="76"/>
  <c r="E191" i="76"/>
  <c r="D192" i="76"/>
  <c r="E192" i="76"/>
  <c r="D193" i="76"/>
  <c r="E193" i="76"/>
  <c r="D194" i="76"/>
  <c r="E194" i="76"/>
  <c r="D195" i="76"/>
  <c r="E195" i="76"/>
  <c r="D196" i="76"/>
  <c r="E196" i="76"/>
  <c r="D197" i="76"/>
  <c r="E197" i="76"/>
  <c r="D198" i="76"/>
  <c r="E198" i="76"/>
  <c r="D199" i="76"/>
  <c r="E199" i="76"/>
  <c r="D200" i="76"/>
  <c r="E200" i="76"/>
  <c r="D201" i="76"/>
  <c r="E201" i="76"/>
  <c r="D202" i="76"/>
  <c r="E202" i="76"/>
  <c r="D203" i="76"/>
  <c r="E203" i="76"/>
  <c r="D204" i="76"/>
  <c r="E204" i="76"/>
  <c r="D205" i="76"/>
  <c r="E205" i="76"/>
  <c r="D206" i="76"/>
  <c r="E206" i="76"/>
  <c r="D207" i="76"/>
  <c r="E207" i="76"/>
  <c r="D208" i="76"/>
  <c r="E208" i="76"/>
  <c r="D209" i="76"/>
  <c r="E209" i="76"/>
  <c r="D210" i="76"/>
  <c r="E210" i="76"/>
  <c r="D211" i="76"/>
  <c r="E211" i="76"/>
  <c r="D212" i="76"/>
  <c r="E212" i="76"/>
  <c r="D213" i="76"/>
  <c r="E213" i="76"/>
  <c r="D214" i="76"/>
  <c r="E214" i="76"/>
  <c r="D215" i="76"/>
  <c r="E215" i="76"/>
  <c r="D216" i="76"/>
  <c r="E216" i="76"/>
  <c r="D217" i="76"/>
  <c r="E217" i="76"/>
  <c r="D218" i="76"/>
  <c r="E218" i="76"/>
  <c r="D219" i="76"/>
  <c r="E219" i="76"/>
  <c r="D220" i="76"/>
  <c r="E220" i="76"/>
  <c r="D221" i="76"/>
  <c r="E221" i="76"/>
  <c r="D222" i="76"/>
  <c r="E222" i="76"/>
  <c r="D223" i="76"/>
  <c r="E223" i="76"/>
  <c r="D224" i="76"/>
  <c r="E224" i="76"/>
  <c r="D225" i="76"/>
  <c r="E225" i="76"/>
  <c r="D226" i="76"/>
  <c r="E226" i="76"/>
  <c r="D227" i="76"/>
  <c r="E227" i="76"/>
  <c r="D228" i="76"/>
  <c r="E228" i="76"/>
  <c r="D229" i="76"/>
  <c r="E229" i="76"/>
  <c r="D230" i="76"/>
  <c r="E230" i="76"/>
  <c r="D231" i="76"/>
  <c r="E231" i="76"/>
  <c r="D232" i="76"/>
  <c r="E232" i="76"/>
  <c r="D233" i="76"/>
  <c r="E233" i="76"/>
  <c r="D234" i="76"/>
  <c r="E234" i="76"/>
  <c r="D235" i="76"/>
  <c r="E235" i="76"/>
  <c r="D236" i="76"/>
  <c r="E236" i="76"/>
  <c r="D237" i="76"/>
  <c r="E237" i="76"/>
  <c r="D238" i="76"/>
  <c r="E238" i="76"/>
  <c r="D239" i="76"/>
  <c r="E239" i="76"/>
  <c r="D240" i="76"/>
  <c r="E240" i="76"/>
  <c r="D241" i="76"/>
  <c r="E241" i="76"/>
  <c r="D242" i="76"/>
  <c r="E242" i="76"/>
  <c r="D243" i="76"/>
  <c r="E243" i="76"/>
  <c r="D244" i="76"/>
  <c r="E244" i="76"/>
  <c r="D245" i="76"/>
  <c r="E245" i="76"/>
  <c r="D246" i="76"/>
  <c r="E246" i="76"/>
  <c r="D247" i="76"/>
  <c r="E247" i="76"/>
  <c r="D248" i="76"/>
  <c r="E248" i="76"/>
  <c r="D249" i="76"/>
  <c r="E249" i="76"/>
  <c r="D250" i="76"/>
  <c r="E250" i="76"/>
  <c r="D251" i="76"/>
  <c r="E251" i="76"/>
  <c r="D252" i="76"/>
  <c r="E252" i="76"/>
  <c r="D253" i="76"/>
  <c r="E253" i="76"/>
  <c r="D254" i="76"/>
  <c r="E254" i="76"/>
  <c r="D255" i="76"/>
  <c r="E255" i="76"/>
  <c r="D256" i="76"/>
  <c r="E256" i="76"/>
  <c r="D257" i="76"/>
  <c r="E257" i="76"/>
  <c r="D258" i="76"/>
  <c r="E258" i="76"/>
  <c r="D259" i="76"/>
  <c r="E259" i="76"/>
  <c r="D260" i="76"/>
  <c r="E260" i="76"/>
  <c r="D261" i="76"/>
  <c r="E261" i="76"/>
  <c r="D262" i="76"/>
  <c r="E262" i="76"/>
  <c r="D263" i="76"/>
  <c r="E263" i="76"/>
  <c r="D264" i="76"/>
  <c r="E264" i="76"/>
  <c r="D265" i="76"/>
  <c r="E265" i="76"/>
  <c r="D269" i="76"/>
  <c r="E269" i="76"/>
  <c r="D270" i="76"/>
  <c r="E270" i="76"/>
  <c r="D271" i="76"/>
  <c r="E271" i="76"/>
  <c r="D272" i="76"/>
  <c r="E272" i="76"/>
  <c r="D273" i="76"/>
  <c r="E273" i="76"/>
  <c r="D274" i="76"/>
  <c r="E274" i="76"/>
  <c r="D275" i="76"/>
  <c r="E275" i="76"/>
  <c r="D276" i="76"/>
  <c r="E276" i="76"/>
  <c r="D277" i="76"/>
  <c r="E277" i="76"/>
  <c r="D278" i="76"/>
  <c r="E278" i="76"/>
  <c r="D279" i="76"/>
  <c r="E279" i="76"/>
  <c r="D280" i="76"/>
  <c r="E280" i="76"/>
  <c r="D281" i="76"/>
  <c r="E281" i="76"/>
  <c r="D282" i="76"/>
  <c r="E282" i="76"/>
  <c r="D283" i="76"/>
  <c r="E283" i="76"/>
  <c r="D284" i="76"/>
  <c r="E284" i="76"/>
  <c r="D285" i="76"/>
  <c r="E285" i="76"/>
  <c r="D286" i="76"/>
  <c r="E286" i="76"/>
  <c r="D287" i="76"/>
  <c r="E287" i="76"/>
  <c r="D288" i="76"/>
  <c r="E288" i="76"/>
  <c r="D289" i="76"/>
  <c r="E289" i="76"/>
  <c r="D290" i="76"/>
  <c r="E290" i="76"/>
  <c r="D291" i="76"/>
  <c r="E291" i="76"/>
  <c r="D292" i="76"/>
  <c r="E292" i="76"/>
  <c r="D293" i="76"/>
  <c r="E293" i="76"/>
  <c r="D298" i="76"/>
  <c r="E298" i="76"/>
  <c r="D299" i="76"/>
  <c r="E299" i="76"/>
  <c r="D300" i="76"/>
  <c r="E300" i="76"/>
  <c r="D301" i="76"/>
  <c r="E301" i="76"/>
  <c r="D302" i="76"/>
  <c r="E302" i="76"/>
  <c r="D303" i="76"/>
  <c r="E303" i="76"/>
  <c r="D304" i="76"/>
  <c r="E304" i="76"/>
  <c r="D305" i="76"/>
  <c r="E305" i="76"/>
  <c r="D306" i="76"/>
  <c r="E306" i="76"/>
  <c r="D307" i="76"/>
  <c r="E307" i="76"/>
  <c r="D308" i="76"/>
  <c r="E308" i="76"/>
  <c r="D309" i="76"/>
  <c r="E309" i="76"/>
  <c r="D310" i="76"/>
  <c r="E310" i="76"/>
  <c r="D311" i="76"/>
  <c r="E311" i="76"/>
  <c r="D312" i="76"/>
  <c r="E312" i="76"/>
  <c r="D313" i="76"/>
  <c r="E313" i="76"/>
  <c r="D314" i="76"/>
  <c r="E314" i="76"/>
  <c r="D315" i="76"/>
  <c r="E315" i="76"/>
  <c r="D316" i="76"/>
  <c r="E316" i="76"/>
  <c r="D317" i="76"/>
  <c r="E317" i="76"/>
  <c r="D318" i="76"/>
  <c r="E318" i="76"/>
  <c r="D319" i="76"/>
  <c r="E319" i="76"/>
  <c r="D320" i="76"/>
  <c r="E320" i="76"/>
  <c r="D321" i="76"/>
  <c r="E321" i="76"/>
  <c r="D322" i="76"/>
  <c r="E322" i="76"/>
  <c r="D323" i="76"/>
  <c r="E323" i="76"/>
  <c r="D324" i="76"/>
  <c r="E324" i="76"/>
  <c r="D325" i="76"/>
  <c r="E325" i="76"/>
  <c r="D326" i="76"/>
  <c r="E326" i="76"/>
  <c r="D327" i="76"/>
  <c r="E327" i="76"/>
  <c r="D328" i="76"/>
  <c r="E328" i="76"/>
  <c r="D329" i="76"/>
  <c r="E329" i="76"/>
  <c r="D330" i="76"/>
  <c r="E330" i="76"/>
  <c r="D331" i="76"/>
  <c r="E331" i="76"/>
  <c r="D332" i="76"/>
  <c r="E332" i="76"/>
  <c r="D333" i="76"/>
  <c r="E333" i="76"/>
  <c r="D334" i="76"/>
  <c r="E334" i="76"/>
  <c r="D335" i="76"/>
  <c r="E335" i="76"/>
  <c r="D336" i="76"/>
  <c r="E336" i="76"/>
  <c r="D337" i="76"/>
  <c r="E337" i="76"/>
  <c r="D338" i="76"/>
  <c r="E338" i="76"/>
  <c r="D339" i="76"/>
  <c r="E339" i="76"/>
  <c r="D340" i="76"/>
  <c r="E340" i="76"/>
  <c r="D341" i="76"/>
  <c r="E341" i="76"/>
  <c r="D342" i="76"/>
  <c r="E342" i="76"/>
  <c r="D343" i="76"/>
  <c r="E343" i="76"/>
  <c r="D344" i="76"/>
  <c r="E344" i="76"/>
  <c r="D345" i="76"/>
  <c r="E345" i="76"/>
  <c r="D346" i="76"/>
  <c r="E346" i="76"/>
  <c r="D347" i="76"/>
  <c r="E347" i="76"/>
  <c r="D348" i="76"/>
  <c r="E348" i="76"/>
  <c r="D349" i="76"/>
  <c r="E349" i="76"/>
  <c r="D350" i="76"/>
  <c r="E350" i="76"/>
  <c r="D351" i="76"/>
  <c r="E351" i="76"/>
  <c r="D352" i="76"/>
  <c r="E352" i="76"/>
  <c r="D353" i="76"/>
  <c r="E353" i="76"/>
  <c r="D354" i="76"/>
  <c r="E354" i="76"/>
  <c r="D355" i="76"/>
  <c r="E355" i="76"/>
  <c r="D356" i="76"/>
  <c r="E356" i="76"/>
  <c r="D357" i="76"/>
  <c r="E357" i="76"/>
  <c r="D358" i="76"/>
  <c r="E358" i="76"/>
  <c r="D359" i="76"/>
  <c r="E359" i="76"/>
  <c r="D360" i="76"/>
  <c r="E360" i="76"/>
  <c r="D361" i="76"/>
  <c r="E361" i="76"/>
  <c r="D362" i="76"/>
  <c r="E362" i="76"/>
  <c r="D363" i="76"/>
  <c r="E363" i="76"/>
  <c r="D364" i="76"/>
  <c r="E364" i="76"/>
  <c r="D365" i="76"/>
  <c r="E365" i="76"/>
  <c r="D366" i="76"/>
  <c r="E366" i="76"/>
  <c r="D367" i="76"/>
  <c r="E367" i="76"/>
  <c r="D368" i="76"/>
  <c r="E368" i="76"/>
  <c r="D369" i="76"/>
  <c r="E369" i="76"/>
  <c r="D370" i="76"/>
  <c r="E370" i="76"/>
  <c r="D371" i="76"/>
  <c r="E371" i="76"/>
  <c r="D372" i="76"/>
  <c r="E372" i="76"/>
  <c r="D373" i="76"/>
  <c r="E373" i="76"/>
  <c r="D374" i="76"/>
  <c r="E374" i="76"/>
  <c r="D375" i="76"/>
  <c r="E375" i="76"/>
  <c r="D376" i="76"/>
  <c r="E376" i="76"/>
  <c r="D377" i="76"/>
  <c r="E377" i="76"/>
  <c r="D378" i="76"/>
  <c r="E378" i="76"/>
  <c r="D379" i="76"/>
  <c r="E379" i="76"/>
  <c r="D380" i="76"/>
  <c r="E380" i="76"/>
  <c r="D381" i="76"/>
  <c r="E381" i="76"/>
  <c r="D382" i="76"/>
  <c r="E382" i="76"/>
  <c r="D383" i="76"/>
  <c r="E383" i="76"/>
  <c r="D384" i="76"/>
  <c r="E384" i="76"/>
  <c r="D385" i="76"/>
  <c r="E385" i="76"/>
  <c r="D386" i="76"/>
  <c r="E386" i="76"/>
  <c r="D387" i="76"/>
  <c r="E387" i="76"/>
  <c r="D388" i="76"/>
  <c r="E388" i="76"/>
  <c r="D389" i="76"/>
  <c r="E389" i="76"/>
  <c r="D390" i="76"/>
  <c r="E390" i="76"/>
  <c r="D391" i="76"/>
  <c r="E391" i="76"/>
  <c r="D392" i="76"/>
  <c r="E392" i="76"/>
  <c r="D393" i="76"/>
  <c r="E393" i="76"/>
  <c r="D394" i="76"/>
  <c r="E394" i="76"/>
  <c r="D395" i="76"/>
  <c r="E395" i="76"/>
  <c r="D396" i="76"/>
  <c r="E396" i="76"/>
  <c r="D397" i="76"/>
  <c r="E397" i="76"/>
  <c r="D398" i="76"/>
  <c r="E398" i="76"/>
  <c r="D399" i="76"/>
  <c r="E399" i="76"/>
  <c r="D400" i="76"/>
  <c r="E400" i="76"/>
  <c r="D401" i="76"/>
  <c r="E401" i="76"/>
  <c r="D402" i="76"/>
  <c r="E402" i="76"/>
  <c r="D403" i="76"/>
  <c r="E403" i="76"/>
  <c r="D404" i="76"/>
  <c r="E404" i="76"/>
  <c r="D405" i="76"/>
  <c r="E405" i="76"/>
  <c r="D406" i="76"/>
  <c r="E406" i="76"/>
  <c r="D407" i="76"/>
  <c r="E407" i="76"/>
  <c r="D408" i="76"/>
  <c r="E408" i="76"/>
  <c r="D409" i="76"/>
  <c r="E409" i="76"/>
  <c r="D410" i="76"/>
  <c r="E410" i="76"/>
  <c r="D411" i="76"/>
  <c r="E411" i="76"/>
  <c r="D412" i="76"/>
  <c r="E412" i="76"/>
  <c r="D413" i="76"/>
  <c r="E413" i="76"/>
  <c r="D414" i="76"/>
  <c r="E414" i="76"/>
  <c r="D415" i="76"/>
  <c r="E415" i="76"/>
  <c r="D416" i="76"/>
  <c r="E416" i="76"/>
  <c r="D417" i="76"/>
  <c r="E417" i="76"/>
  <c r="D418" i="76"/>
  <c r="E418" i="76"/>
  <c r="D419" i="76"/>
  <c r="E419" i="76"/>
  <c r="D420" i="76"/>
  <c r="E420" i="76"/>
  <c r="D421" i="76"/>
  <c r="E421" i="76"/>
  <c r="D422" i="76"/>
  <c r="E422" i="76"/>
  <c r="D423" i="76"/>
  <c r="E423" i="76"/>
  <c r="D424" i="76"/>
  <c r="E424" i="76"/>
  <c r="D425" i="76"/>
  <c r="E425" i="76"/>
  <c r="D426" i="76"/>
  <c r="E426" i="76"/>
  <c r="D427" i="76"/>
  <c r="E427" i="76"/>
  <c r="D428" i="76"/>
  <c r="E428" i="76"/>
  <c r="D429" i="76"/>
  <c r="E429" i="76"/>
  <c r="D430" i="76"/>
  <c r="E430" i="76"/>
  <c r="D431" i="76"/>
  <c r="E431" i="76"/>
  <c r="D432" i="76"/>
  <c r="E432" i="76"/>
  <c r="D433" i="76"/>
  <c r="E433" i="76"/>
  <c r="D434" i="76"/>
  <c r="E434" i="76"/>
  <c r="D435" i="76"/>
  <c r="E435" i="76"/>
  <c r="D436" i="76"/>
  <c r="E436" i="76"/>
  <c r="D437" i="76"/>
  <c r="E437" i="76"/>
  <c r="D438" i="76"/>
  <c r="E438" i="76"/>
  <c r="D439" i="76"/>
  <c r="E439" i="76"/>
  <c r="D440" i="76"/>
  <c r="E440" i="76"/>
  <c r="D441" i="76"/>
  <c r="E441" i="76"/>
  <c r="D442" i="76"/>
  <c r="E442" i="76"/>
  <c r="D443" i="76"/>
  <c r="E443" i="76"/>
  <c r="D444" i="76"/>
  <c r="E444" i="76"/>
  <c r="D445" i="76"/>
  <c r="E445" i="76"/>
  <c r="D446" i="76"/>
  <c r="E446" i="76"/>
  <c r="D447" i="76"/>
  <c r="E447" i="76"/>
  <c r="D448" i="76"/>
  <c r="E448" i="76"/>
  <c r="D449" i="76"/>
  <c r="E449" i="76"/>
  <c r="D450" i="76"/>
  <c r="E450" i="76"/>
  <c r="D451" i="76"/>
  <c r="E451" i="76"/>
  <c r="D452" i="76"/>
  <c r="E452" i="76"/>
  <c r="D453" i="76"/>
  <c r="E453" i="76"/>
  <c r="D454" i="76"/>
  <c r="E454" i="76"/>
  <c r="D455" i="76"/>
  <c r="E455" i="76"/>
  <c r="D456" i="76"/>
  <c r="E456" i="76"/>
  <c r="D457" i="76"/>
  <c r="E457" i="76"/>
  <c r="D458" i="76"/>
  <c r="E458" i="76"/>
  <c r="D459" i="76"/>
  <c r="E459" i="76"/>
  <c r="D460" i="76"/>
  <c r="E460" i="76"/>
  <c r="D461" i="76"/>
  <c r="E461" i="76"/>
  <c r="D462" i="76"/>
  <c r="E462" i="76"/>
  <c r="D463" i="76"/>
  <c r="E463" i="76"/>
  <c r="D464" i="76"/>
  <c r="E464" i="76"/>
  <c r="D465" i="76"/>
  <c r="E465" i="76"/>
  <c r="D468" i="76"/>
  <c r="E468" i="76"/>
  <c r="D469" i="76"/>
  <c r="E469" i="76"/>
  <c r="D470" i="76"/>
  <c r="E470" i="76"/>
  <c r="D472" i="76"/>
  <c r="E472" i="76"/>
  <c r="D473" i="76"/>
  <c r="E473" i="76"/>
  <c r="D474" i="76"/>
  <c r="E474" i="76"/>
  <c r="D475" i="76"/>
  <c r="E475" i="76"/>
  <c r="D476" i="76"/>
  <c r="E476" i="76"/>
  <c r="D477" i="76"/>
  <c r="E477" i="76"/>
  <c r="D478" i="76"/>
  <c r="E478" i="76"/>
  <c r="D479" i="76"/>
  <c r="E479" i="76"/>
  <c r="D480" i="76"/>
  <c r="E480" i="76"/>
  <c r="D481" i="76"/>
  <c r="E481" i="76"/>
  <c r="D482" i="76"/>
  <c r="E482" i="76"/>
  <c r="D483" i="76"/>
  <c r="E483" i="76"/>
  <c r="D484" i="76"/>
  <c r="E484" i="76"/>
  <c r="D485" i="76"/>
  <c r="E485" i="76"/>
  <c r="D486" i="76"/>
  <c r="E486" i="76"/>
  <c r="D487" i="76"/>
  <c r="E487" i="76"/>
  <c r="D488" i="76"/>
  <c r="E488" i="76"/>
  <c r="D489" i="76"/>
  <c r="E489" i="76"/>
  <c r="D490" i="76"/>
  <c r="E490" i="76"/>
  <c r="D491" i="76"/>
  <c r="E491" i="76"/>
  <c r="D492" i="76"/>
  <c r="E492" i="76"/>
  <c r="D493" i="76"/>
  <c r="E493" i="76"/>
  <c r="D494" i="76"/>
  <c r="E494" i="76"/>
  <c r="D495" i="76"/>
  <c r="E495" i="76"/>
  <c r="D496" i="76"/>
  <c r="E496" i="76"/>
  <c r="D497" i="76"/>
  <c r="E497" i="76"/>
  <c r="D498" i="76"/>
  <c r="E498" i="76"/>
  <c r="D499" i="76"/>
  <c r="E499" i="76"/>
  <c r="D500" i="76"/>
  <c r="E500" i="76"/>
  <c r="D501" i="76"/>
  <c r="E501" i="76"/>
  <c r="D502" i="76"/>
  <c r="E502" i="76"/>
  <c r="D503" i="76"/>
  <c r="E503" i="76"/>
  <c r="D504" i="76"/>
  <c r="E504" i="76"/>
  <c r="D505" i="76"/>
  <c r="E505" i="76"/>
  <c r="D506" i="76"/>
  <c r="E506" i="76"/>
  <c r="D507" i="76"/>
  <c r="E507" i="76"/>
  <c r="D508" i="76"/>
  <c r="E508" i="76"/>
  <c r="D509" i="76"/>
  <c r="E509" i="76"/>
  <c r="D510" i="76"/>
  <c r="E510" i="76"/>
  <c r="D511" i="76"/>
  <c r="E511" i="76"/>
  <c r="D512" i="76"/>
  <c r="E512" i="76"/>
  <c r="D514" i="76"/>
  <c r="E514" i="76"/>
  <c r="D520" i="76"/>
  <c r="E520" i="76"/>
  <c r="D539" i="76"/>
  <c r="E539" i="76"/>
  <c r="D540" i="76"/>
  <c r="E540" i="76"/>
  <c r="D541" i="76"/>
  <c r="E541" i="76"/>
  <c r="D542" i="76"/>
  <c r="E542" i="76"/>
  <c r="D543" i="76"/>
  <c r="E543" i="76"/>
  <c r="D544" i="76"/>
  <c r="E544" i="76"/>
  <c r="D545" i="76"/>
  <c r="E545" i="76"/>
  <c r="D546" i="76"/>
  <c r="E546" i="76"/>
  <c r="D547" i="76"/>
  <c r="E547" i="76"/>
  <c r="D548" i="76"/>
  <c r="E548" i="76"/>
  <c r="D549" i="76"/>
  <c r="E549" i="76"/>
  <c r="D550" i="76"/>
  <c r="E550" i="76"/>
  <c r="D551" i="76"/>
  <c r="E551" i="76"/>
  <c r="D552" i="76"/>
  <c r="E552" i="76"/>
  <c r="D553" i="76"/>
  <c r="E553" i="76"/>
  <c r="D554" i="76"/>
  <c r="E554" i="76"/>
  <c r="D556" i="76"/>
  <c r="E556" i="76"/>
  <c r="D557" i="76"/>
  <c r="E557" i="76"/>
  <c r="D559" i="76"/>
  <c r="E559" i="76"/>
  <c r="D560" i="76"/>
  <c r="E560" i="76"/>
  <c r="D561" i="76"/>
  <c r="E561" i="76"/>
  <c r="D563" i="76"/>
  <c r="E563" i="76"/>
  <c r="D564" i="76"/>
  <c r="E564" i="76"/>
  <c r="D566" i="76"/>
  <c r="E566" i="76"/>
  <c r="D569" i="76"/>
  <c r="E569" i="76"/>
  <c r="D570" i="76"/>
  <c r="E570" i="76"/>
  <c r="D571" i="76"/>
  <c r="E571" i="76"/>
  <c r="D572" i="76"/>
  <c r="E572" i="76"/>
  <c r="D573" i="76"/>
  <c r="E573" i="76"/>
  <c r="D574" i="76"/>
  <c r="E574" i="76"/>
  <c r="D575" i="76"/>
  <c r="E575" i="76"/>
  <c r="D576" i="76"/>
  <c r="E576" i="76"/>
  <c r="D577" i="76"/>
  <c r="E577" i="76"/>
  <c r="D578" i="76"/>
  <c r="E578" i="76"/>
  <c r="D579" i="76"/>
  <c r="E579" i="76"/>
  <c r="D580" i="76"/>
  <c r="E580" i="76"/>
  <c r="D581" i="76"/>
  <c r="E581" i="76"/>
  <c r="D582" i="76"/>
  <c r="E582" i="76"/>
  <c r="D583" i="76"/>
  <c r="E583" i="76"/>
  <c r="D584" i="76"/>
  <c r="E584" i="76"/>
  <c r="D585" i="76"/>
  <c r="E585" i="76"/>
  <c r="D586" i="76"/>
  <c r="E586" i="76"/>
  <c r="D587" i="76"/>
  <c r="E587" i="76"/>
  <c r="D588" i="76"/>
  <c r="E588" i="76"/>
  <c r="D589" i="76"/>
  <c r="E589" i="76"/>
  <c r="D590" i="76"/>
  <c r="E590" i="76"/>
  <c r="D591" i="76"/>
  <c r="E591" i="76"/>
  <c r="D592" i="76"/>
  <c r="E592" i="76"/>
  <c r="D593" i="76"/>
  <c r="E593" i="76"/>
  <c r="D594" i="76"/>
  <c r="E594" i="76"/>
  <c r="D595" i="76"/>
  <c r="E595" i="76"/>
  <c r="D596" i="76"/>
  <c r="E596" i="76"/>
  <c r="D597" i="76"/>
  <c r="E597" i="76"/>
  <c r="D598" i="76"/>
  <c r="E598" i="76"/>
  <c r="D599" i="76"/>
  <c r="E599" i="76"/>
  <c r="D600" i="76"/>
  <c r="E600" i="76"/>
  <c r="D601" i="76"/>
  <c r="E601" i="76"/>
  <c r="D602" i="76"/>
  <c r="E602" i="76"/>
  <c r="D603" i="76"/>
  <c r="E603" i="76"/>
  <c r="D604" i="76"/>
  <c r="E604" i="76"/>
  <c r="D605" i="76"/>
  <c r="E605" i="76"/>
  <c r="D606" i="76"/>
  <c r="E606" i="76"/>
  <c r="D607" i="76"/>
  <c r="E607" i="76"/>
  <c r="D608" i="76"/>
  <c r="E608" i="76"/>
  <c r="D610" i="76"/>
  <c r="E610" i="76"/>
  <c r="D611" i="76"/>
  <c r="E611" i="76"/>
  <c r="D612" i="76"/>
  <c r="E612" i="76"/>
  <c r="D613" i="76"/>
  <c r="E613" i="76"/>
  <c r="D614" i="76"/>
  <c r="E614" i="76"/>
  <c r="D615" i="76"/>
  <c r="E615" i="76"/>
  <c r="D616" i="76"/>
  <c r="E616" i="76"/>
  <c r="D617" i="76"/>
  <c r="E617" i="76"/>
  <c r="D618" i="76"/>
  <c r="E618" i="76"/>
  <c r="D619" i="76"/>
  <c r="E619" i="76"/>
  <c r="D620" i="76"/>
  <c r="E620" i="76"/>
  <c r="D621" i="76"/>
  <c r="E621" i="76"/>
  <c r="D622" i="76"/>
  <c r="E622" i="76"/>
  <c r="D623" i="76"/>
  <c r="E623" i="76"/>
  <c r="D624" i="76"/>
  <c r="E624" i="76"/>
  <c r="D625" i="76"/>
  <c r="E625" i="76"/>
  <c r="D626" i="76"/>
  <c r="E626" i="76"/>
  <c r="D627" i="76"/>
  <c r="E627" i="76"/>
  <c r="D628" i="76"/>
  <c r="E628" i="76"/>
  <c r="D629" i="76"/>
  <c r="E629" i="76"/>
  <c r="D630" i="76"/>
  <c r="E630" i="76"/>
  <c r="D631" i="76"/>
  <c r="E631" i="76"/>
  <c r="D632" i="76"/>
  <c r="E632" i="76"/>
  <c r="D633" i="76"/>
  <c r="E633" i="76"/>
  <c r="D634" i="76"/>
  <c r="E634" i="76"/>
  <c r="D635" i="76"/>
  <c r="E635" i="76"/>
  <c r="D636" i="76"/>
  <c r="E636" i="76"/>
  <c r="D637" i="76"/>
  <c r="E637" i="76"/>
  <c r="D638" i="76"/>
  <c r="E638" i="76"/>
  <c r="D639" i="76"/>
  <c r="E639" i="76"/>
  <c r="D640" i="76"/>
  <c r="E640" i="76"/>
  <c r="D641" i="76"/>
  <c r="E641" i="76"/>
  <c r="D642" i="76"/>
  <c r="E642" i="76"/>
  <c r="D643" i="76"/>
  <c r="E643" i="76"/>
  <c r="D644" i="76"/>
  <c r="E644" i="76"/>
  <c r="D645" i="76"/>
  <c r="E645" i="76"/>
  <c r="D646" i="76"/>
  <c r="E646" i="76"/>
  <c r="D647" i="76"/>
  <c r="E647" i="76"/>
  <c r="D648" i="76"/>
  <c r="E648" i="76"/>
  <c r="D649" i="76"/>
  <c r="E649" i="76"/>
  <c r="D650" i="76"/>
  <c r="E650" i="76"/>
  <c r="D651" i="76"/>
  <c r="E651" i="76"/>
  <c r="D652" i="76"/>
  <c r="E652" i="76"/>
  <c r="D653" i="76"/>
  <c r="E653" i="76"/>
  <c r="D654" i="76"/>
  <c r="E654" i="76"/>
  <c r="D655" i="76"/>
  <c r="E655" i="76"/>
  <c r="D656" i="76"/>
  <c r="E656" i="76"/>
  <c r="D657" i="76"/>
  <c r="E657" i="76"/>
  <c r="D658" i="76"/>
  <c r="E658" i="76"/>
  <c r="D659" i="76"/>
  <c r="E659" i="76"/>
  <c r="D660" i="76"/>
  <c r="E660" i="76"/>
  <c r="D661" i="76"/>
  <c r="E661" i="76"/>
  <c r="D662" i="76"/>
  <c r="E662" i="76"/>
  <c r="D663" i="76"/>
  <c r="E663" i="76"/>
  <c r="D664" i="76"/>
  <c r="E664" i="76"/>
  <c r="D665" i="76"/>
  <c r="E665" i="76"/>
  <c r="D666" i="76"/>
  <c r="E666" i="76"/>
  <c r="D667" i="76"/>
  <c r="E667" i="76"/>
  <c r="D668" i="76"/>
  <c r="E668" i="76"/>
  <c r="D669" i="76"/>
  <c r="E669" i="76"/>
  <c r="D670" i="76"/>
  <c r="E670" i="76"/>
  <c r="D671" i="76"/>
  <c r="E671" i="76"/>
  <c r="D672" i="76"/>
  <c r="E672" i="76"/>
  <c r="D673" i="76"/>
  <c r="E673" i="76"/>
  <c r="D675" i="76"/>
  <c r="E675" i="76"/>
  <c r="D676" i="76"/>
  <c r="E676" i="76"/>
  <c r="D677" i="76"/>
  <c r="E677" i="76"/>
  <c r="D678" i="76"/>
  <c r="E678" i="76"/>
  <c r="D679" i="76"/>
  <c r="E679" i="76"/>
  <c r="D680" i="76"/>
  <c r="E680" i="76"/>
  <c r="D681" i="76"/>
  <c r="E681" i="76"/>
  <c r="D682" i="76"/>
  <c r="E682" i="76"/>
  <c r="D684" i="76"/>
  <c r="E684" i="76"/>
  <c r="D685" i="76"/>
  <c r="E685" i="76"/>
  <c r="D686" i="76"/>
  <c r="E686" i="76"/>
  <c r="D687" i="76"/>
  <c r="E687" i="76"/>
  <c r="D688" i="76"/>
  <c r="E688" i="76"/>
  <c r="D689" i="76"/>
  <c r="E689" i="76"/>
  <c r="D690" i="76"/>
  <c r="E690" i="76"/>
  <c r="D691" i="76"/>
  <c r="E691" i="76"/>
  <c r="D692" i="76"/>
  <c r="E692" i="76"/>
  <c r="D693" i="76"/>
  <c r="E693" i="76"/>
  <c r="D694" i="76"/>
  <c r="E694" i="76"/>
  <c r="D695" i="76"/>
  <c r="E695" i="76"/>
  <c r="D696" i="76"/>
  <c r="E696" i="76"/>
  <c r="D697" i="76"/>
  <c r="E697" i="76"/>
  <c r="D698" i="76"/>
  <c r="E698" i="76"/>
  <c r="D699" i="76"/>
  <c r="E699" i="76"/>
  <c r="D700" i="76"/>
  <c r="E700" i="76"/>
  <c r="D701" i="76"/>
  <c r="E701" i="76"/>
  <c r="D702" i="76"/>
  <c r="E702" i="76"/>
  <c r="D703" i="76"/>
  <c r="E703" i="76"/>
  <c r="D704" i="76"/>
  <c r="E704" i="76"/>
  <c r="D705" i="76"/>
  <c r="E705" i="76"/>
  <c r="D706" i="76"/>
  <c r="E706" i="76"/>
  <c r="D707" i="76"/>
  <c r="E707" i="76"/>
  <c r="D708" i="76"/>
  <c r="E708" i="76"/>
  <c r="D709" i="76"/>
  <c r="E709" i="76"/>
  <c r="D710" i="76"/>
  <c r="E710" i="76"/>
  <c r="D711" i="76"/>
  <c r="E711" i="76"/>
  <c r="D712" i="76"/>
  <c r="E712" i="76"/>
  <c r="D713" i="76"/>
  <c r="E713" i="76"/>
  <c r="D714" i="76"/>
  <c r="E714" i="76"/>
  <c r="D715" i="76"/>
  <c r="E715" i="76"/>
  <c r="D716" i="76"/>
  <c r="E716" i="76"/>
  <c r="D717" i="76"/>
  <c r="E717" i="76"/>
  <c r="D718" i="76"/>
  <c r="E718" i="76"/>
  <c r="D719" i="76"/>
  <c r="E719" i="76"/>
  <c r="D720" i="76"/>
  <c r="E720" i="76"/>
  <c r="D721" i="76"/>
  <c r="E721" i="76"/>
  <c r="D722" i="76"/>
  <c r="E722" i="76"/>
  <c r="D723" i="76"/>
  <c r="E723" i="76"/>
  <c r="D724" i="76"/>
  <c r="E724" i="76"/>
  <c r="D725" i="76"/>
  <c r="E725" i="76"/>
  <c r="D726" i="76"/>
  <c r="E726" i="76"/>
  <c r="D727" i="76"/>
  <c r="E727" i="76"/>
  <c r="D728" i="76"/>
  <c r="E728" i="76"/>
  <c r="D729" i="76"/>
  <c r="E729" i="76"/>
  <c r="D730" i="76"/>
  <c r="E730" i="76"/>
  <c r="D731" i="76"/>
  <c r="E731" i="76"/>
  <c r="D732" i="76"/>
  <c r="E732" i="76"/>
  <c r="D3" i="76"/>
  <c r="E3" i="76"/>
  <c r="A43" i="73"/>
  <c r="A59" i="73"/>
  <c r="A58" i="73"/>
  <c r="A57" i="73"/>
  <c r="A56" i="73"/>
  <c r="A55" i="73"/>
  <c r="A54" i="73"/>
  <c r="A53" i="73"/>
  <c r="A52" i="73"/>
  <c r="A51" i="73"/>
  <c r="A50" i="73"/>
  <c r="A49" i="73"/>
  <c r="A48" i="73"/>
  <c r="A47" i="73"/>
  <c r="A46" i="73"/>
  <c r="A45" i="73"/>
  <c r="A42" i="73"/>
  <c r="A41" i="73"/>
  <c r="A40" i="73"/>
  <c r="A39" i="73"/>
  <c r="A38" i="73"/>
  <c r="A37" i="73"/>
  <c r="A35" i="73"/>
  <c r="E7" i="73"/>
  <c r="E8" i="73"/>
  <c r="E11" i="73"/>
  <c r="F11" i="73"/>
  <c r="E10" i="73"/>
  <c r="C11" i="73"/>
  <c r="C12" i="73"/>
  <c r="E20" i="73"/>
  <c r="C20" i="73"/>
  <c r="C7" i="73"/>
  <c r="G9" i="73"/>
  <c r="E19" i="73"/>
  <c r="G20" i="73"/>
  <c r="G10" i="73"/>
  <c r="D12" i="73"/>
  <c r="C8" i="73"/>
  <c r="D7" i="73"/>
  <c r="F10" i="73"/>
  <c r="F12" i="73"/>
  <c r="F19" i="73"/>
  <c r="I4" i="80"/>
  <c r="D150" i="73" l="1"/>
  <c r="F151" i="73"/>
  <c r="C149" i="73"/>
  <c r="D149" i="73"/>
  <c r="F86" i="73"/>
  <c r="D86" i="73"/>
  <c r="D95" i="73"/>
  <c r="D93" i="73" s="1"/>
  <c r="H104" i="73"/>
  <c r="C153" i="73" s="1"/>
  <c r="D153" i="73" s="1"/>
  <c r="F153" i="73" s="1"/>
  <c r="H153" i="73" s="1"/>
  <c r="H14" i="73"/>
  <c r="C45" i="73" s="1"/>
  <c r="D45" i="73" s="1"/>
  <c r="H17" i="73"/>
  <c r="C48" i="73" s="1"/>
  <c r="D48" i="73" s="1"/>
  <c r="F48" i="73" s="1"/>
  <c r="H48" i="73" s="1"/>
  <c r="H23" i="73"/>
  <c r="C54" i="73" s="1"/>
  <c r="D54" i="73" s="1"/>
  <c r="F54" i="73" s="1"/>
  <c r="H54" i="73" s="1"/>
  <c r="F95" i="73"/>
  <c r="F93" i="73" s="1"/>
  <c r="H84" i="73"/>
  <c r="C133" i="73" s="1"/>
  <c r="D133" i="73" s="1"/>
  <c r="H106" i="73"/>
  <c r="C155" i="73" s="1"/>
  <c r="D155" i="73" s="1"/>
  <c r="D154" i="73" s="1"/>
  <c r="H26" i="73"/>
  <c r="C57" i="73" s="1"/>
  <c r="D57" i="73" s="1"/>
  <c r="F57" i="73" s="1"/>
  <c r="H57" i="73" s="1"/>
  <c r="H13" i="73"/>
  <c r="C43" i="73" s="1"/>
  <c r="D43" i="73" s="1"/>
  <c r="F43" i="73" s="1"/>
  <c r="H43" i="73" s="1"/>
  <c r="H22" i="73"/>
  <c r="C53" i="73" s="1"/>
  <c r="D53" i="73" s="1"/>
  <c r="F53" i="73" s="1"/>
  <c r="H53" i="73" s="1"/>
  <c r="C83" i="73"/>
  <c r="G86" i="73"/>
  <c r="H88" i="73"/>
  <c r="C137" i="73" s="1"/>
  <c r="D137" i="73" s="1"/>
  <c r="F137" i="73" s="1"/>
  <c r="H137" i="73" s="1"/>
  <c r="H24" i="73"/>
  <c r="C55" i="73" s="1"/>
  <c r="D55" i="73" s="1"/>
  <c r="F55" i="73" s="1"/>
  <c r="H55" i="73" s="1"/>
  <c r="C95" i="73"/>
  <c r="C93" i="73" s="1"/>
  <c r="C86" i="73"/>
  <c r="F79" i="73"/>
  <c r="H87" i="73"/>
  <c r="C136" i="73" s="1"/>
  <c r="D136" i="73" s="1"/>
  <c r="F89" i="73"/>
  <c r="H15" i="73"/>
  <c r="C46" i="73" s="1"/>
  <c r="D46" i="73" s="1"/>
  <c r="F46" i="73" s="1"/>
  <c r="H46" i="73" s="1"/>
  <c r="H28" i="73"/>
  <c r="C59" i="73" s="1"/>
  <c r="D59" i="73" s="1"/>
  <c r="F59" i="73" s="1"/>
  <c r="H59" i="73" s="1"/>
  <c r="D89" i="73"/>
  <c r="E89" i="73"/>
  <c r="D79" i="73"/>
  <c r="D83" i="73"/>
  <c r="E79" i="73"/>
  <c r="H90" i="73"/>
  <c r="C139" i="73" s="1"/>
  <c r="D139" i="73" s="1"/>
  <c r="F139" i="73" s="1"/>
  <c r="H139" i="73" s="1"/>
  <c r="G95" i="73"/>
  <c r="G93" i="73" s="1"/>
  <c r="E86" i="73"/>
  <c r="C70" i="73"/>
  <c r="C79" i="73"/>
  <c r="F78" i="73"/>
  <c r="D11" i="73"/>
  <c r="H11" i="73" s="1"/>
  <c r="C41" i="73" s="1"/>
  <c r="D41" i="73" s="1"/>
  <c r="F41" i="73" s="1"/>
  <c r="H41" i="73" s="1"/>
  <c r="D73" i="73"/>
  <c r="H98" i="73"/>
  <c r="C147" i="73" s="1"/>
  <c r="D147" i="73" s="1"/>
  <c r="F147" i="73" s="1"/>
  <c r="H147" i="73" s="1"/>
  <c r="D20" i="73"/>
  <c r="H16" i="73"/>
  <c r="C47" i="73" s="1"/>
  <c r="D47" i="73" s="1"/>
  <c r="F47" i="73" s="1"/>
  <c r="H47" i="73" s="1"/>
  <c r="E78" i="73"/>
  <c r="E75" i="73" s="1"/>
  <c r="G83" i="73"/>
  <c r="D72" i="73"/>
  <c r="C68" i="73"/>
  <c r="E85" i="73"/>
  <c r="E83" i="73" s="1"/>
  <c r="E21" i="73"/>
  <c r="E96" i="73"/>
  <c r="E95" i="73" s="1"/>
  <c r="E93" i="73" s="1"/>
  <c r="G80" i="73"/>
  <c r="G79" i="73" s="1"/>
  <c r="G12" i="73"/>
  <c r="H12" i="73" s="1"/>
  <c r="C42" i="73" s="1"/>
  <c r="D42" i="73" s="1"/>
  <c r="F42" i="73" s="1"/>
  <c r="H42" i="73" s="1"/>
  <c r="H18" i="73"/>
  <c r="C49" i="73" s="1"/>
  <c r="D49" i="73" s="1"/>
  <c r="F49" i="73" s="1"/>
  <c r="H49" i="73" s="1"/>
  <c r="G82" i="73"/>
  <c r="D76" i="73"/>
  <c r="G78" i="73"/>
  <c r="H91" i="73"/>
  <c r="C140" i="73" s="1"/>
  <c r="D10" i="73"/>
  <c r="H10" i="73" s="1"/>
  <c r="C40" i="73" s="1"/>
  <c r="D40" i="73" s="1"/>
  <c r="F40" i="73" s="1"/>
  <c r="H40" i="73" s="1"/>
  <c r="D68" i="73"/>
  <c r="F85" i="73"/>
  <c r="F83" i="73" s="1"/>
  <c r="F21" i="73"/>
  <c r="F72" i="73"/>
  <c r="F70" i="73" s="1"/>
  <c r="C89" i="73"/>
  <c r="F76" i="73"/>
  <c r="C74" i="73"/>
  <c r="J4" i="80"/>
  <c r="G7" i="73"/>
  <c r="G72" i="73"/>
  <c r="G8" i="73"/>
  <c r="H8" i="73" s="1"/>
  <c r="C38" i="73" s="1"/>
  <c r="D38" i="73" s="1"/>
  <c r="F38" i="73" s="1"/>
  <c r="H38" i="73" s="1"/>
  <c r="C78" i="73"/>
  <c r="C9" i="73"/>
  <c r="D74" i="73"/>
  <c r="F68" i="73"/>
  <c r="D25" i="73"/>
  <c r="F20" i="73"/>
  <c r="G92" i="73"/>
  <c r="H92" i="73" s="1"/>
  <c r="C141" i="73" s="1"/>
  <c r="D141" i="73" s="1"/>
  <c r="F141" i="73" s="1"/>
  <c r="H141" i="73" s="1"/>
  <c r="H81" i="73"/>
  <c r="C130" i="73" s="1"/>
  <c r="D130" i="73" s="1"/>
  <c r="F130" i="73" s="1"/>
  <c r="H130" i="73" s="1"/>
  <c r="H97" i="73"/>
  <c r="C146" i="73" s="1"/>
  <c r="D146" i="73" s="1"/>
  <c r="F146" i="73" s="1"/>
  <c r="H146" i="73" s="1"/>
  <c r="H94" i="73"/>
  <c r="G71" i="73"/>
  <c r="H71" i="73" s="1"/>
  <c r="D78" i="73"/>
  <c r="F74" i="73"/>
  <c r="H27" i="73"/>
  <c r="C58" i="73" s="1"/>
  <c r="D58" i="73" s="1"/>
  <c r="F58" i="73" s="1"/>
  <c r="H58" i="73" s="1"/>
  <c r="F82" i="73"/>
  <c r="E70" i="73"/>
  <c r="F7" i="73"/>
  <c r="F77" i="73"/>
  <c r="H77" i="73" s="1"/>
  <c r="C126" i="73" s="1"/>
  <c r="D126" i="73" s="1"/>
  <c r="F126" i="73" s="1"/>
  <c r="H126" i="73" s="1"/>
  <c r="E69" i="73"/>
  <c r="H69" i="73" s="1"/>
  <c r="C118" i="73" s="1"/>
  <c r="D118" i="73" s="1"/>
  <c r="F118" i="73" s="1"/>
  <c r="H118" i="73" s="1"/>
  <c r="E25" i="73"/>
  <c r="H19" i="73"/>
  <c r="C50" i="73" s="1"/>
  <c r="D50" i="73" s="1"/>
  <c r="F50" i="73" s="1"/>
  <c r="H50" i="73" s="1"/>
  <c r="C82" i="73"/>
  <c r="D82" i="73"/>
  <c r="G73" i="73"/>
  <c r="G76" i="73"/>
  <c r="H99" i="73" l="1"/>
  <c r="F150" i="73"/>
  <c r="H151" i="73"/>
  <c r="H150" i="73" s="1"/>
  <c r="F149" i="73"/>
  <c r="H96" i="73"/>
  <c r="H95" i="73" s="1"/>
  <c r="H93" i="73" s="1"/>
  <c r="C135" i="73"/>
  <c r="C154" i="73"/>
  <c r="H86" i="73"/>
  <c r="F155" i="73"/>
  <c r="H105" i="73"/>
  <c r="E6" i="73"/>
  <c r="H20" i="73"/>
  <c r="C51" i="73" s="1"/>
  <c r="D51" i="73" s="1"/>
  <c r="F51" i="73" s="1"/>
  <c r="H51" i="73" s="1"/>
  <c r="D70" i="73"/>
  <c r="H25" i="73"/>
  <c r="C56" i="73" s="1"/>
  <c r="D56" i="73" s="1"/>
  <c r="F56" i="73" s="1"/>
  <c r="H56" i="73" s="1"/>
  <c r="H78" i="73"/>
  <c r="C127" i="73" s="1"/>
  <c r="D127" i="73" s="1"/>
  <c r="F127" i="73" s="1"/>
  <c r="H127" i="73" s="1"/>
  <c r="H85" i="73"/>
  <c r="C134" i="73" s="1"/>
  <c r="D134" i="73" s="1"/>
  <c r="F134" i="73" s="1"/>
  <c r="H134" i="73" s="1"/>
  <c r="H72" i="73"/>
  <c r="C121" i="73" s="1"/>
  <c r="D121" i="73" s="1"/>
  <c r="F121" i="73" s="1"/>
  <c r="H121" i="73" s="1"/>
  <c r="F75" i="73"/>
  <c r="F67" i="73" s="1"/>
  <c r="F66" i="73" s="1"/>
  <c r="F65" i="73" s="1"/>
  <c r="H82" i="73"/>
  <c r="C131" i="73" s="1"/>
  <c r="D131" i="73" s="1"/>
  <c r="F131" i="73" s="1"/>
  <c r="H131" i="73" s="1"/>
  <c r="C120" i="73"/>
  <c r="F45" i="73"/>
  <c r="G6" i="73"/>
  <c r="H83" i="73"/>
  <c r="F136" i="73"/>
  <c r="D135" i="73"/>
  <c r="H74" i="73"/>
  <c r="C123" i="73" s="1"/>
  <c r="D123" i="73" s="1"/>
  <c r="F123" i="73" s="1"/>
  <c r="H123" i="73" s="1"/>
  <c r="H21" i="73"/>
  <c r="C52" i="73" s="1"/>
  <c r="D52" i="73" s="1"/>
  <c r="F52" i="73" s="1"/>
  <c r="H52" i="73" s="1"/>
  <c r="C143" i="73"/>
  <c r="H73" i="73"/>
  <c r="C122" i="73" s="1"/>
  <c r="D122" i="73" s="1"/>
  <c r="F122" i="73" s="1"/>
  <c r="H122" i="73" s="1"/>
  <c r="F6" i="73"/>
  <c r="H7" i="73"/>
  <c r="H68" i="73"/>
  <c r="H9" i="73"/>
  <c r="C39" i="73" s="1"/>
  <c r="D39" i="73" s="1"/>
  <c r="F39" i="73" s="1"/>
  <c r="H39" i="73" s="1"/>
  <c r="C6" i="73"/>
  <c r="D140" i="73"/>
  <c r="C138" i="73"/>
  <c r="D6" i="73"/>
  <c r="E67" i="73"/>
  <c r="E66" i="73" s="1"/>
  <c r="E65" i="73" s="1"/>
  <c r="C75" i="73"/>
  <c r="C67" i="73" s="1"/>
  <c r="C66" i="73" s="1"/>
  <c r="C65" i="73" s="1"/>
  <c r="H80" i="73"/>
  <c r="F133" i="73"/>
  <c r="G70" i="73"/>
  <c r="G89" i="73"/>
  <c r="H89" i="73" s="1"/>
  <c r="G75" i="73"/>
  <c r="H76" i="73"/>
  <c r="D75" i="73"/>
  <c r="C145" i="73" l="1"/>
  <c r="D145" i="73" s="1"/>
  <c r="H149" i="73"/>
  <c r="D67" i="73"/>
  <c r="D66" i="73" s="1"/>
  <c r="D65" i="73" s="1"/>
  <c r="F154" i="73"/>
  <c r="H155" i="73"/>
  <c r="H154" i="73" s="1"/>
  <c r="C44" i="73"/>
  <c r="D132" i="73"/>
  <c r="C132" i="73"/>
  <c r="H45" i="73"/>
  <c r="H44" i="73" s="1"/>
  <c r="F44" i="73"/>
  <c r="H75" i="73"/>
  <c r="C125" i="73"/>
  <c r="G67" i="73"/>
  <c r="G66" i="73" s="1"/>
  <c r="G65" i="73" s="1"/>
  <c r="H133" i="73"/>
  <c r="F132" i="73"/>
  <c r="D44" i="73"/>
  <c r="D143" i="73"/>
  <c r="D138" i="73"/>
  <c r="F140" i="73"/>
  <c r="C117" i="73"/>
  <c r="D120" i="73"/>
  <c r="C119" i="73"/>
  <c r="C144" i="73"/>
  <c r="C142" i="73" s="1"/>
  <c r="C129" i="73"/>
  <c r="H79" i="73"/>
  <c r="C37" i="73"/>
  <c r="H6" i="73"/>
  <c r="F135" i="73"/>
  <c r="H135" i="73" s="1"/>
  <c r="H136" i="73"/>
  <c r="H70" i="73"/>
  <c r="H132" i="73" l="1"/>
  <c r="H67" i="73"/>
  <c r="H66" i="73" s="1"/>
  <c r="H65" i="73" s="1"/>
  <c r="C36" i="73"/>
  <c r="C35" i="73" s="1"/>
  <c r="D37" i="73"/>
  <c r="F120" i="73"/>
  <c r="D119" i="73"/>
  <c r="H140" i="73"/>
  <c r="H138" i="73" s="1"/>
  <c r="F138" i="73"/>
  <c r="D125" i="73"/>
  <c r="C124" i="73"/>
  <c r="D129" i="73"/>
  <c r="C128" i="73"/>
  <c r="D117" i="73"/>
  <c r="F143" i="73"/>
  <c r="D144" i="73"/>
  <c r="D142" i="73" s="1"/>
  <c r="F145" i="73"/>
  <c r="C116" i="73" l="1"/>
  <c r="C115" i="73" s="1"/>
  <c r="C114" i="73" s="1"/>
  <c r="F125" i="73"/>
  <c r="D124" i="73"/>
  <c r="F119" i="73"/>
  <c r="H120" i="73"/>
  <c r="H119" i="73" s="1"/>
  <c r="F117" i="73"/>
  <c r="D36" i="73"/>
  <c r="D35" i="73" s="1"/>
  <c r="F37" i="73"/>
  <c r="H143" i="73"/>
  <c r="H145" i="73"/>
  <c r="H144" i="73" s="1"/>
  <c r="F144" i="73"/>
  <c r="F142" i="73" s="1"/>
  <c r="F129" i="73"/>
  <c r="D128" i="73"/>
  <c r="D116" i="73" l="1"/>
  <c r="D115" i="73" s="1"/>
  <c r="D114" i="73" s="1"/>
  <c r="F36" i="73"/>
  <c r="F35" i="73" s="1"/>
  <c r="H37" i="73"/>
  <c r="H36" i="73" s="1"/>
  <c r="H35" i="73" s="1"/>
  <c r="H129" i="73"/>
  <c r="H128" i="73" s="1"/>
  <c r="F128" i="73"/>
  <c r="H142" i="73"/>
  <c r="H117" i="73"/>
  <c r="F124" i="73"/>
  <c r="H125" i="73"/>
  <c r="H124" i="73" s="1"/>
  <c r="F116" i="73" l="1"/>
  <c r="F115" i="73" s="1"/>
  <c r="F114" i="73" s="1"/>
  <c r="H116" i="73"/>
  <c r="H115" i="73" s="1"/>
  <c r="H114" i="73" s="1"/>
</calcChain>
</file>

<file path=xl/sharedStrings.xml><?xml version="1.0" encoding="utf-8"?>
<sst xmlns="http://schemas.openxmlformats.org/spreadsheetml/2006/main" count="29381" uniqueCount="2547">
  <si>
    <t>감문면</t>
  </si>
  <si>
    <t>개령면</t>
  </si>
  <si>
    <t>농소면</t>
  </si>
  <si>
    <t>대덕면</t>
  </si>
  <si>
    <t>봉산면</t>
  </si>
  <si>
    <t>부항면</t>
  </si>
  <si>
    <t>아포읍</t>
  </si>
  <si>
    <t>어모면</t>
  </si>
  <si>
    <t>조마면</t>
  </si>
  <si>
    <t>증산면</t>
  </si>
  <si>
    <t>지례면</t>
  </si>
  <si>
    <t>지좌동</t>
  </si>
  <si>
    <t>구성면</t>
  </si>
  <si>
    <t>대신동</t>
  </si>
  <si>
    <t>대곡동</t>
  </si>
  <si>
    <t>양금동</t>
  </si>
  <si>
    <t>시군</t>
  </si>
  <si>
    <t>관리번호</t>
  </si>
  <si>
    <t>성명</t>
  </si>
  <si>
    <t>주소</t>
  </si>
  <si>
    <t>업종</t>
  </si>
  <si>
    <t>구경</t>
  </si>
  <si>
    <t>요금방식</t>
  </si>
  <si>
    <t>계량기종류</t>
  </si>
  <si>
    <t>1월사용</t>
  </si>
  <si>
    <t>1월사용료</t>
  </si>
  <si>
    <t>2월사용</t>
  </si>
  <si>
    <t>2월사용료</t>
  </si>
  <si>
    <t>3월사용</t>
  </si>
  <si>
    <t>3월사용료</t>
  </si>
  <si>
    <t>4월사용</t>
  </si>
  <si>
    <t>4월사용료</t>
  </si>
  <si>
    <t>5월사용</t>
  </si>
  <si>
    <t>5월사용료</t>
  </si>
  <si>
    <t>6월사용</t>
  </si>
  <si>
    <t>6월사용료</t>
  </si>
  <si>
    <t>7월사용</t>
  </si>
  <si>
    <t>7월사용료</t>
  </si>
  <si>
    <t>8월사용</t>
  </si>
  <si>
    <t>8월사용료</t>
  </si>
  <si>
    <t>9월사용</t>
  </si>
  <si>
    <t>9월사용료</t>
  </si>
  <si>
    <t>10월사용</t>
  </si>
  <si>
    <t>10월사용료</t>
  </si>
  <si>
    <t>11월사용</t>
  </si>
  <si>
    <t>11월사용료</t>
  </si>
  <si>
    <t>12월사용</t>
  </si>
  <si>
    <t>12월사용료</t>
  </si>
  <si>
    <t>사용량합계</t>
  </si>
  <si>
    <t>사용료합계</t>
  </si>
  <si>
    <t>3</t>
  </si>
  <si>
    <t>01-999-003-00000</t>
  </si>
  <si>
    <t>성순자</t>
  </si>
  <si>
    <t>감호 214 (1통)</t>
  </si>
  <si>
    <t>가정용</t>
  </si>
  <si>
    <t/>
  </si>
  <si>
    <t>정액식</t>
  </si>
  <si>
    <t>01-999-004-00000</t>
  </si>
  <si>
    <t>전말석</t>
  </si>
  <si>
    <t>감호 213 (1통)</t>
  </si>
  <si>
    <t>01-999-007-00000</t>
  </si>
  <si>
    <t>이종석</t>
  </si>
  <si>
    <t>감호 210 (1통)</t>
  </si>
  <si>
    <t>01-999-008-00000</t>
  </si>
  <si>
    <t>송정호</t>
  </si>
  <si>
    <t>감호 209 (1통)</t>
  </si>
  <si>
    <t>01-999-012-00000</t>
  </si>
  <si>
    <t>은하장</t>
  </si>
  <si>
    <t>용두 63 (8통)</t>
  </si>
  <si>
    <t>일반용</t>
  </si>
  <si>
    <t>20m/m</t>
  </si>
  <si>
    <t>검침식</t>
  </si>
  <si>
    <t>시간계</t>
  </si>
  <si>
    <t>01-999-014-00000</t>
  </si>
  <si>
    <t>김기식(태양오트바이)</t>
  </si>
  <si>
    <t>용두 148-3(6통)</t>
  </si>
  <si>
    <t>인원식</t>
  </si>
  <si>
    <t>01-999-015-00000</t>
  </si>
  <si>
    <t>서점순</t>
  </si>
  <si>
    <t>감호 90-3 (2통)</t>
  </si>
  <si>
    <t>01-999-016-00000</t>
  </si>
  <si>
    <t>이순금(금복식육식당)</t>
  </si>
  <si>
    <t>감호 89-2 (2통)</t>
  </si>
  <si>
    <t>01-999-017-00000</t>
  </si>
  <si>
    <t>황계자</t>
  </si>
  <si>
    <t>감호 55 (2통)</t>
  </si>
  <si>
    <t>01-999-018-00000</t>
  </si>
  <si>
    <t>김정희</t>
  </si>
  <si>
    <t>감호 56 (2통)</t>
  </si>
  <si>
    <t>01-999-019-00000</t>
  </si>
  <si>
    <t>이호직(구,번호판제작소)</t>
  </si>
  <si>
    <t>용두 51-2(8통)</t>
  </si>
  <si>
    <t>01-999-020-00000</t>
  </si>
  <si>
    <t>김수영</t>
  </si>
  <si>
    <t>감호 177-2 (1통)</t>
  </si>
  <si>
    <t>01-999-021-00000</t>
  </si>
  <si>
    <t>김경곤(제주청과)</t>
  </si>
  <si>
    <t>용두 51-3 (8통)</t>
  </si>
  <si>
    <t>01-999-022-00000</t>
  </si>
  <si>
    <t>조일순(차근범,문영동)</t>
  </si>
  <si>
    <t>감호 203 (1통)</t>
  </si>
  <si>
    <t>01-999-023-00000</t>
  </si>
  <si>
    <t>강희원</t>
  </si>
  <si>
    <t>감호 166 (1통)</t>
  </si>
  <si>
    <t>01-999-024-00000</t>
  </si>
  <si>
    <t>서봉선</t>
  </si>
  <si>
    <t>감호 173 (1통)</t>
  </si>
  <si>
    <t>01-999-025-00000</t>
  </si>
  <si>
    <t>강희원(칠성기름)</t>
  </si>
  <si>
    <t>감호 164 (1통)</t>
  </si>
  <si>
    <t>01-999-026-00000</t>
  </si>
  <si>
    <t>이유손(이브미용실)</t>
  </si>
  <si>
    <t>감호 162-3 (1통)</t>
  </si>
  <si>
    <t>01-999-028-00000</t>
  </si>
  <si>
    <t>오무웅</t>
  </si>
  <si>
    <t>감호 162-1 (1통)</t>
  </si>
  <si>
    <t>01-999-029-00000</t>
  </si>
  <si>
    <t>김성훈</t>
  </si>
  <si>
    <t>감호 174-1 (1통)</t>
  </si>
  <si>
    <t>01-999-032-00000</t>
  </si>
  <si>
    <t>김용준</t>
  </si>
  <si>
    <t>감호 179 (1통)</t>
  </si>
  <si>
    <t>01-999-033-00000</t>
  </si>
  <si>
    <t>이태수</t>
  </si>
  <si>
    <t>감호 181 (1통)</t>
  </si>
  <si>
    <t>01-999-036-00000</t>
  </si>
  <si>
    <t>공경연</t>
  </si>
  <si>
    <t>감호 186 (1통)</t>
  </si>
  <si>
    <t>01-999-039-00000</t>
  </si>
  <si>
    <t>권오현</t>
  </si>
  <si>
    <t>감호 192(1통)</t>
  </si>
  <si>
    <t>01-999-041-00000</t>
  </si>
  <si>
    <t>현정숙(감호a203호)</t>
  </si>
  <si>
    <t>감호 201 (1통)</t>
  </si>
  <si>
    <t>01-999-045-00000</t>
  </si>
  <si>
    <t>배봉환(한성제유)</t>
  </si>
  <si>
    <t>감호 159 (1통)</t>
  </si>
  <si>
    <t>01-999-047-00000</t>
  </si>
  <si>
    <t>윤철수(구,육발이식당)</t>
  </si>
  <si>
    <t>감호 149 (1통)</t>
  </si>
  <si>
    <t>01-999-050-00000</t>
  </si>
  <si>
    <t>이유복</t>
  </si>
  <si>
    <t>감호 150 (1통)</t>
  </si>
  <si>
    <t>01-999-057-00000</t>
  </si>
  <si>
    <t>임종국</t>
  </si>
  <si>
    <t>감호 171(1통)</t>
  </si>
  <si>
    <t>01-999-058-00000</t>
  </si>
  <si>
    <t>임상홍</t>
  </si>
  <si>
    <t>감호 144</t>
  </si>
  <si>
    <t>01-999-059-00000</t>
  </si>
  <si>
    <t>이영오(감천슈퍼)</t>
  </si>
  <si>
    <t>감호 153 (1통)</t>
  </si>
  <si>
    <t>01-999-062-00000</t>
  </si>
  <si>
    <t>서공자(이서방생삼겹살)</t>
  </si>
  <si>
    <t>감호 161-2 (1통)</t>
  </si>
  <si>
    <t>01-999-064-00000</t>
  </si>
  <si>
    <t>이병철(일진공업사)</t>
  </si>
  <si>
    <t>용두 168-5(6통)</t>
  </si>
  <si>
    <t>01-999-066-00000</t>
  </si>
  <si>
    <t>김홍국</t>
  </si>
  <si>
    <t>감호 122 (2통)</t>
  </si>
  <si>
    <t>01-999-069-00000</t>
  </si>
  <si>
    <t>이팔분</t>
  </si>
  <si>
    <t>감호 125 (2통)</t>
  </si>
  <si>
    <t>01-999-070-00000</t>
  </si>
  <si>
    <t>김성태</t>
  </si>
  <si>
    <t>감호 116 (2통)</t>
  </si>
  <si>
    <t>01-999-073-00000</t>
  </si>
  <si>
    <t>윤래병</t>
  </si>
  <si>
    <t>감호 139-2 (2통)</t>
  </si>
  <si>
    <t>01-999-077-00000</t>
  </si>
  <si>
    <t>김효용</t>
  </si>
  <si>
    <t>용두 144 (6통)</t>
  </si>
  <si>
    <t>01-999-079-00000</t>
  </si>
  <si>
    <t>김옥자</t>
  </si>
  <si>
    <t>감호 131 (2통)</t>
  </si>
  <si>
    <t>01-999-080-00000</t>
  </si>
  <si>
    <t>방춘지</t>
  </si>
  <si>
    <t>감호38(2/3)</t>
  </si>
  <si>
    <t>01-999-081-00000</t>
  </si>
  <si>
    <t>백승해</t>
  </si>
  <si>
    <t>감호91(2/3)</t>
  </si>
  <si>
    <t>01-999-083-00000</t>
  </si>
  <si>
    <t>박희봉(봉아상회)</t>
  </si>
  <si>
    <t>감호90 (2통3반)</t>
  </si>
  <si>
    <t>01-999-084-00000</t>
  </si>
  <si>
    <t>편미옥</t>
  </si>
  <si>
    <t>감호89-1(2/3)</t>
  </si>
  <si>
    <t>01-999-086-00000</t>
  </si>
  <si>
    <t>한상철</t>
  </si>
  <si>
    <t>감호 99(2통3반)</t>
  </si>
  <si>
    <t>01-999-087-00000</t>
  </si>
  <si>
    <t>김점배(구,대구상회)</t>
  </si>
  <si>
    <t>감호96 (2통3반)</t>
  </si>
  <si>
    <t>01-999-088-00000</t>
  </si>
  <si>
    <t>김원호</t>
  </si>
  <si>
    <t>감호44(2/3)</t>
  </si>
  <si>
    <t>01-999-089-00000</t>
  </si>
  <si>
    <t>김봉건</t>
  </si>
  <si>
    <t>감호94(2/3)</t>
  </si>
  <si>
    <t>01-999-090-00000</t>
  </si>
  <si>
    <t>윤영민(감호식품)</t>
  </si>
  <si>
    <t>감호93 (2통3반)</t>
  </si>
  <si>
    <t>01-999-093-00000</t>
  </si>
  <si>
    <t>구명숙</t>
  </si>
  <si>
    <t>감호50-2 (3통)</t>
  </si>
  <si>
    <t>01-999-094-00000</t>
  </si>
  <si>
    <t>김정식(아포상회)</t>
  </si>
  <si>
    <t>감호108 (2통3반)</t>
  </si>
  <si>
    <t>01-999-095-00000</t>
  </si>
  <si>
    <t>김영순</t>
  </si>
  <si>
    <t>감호 107-1(2통)</t>
  </si>
  <si>
    <t>01-999-097-00000</t>
  </si>
  <si>
    <t>이성숙</t>
  </si>
  <si>
    <t>감호 106 (2통)</t>
  </si>
  <si>
    <t>01-999-098-00000</t>
  </si>
  <si>
    <t>임  영</t>
  </si>
  <si>
    <t>감호 104</t>
  </si>
  <si>
    <t>01-999-099-00000</t>
  </si>
  <si>
    <t>최석원</t>
  </si>
  <si>
    <t>감호 58 (2통)</t>
  </si>
  <si>
    <t>01-999-100-00000</t>
  </si>
  <si>
    <t>전점열(곰배집해장국)</t>
  </si>
  <si>
    <t>감호57-1(2통4반)</t>
  </si>
  <si>
    <t>01-999-102-00000</t>
  </si>
  <si>
    <t>01-999-104-00000</t>
  </si>
  <si>
    <t>정기석</t>
  </si>
  <si>
    <t>감호57-2 (2통4반)</t>
  </si>
  <si>
    <t>01-999-105-00000</t>
  </si>
  <si>
    <t>황용식</t>
  </si>
  <si>
    <t>감호13(2/4)</t>
  </si>
  <si>
    <t>01-999-106-00000</t>
  </si>
  <si>
    <t>선재호</t>
  </si>
  <si>
    <t>감호15(2/4)</t>
  </si>
  <si>
    <t>01-999-107-00000</t>
  </si>
  <si>
    <t>복강</t>
  </si>
  <si>
    <t>감호 55(2통4반))</t>
  </si>
  <si>
    <t>01-999-109-00000</t>
  </si>
  <si>
    <t>김진순</t>
  </si>
  <si>
    <t>감호17 (2통)</t>
  </si>
  <si>
    <t>01-999-110-00000</t>
  </si>
  <si>
    <t>이풍자</t>
  </si>
  <si>
    <t>감호 58(2통4반)</t>
  </si>
  <si>
    <t>01-999-111-00000</t>
  </si>
  <si>
    <t>이병안</t>
  </si>
  <si>
    <t>용두61 범신1105(8통)</t>
  </si>
  <si>
    <t>01-999-112-00000</t>
  </si>
  <si>
    <t>한춘웅</t>
  </si>
  <si>
    <t>01-999-113-00000</t>
  </si>
  <si>
    <t>김원용</t>
  </si>
  <si>
    <t>감호101 (2통4반)</t>
  </si>
  <si>
    <t>01-999-115-00000</t>
  </si>
  <si>
    <t>이진형(감호참기름)</t>
  </si>
  <si>
    <t>감호60(2통4반)</t>
  </si>
  <si>
    <t>01-999-116-00000</t>
  </si>
  <si>
    <t>박희택(거꾸로식당)</t>
  </si>
  <si>
    <t>감호23 (2통4반)</t>
  </si>
  <si>
    <t>01-999-117-00000</t>
  </si>
  <si>
    <t>김옥순</t>
  </si>
  <si>
    <t>01-999-118-00000</t>
  </si>
  <si>
    <t>강희구</t>
  </si>
  <si>
    <t>감호60(2통/4반)</t>
  </si>
  <si>
    <t>01-999-121-00000</t>
  </si>
  <si>
    <t>박문수</t>
  </si>
  <si>
    <t>감호62-1(3통1반)</t>
  </si>
  <si>
    <t>01-999-126-00000</t>
  </si>
  <si>
    <t>김태술</t>
  </si>
  <si>
    <t>감호78 (3통1반)</t>
  </si>
  <si>
    <t>01-999-131-00000</t>
  </si>
  <si>
    <t>김진국(경북샷시3층)</t>
  </si>
  <si>
    <t>감호73 (3통1반)</t>
  </si>
  <si>
    <t>01-999-132-00000</t>
  </si>
  <si>
    <t>최봉하</t>
  </si>
  <si>
    <t>감호72 (3통1반)</t>
  </si>
  <si>
    <t>01-999-135-00000</t>
  </si>
  <si>
    <t>장창근(제일오트바이)</t>
  </si>
  <si>
    <t>감호82-1(3통1반)</t>
  </si>
  <si>
    <t>01-999-137-00000</t>
  </si>
  <si>
    <t>전창용</t>
  </si>
  <si>
    <t>감호84 (3통1반)</t>
  </si>
  <si>
    <t>01-999-138-00000</t>
  </si>
  <si>
    <t>전환익</t>
  </si>
  <si>
    <t>감호82(3/1)</t>
  </si>
  <si>
    <t>01-999-142-00000</t>
  </si>
  <si>
    <t>김종원(감호떡방앗간)</t>
  </si>
  <si>
    <t>감호69-2 (3통2반)</t>
  </si>
  <si>
    <t>01-999-143-00000</t>
  </si>
  <si>
    <t>서정각</t>
  </si>
  <si>
    <t>감호70 (3통2반)</t>
  </si>
  <si>
    <t>01-999-144-00000</t>
  </si>
  <si>
    <t>윤철호(너나식육식당)</t>
  </si>
  <si>
    <t>감호63-1 (3통2반)</t>
  </si>
  <si>
    <t>01-999-146-00000</t>
  </si>
  <si>
    <t>김해순</t>
  </si>
  <si>
    <t>감호63-3 (3통2반)</t>
  </si>
  <si>
    <t>01-999-148-00000</t>
  </si>
  <si>
    <t>구윤임</t>
  </si>
  <si>
    <t>감호63 (3통2반)</t>
  </si>
  <si>
    <t>01-999-149-00000</t>
  </si>
  <si>
    <t>이현식</t>
  </si>
  <si>
    <t>감호61(2통4반)</t>
  </si>
  <si>
    <t>01-999-151-00000</t>
  </si>
  <si>
    <t>김해동</t>
  </si>
  <si>
    <t>감호62-5(3통4반)</t>
  </si>
  <si>
    <t>01-999-152-00000</t>
  </si>
  <si>
    <t>01-999-154-00000</t>
  </si>
  <si>
    <t>고용분</t>
  </si>
  <si>
    <t>감호74 (3통2반)</t>
  </si>
  <si>
    <t>01-999-155-00000</t>
  </si>
  <si>
    <t>오순환</t>
  </si>
  <si>
    <t>감호67-3(3통2반)</t>
  </si>
  <si>
    <t>01-999-156-00000</t>
  </si>
  <si>
    <t>이종필</t>
  </si>
  <si>
    <t>감호66 (3통2반)</t>
  </si>
  <si>
    <t>01-999-157-00000</t>
  </si>
  <si>
    <t>장옥련</t>
  </si>
  <si>
    <t>감호39-3 (3통3반)</t>
  </si>
  <si>
    <t>01-999-159-00000</t>
  </si>
  <si>
    <t>이춘식</t>
  </si>
  <si>
    <t>감호 39-2(3통3반)</t>
  </si>
  <si>
    <t>01-999-160-00000</t>
  </si>
  <si>
    <t>이명숙(하이트모텔)</t>
  </si>
  <si>
    <t xml:space="preserve">감호동 31(3통3반) </t>
  </si>
  <si>
    <t>01-999-161-00000</t>
  </si>
  <si>
    <t>이태복</t>
  </si>
  <si>
    <t>감호61(3/3)</t>
  </si>
  <si>
    <t>01-999-163-00000</t>
  </si>
  <si>
    <t>이상용</t>
  </si>
  <si>
    <t>감호 36-2(3통3반)</t>
  </si>
  <si>
    <t>01-999-164-00000</t>
  </si>
  <si>
    <t>감호39-3(3/3)</t>
  </si>
  <si>
    <t>01-999-167-00000</t>
  </si>
  <si>
    <t>엄원용(핑크장)</t>
  </si>
  <si>
    <t>감호34 (3통3반)</t>
  </si>
  <si>
    <t>01-999-168-00000</t>
  </si>
  <si>
    <t>백성준</t>
  </si>
  <si>
    <t>감호36(3/3)</t>
  </si>
  <si>
    <t>01-999-171-00000</t>
  </si>
  <si>
    <t>박포월</t>
  </si>
  <si>
    <t>01-999-172-00000</t>
  </si>
  <si>
    <t>김종철</t>
  </si>
  <si>
    <t>감호40-2(3/4)</t>
  </si>
  <si>
    <t>01-999-173-00000</t>
  </si>
  <si>
    <t>임현식</t>
  </si>
  <si>
    <t>감호40-1(3/4)</t>
  </si>
  <si>
    <t>01-999-174-00000</t>
  </si>
  <si>
    <t>권재문</t>
  </si>
  <si>
    <t>감호41-5 (3통4반)</t>
  </si>
  <si>
    <t>01-999-175-00000</t>
  </si>
  <si>
    <t>문성재</t>
  </si>
  <si>
    <t>감호7(3/4)</t>
  </si>
  <si>
    <t>01-999-178-00000</t>
  </si>
  <si>
    <t>김윤하(동신유통)</t>
  </si>
  <si>
    <t>감호 35(3통4반)</t>
  </si>
  <si>
    <t>01-999-179-00000</t>
  </si>
  <si>
    <t>신형기(이곡선)</t>
  </si>
  <si>
    <t>아랫장터2길41-4</t>
  </si>
  <si>
    <t>01-999-180-00000</t>
  </si>
  <si>
    <t>김윤화(동신유통)</t>
  </si>
  <si>
    <t>감호41-5(3/4)</t>
  </si>
  <si>
    <t>01-999-181-00000</t>
  </si>
  <si>
    <t>정하숙</t>
  </si>
  <si>
    <t>01-999-182-00000</t>
  </si>
  <si>
    <t>최영식</t>
  </si>
  <si>
    <t>감호44 (3통4반)</t>
  </si>
  <si>
    <t>01-999-184-00000</t>
  </si>
  <si>
    <t>안영우</t>
  </si>
  <si>
    <t>감호54(3/4)</t>
  </si>
  <si>
    <t>01-999-186-00000</t>
  </si>
  <si>
    <t>최정자(장옥)</t>
  </si>
  <si>
    <t>감호50-1 (3통4반)</t>
  </si>
  <si>
    <t>01-999-187-00000</t>
  </si>
  <si>
    <t>김금연</t>
  </si>
  <si>
    <t>01-999-188-00000</t>
  </si>
  <si>
    <t>이종숙</t>
  </si>
  <si>
    <t>감호48 (3통4반)</t>
  </si>
  <si>
    <t>01-999-189-00000</t>
  </si>
  <si>
    <t>로미오모텔</t>
  </si>
  <si>
    <t>감호12-7(4/2)</t>
  </si>
  <si>
    <t>01-999-190-00000</t>
  </si>
  <si>
    <t>배영재(장옥)</t>
  </si>
  <si>
    <t>01-999-191-00000</t>
  </si>
  <si>
    <t>심재수</t>
  </si>
  <si>
    <t>01-999-194-00000</t>
  </si>
  <si>
    <t>김재원</t>
  </si>
  <si>
    <t>감호7(4/1)</t>
  </si>
  <si>
    <t>01-999-197-00000</t>
  </si>
  <si>
    <t>이진성</t>
  </si>
  <si>
    <t>01-999-198-00000</t>
  </si>
  <si>
    <t>김진기</t>
  </si>
  <si>
    <t>감호18 (4통1반)</t>
  </si>
  <si>
    <t>01-999-199-00000</t>
  </si>
  <si>
    <t>이인규</t>
  </si>
  <si>
    <t>감호27-1 (4통1반)</t>
  </si>
  <si>
    <t>01-999-201-00000</t>
  </si>
  <si>
    <t>박진범</t>
  </si>
  <si>
    <t>감호26 (4통1반)</t>
  </si>
  <si>
    <t>01-999-203-00000</t>
  </si>
  <si>
    <t>홍천표</t>
  </si>
  <si>
    <t>감호23-1(4통1반)</t>
  </si>
  <si>
    <t>01-999-205-00000</t>
  </si>
  <si>
    <t>이  석</t>
  </si>
  <si>
    <t>감호24(4/1)</t>
  </si>
  <si>
    <t>01-999-206-00000</t>
  </si>
  <si>
    <t>김석주</t>
  </si>
  <si>
    <t>감호25(4/1)</t>
  </si>
  <si>
    <t>01-999-207-00000</t>
  </si>
  <si>
    <t>배영수</t>
  </si>
  <si>
    <t>감호15(4/2)</t>
  </si>
  <si>
    <t>01-999-209-00000</t>
  </si>
  <si>
    <t>정영찬</t>
  </si>
  <si>
    <t>감호13-10 (4통2반)</t>
  </si>
  <si>
    <t>01-999-210-00000</t>
  </si>
  <si>
    <t>성기주</t>
  </si>
  <si>
    <t>감호14-2 (4통2반)</t>
  </si>
  <si>
    <t>01-999-211-00000</t>
  </si>
  <si>
    <t>박점도</t>
  </si>
  <si>
    <t>감호13-6 (4통2반)</t>
  </si>
  <si>
    <t>01-999-214-00000</t>
  </si>
  <si>
    <t>정석순</t>
  </si>
  <si>
    <t>감호12-2(4통2반)</t>
  </si>
  <si>
    <t>01-999-215-00000</t>
  </si>
  <si>
    <t>황갑순</t>
  </si>
  <si>
    <t>감호4-2(4/2)</t>
  </si>
  <si>
    <t>01-999-217-00000</t>
  </si>
  <si>
    <t>최부화</t>
  </si>
  <si>
    <t>감호12-8(4/2)</t>
  </si>
  <si>
    <t>01-999-218-00000</t>
  </si>
  <si>
    <t>이순식</t>
  </si>
  <si>
    <t>감호12-9(4/2)</t>
  </si>
  <si>
    <t>01-999-219-00000</t>
  </si>
  <si>
    <t>청운여관</t>
  </si>
  <si>
    <t>감호12-10(4/2)</t>
  </si>
  <si>
    <t>01-999-221-00000</t>
  </si>
  <si>
    <t>김옥수</t>
  </si>
  <si>
    <t>감호11-2(4/2)</t>
  </si>
  <si>
    <t>01-999-222-00000</t>
  </si>
  <si>
    <t>가빈모텔</t>
  </si>
  <si>
    <t>감호동 10(4/2)</t>
  </si>
  <si>
    <t>01-999-223-00000</t>
  </si>
  <si>
    <t>허충국</t>
  </si>
  <si>
    <t>감호7-3(4통3반) (평화동 70-32 동국빌라 103호)</t>
  </si>
  <si>
    <t>01-999-226-00000</t>
  </si>
  <si>
    <t>박정용</t>
  </si>
  <si>
    <t>감호4 (4통3반)</t>
  </si>
  <si>
    <t>01-999-228-00000</t>
  </si>
  <si>
    <t>최창식</t>
  </si>
  <si>
    <t>감호7-11(4통3반)</t>
  </si>
  <si>
    <t>01-999-229-00000</t>
  </si>
  <si>
    <t>정기인</t>
  </si>
  <si>
    <t>감호7-9(4통3반)</t>
  </si>
  <si>
    <t>01-999-232-00000</t>
  </si>
  <si>
    <t>배병우</t>
  </si>
  <si>
    <t>감호6 (4통)</t>
  </si>
  <si>
    <t>01-999-233-00000</t>
  </si>
  <si>
    <t>손점임</t>
  </si>
  <si>
    <t>감호7-4 (4통3반)</t>
  </si>
  <si>
    <t>01-999-235-00000</t>
  </si>
  <si>
    <t>홍성일(정희석)</t>
  </si>
  <si>
    <t>감호6 (4통3반)</t>
  </si>
  <si>
    <t>01-999-236-00000</t>
  </si>
  <si>
    <t>여재봉</t>
  </si>
  <si>
    <t>감호3-7 (4통3반)</t>
  </si>
  <si>
    <t>01-999-237-00000</t>
  </si>
  <si>
    <t>이말성</t>
  </si>
  <si>
    <t>감호4 (4농3반)</t>
  </si>
  <si>
    <t>01-999-238-00000</t>
  </si>
  <si>
    <t>노화욀</t>
  </si>
  <si>
    <t>감호4 (4통3)</t>
  </si>
  <si>
    <t>01-999-240-00000</t>
  </si>
  <si>
    <t>박쌍봉</t>
  </si>
  <si>
    <t>감호3-3 (4통3반)</t>
  </si>
  <si>
    <t>01-999-241-00000</t>
  </si>
  <si>
    <t>정운순</t>
  </si>
  <si>
    <t>감호3-2 (4통3반)</t>
  </si>
  <si>
    <t>01-999-242-00000</t>
  </si>
  <si>
    <t>김원태</t>
  </si>
  <si>
    <t>감호4-1(4통3반)</t>
  </si>
  <si>
    <t>01-999-243-00000</t>
  </si>
  <si>
    <t>이명숙</t>
  </si>
  <si>
    <t>감호5(4통3반)</t>
  </si>
  <si>
    <t>01-999-245-00000</t>
  </si>
  <si>
    <t>황태섭</t>
  </si>
  <si>
    <t>감호1-12 (4통4반)</t>
  </si>
  <si>
    <t>01-999-246-00000</t>
  </si>
  <si>
    <t>배치호</t>
  </si>
  <si>
    <t>감호6 (4통4반)</t>
  </si>
  <si>
    <t>01-999-248-00000</t>
  </si>
  <si>
    <t>박춘용</t>
  </si>
  <si>
    <t>감호6(4/4)</t>
  </si>
  <si>
    <t>01-999-253-00000</t>
  </si>
  <si>
    <t>민청기</t>
  </si>
  <si>
    <t>감호5 (4통4반)</t>
  </si>
  <si>
    <t>01-999-254-00000</t>
  </si>
  <si>
    <t>김근조</t>
  </si>
  <si>
    <t>감호4-2 (4통4반)</t>
  </si>
  <si>
    <t>01-999-255-00000</t>
  </si>
  <si>
    <t>지태봉</t>
  </si>
  <si>
    <t>감호1-7(4통4반)</t>
  </si>
  <si>
    <t>01-999-256-00000</t>
  </si>
  <si>
    <t>이팔용</t>
  </si>
  <si>
    <t>감호1-2 (4통4반)</t>
  </si>
  <si>
    <t>01-999-257-00000</t>
  </si>
  <si>
    <t>이수형</t>
  </si>
  <si>
    <t>감호1-5(4통4반)</t>
  </si>
  <si>
    <t>01-999-259-00000</t>
  </si>
  <si>
    <t>한사용</t>
  </si>
  <si>
    <t>감호1-4(4통4반)</t>
  </si>
  <si>
    <t>01-999-260-00000</t>
  </si>
  <si>
    <t>김정현</t>
  </si>
  <si>
    <t>감호1-1(4통4반)</t>
  </si>
  <si>
    <t>01-999-262-00000</t>
  </si>
  <si>
    <t>정말이</t>
  </si>
  <si>
    <t>용두 248(용머리4길42) (5통1반)</t>
  </si>
  <si>
    <t>01-999-271-00000</t>
  </si>
  <si>
    <t>김규현</t>
  </si>
  <si>
    <t>용두 241 (5통)</t>
  </si>
  <si>
    <t>01-999-272-00000</t>
  </si>
  <si>
    <t>박종영(강산토건건물)</t>
  </si>
  <si>
    <t>용두 260-2(5통)</t>
  </si>
  <si>
    <t>01-999-274-00000</t>
  </si>
  <si>
    <t>이상만</t>
  </si>
  <si>
    <t>용두 258(5통)</t>
  </si>
  <si>
    <t>01-999-276-00000</t>
  </si>
  <si>
    <t>김성창</t>
  </si>
  <si>
    <t>용두 255(5통)</t>
  </si>
  <si>
    <t>01-999-277-00000</t>
  </si>
  <si>
    <t>이종만</t>
  </si>
  <si>
    <t>용두 254(5통)</t>
  </si>
  <si>
    <t>01-999-278-00000</t>
  </si>
  <si>
    <t>박희주</t>
  </si>
  <si>
    <t>용두 253</t>
  </si>
  <si>
    <t>01-999-280-00000</t>
  </si>
  <si>
    <t>박판대</t>
  </si>
  <si>
    <t>용두 264(5통)</t>
  </si>
  <si>
    <t>01-999-283-00000</t>
  </si>
  <si>
    <t>장차길</t>
  </si>
  <si>
    <t>용두 265 (5통)</t>
  </si>
  <si>
    <t>01-999-285-00000</t>
  </si>
  <si>
    <t>박백용</t>
  </si>
  <si>
    <t>용두 224</t>
  </si>
  <si>
    <t>01-999-286-00000</t>
  </si>
  <si>
    <t>황창국</t>
  </si>
  <si>
    <t>용두 223 (5통)</t>
  </si>
  <si>
    <t>01-999-287-00000</t>
  </si>
  <si>
    <t>백순기</t>
  </si>
  <si>
    <t>용두 222 (5통)</t>
  </si>
  <si>
    <t>01-999-288-00000</t>
  </si>
  <si>
    <t>박구동</t>
  </si>
  <si>
    <t>용두 221-1(5통)</t>
  </si>
  <si>
    <t>01-999-290-00000</t>
  </si>
  <si>
    <t>손종술</t>
  </si>
  <si>
    <t>용두 217(5통)</t>
  </si>
  <si>
    <t>01-999-294-00000</t>
  </si>
  <si>
    <t>이신조</t>
  </si>
  <si>
    <t>용두 230 (5통)</t>
  </si>
  <si>
    <t>01-999-295-00000</t>
  </si>
  <si>
    <t>이대규</t>
  </si>
  <si>
    <t>용두 225 (5통)</t>
  </si>
  <si>
    <t>01-999-296-00000</t>
  </si>
  <si>
    <t>강철규</t>
  </si>
  <si>
    <t>용두 227(5통)</t>
  </si>
  <si>
    <t>01-999-298-00000</t>
  </si>
  <si>
    <t>민병길</t>
  </si>
  <si>
    <t>용두 236 (5통)</t>
  </si>
  <si>
    <t>01-999-299-00000</t>
  </si>
  <si>
    <t>01-999-300-00000</t>
  </si>
  <si>
    <t>박창재</t>
  </si>
  <si>
    <t>01-999-302-00000</t>
  </si>
  <si>
    <t>성세현</t>
  </si>
  <si>
    <t>용두 233-1(5통)</t>
  </si>
  <si>
    <t>01-999-305-00000</t>
  </si>
  <si>
    <t>정명순</t>
  </si>
  <si>
    <t>용두 168-3 (6통)</t>
  </si>
  <si>
    <t>01-999-306-00000</t>
  </si>
  <si>
    <t>박주범</t>
  </si>
  <si>
    <t>용두 164-14(6통)</t>
  </si>
  <si>
    <t>01-999-313-00000</t>
  </si>
  <si>
    <t>이종희</t>
  </si>
  <si>
    <t>용두 183 (6통)</t>
  </si>
  <si>
    <t>01-999-314-00000</t>
  </si>
  <si>
    <t>김헌국</t>
  </si>
  <si>
    <t>용두 182 (6통)</t>
  </si>
  <si>
    <t>01-999-317-00000</t>
  </si>
  <si>
    <t>최동원</t>
  </si>
  <si>
    <t>용두 179-1(6통)</t>
  </si>
  <si>
    <t>01-999-318-00000</t>
  </si>
  <si>
    <t>김현태</t>
  </si>
  <si>
    <t>용두 180(6통)</t>
  </si>
  <si>
    <t>01-999-319-00000</t>
  </si>
  <si>
    <t>박동초</t>
  </si>
  <si>
    <t>용두 180 (6통)</t>
  </si>
  <si>
    <t>01-999-329-00000</t>
  </si>
  <si>
    <t>황홍식</t>
  </si>
  <si>
    <t>용두 192-1(6통)</t>
  </si>
  <si>
    <t>01-999-334-00000</t>
  </si>
  <si>
    <t>장영자</t>
  </si>
  <si>
    <t>용두 194-2(6통)</t>
  </si>
  <si>
    <t>01-999-336-00000</t>
  </si>
  <si>
    <t>박정연</t>
  </si>
  <si>
    <t>용두 145 (6통)</t>
  </si>
  <si>
    <t>01-999-339-00000</t>
  </si>
  <si>
    <t>김태영</t>
  </si>
  <si>
    <t>용두 142-2(6통)</t>
  </si>
  <si>
    <t>01-999-342-00000</t>
  </si>
  <si>
    <t>손현일 (쌍흥루)</t>
  </si>
  <si>
    <t>용두 140-1 (6통)</t>
  </si>
  <si>
    <t>01-999-345-00000</t>
  </si>
  <si>
    <t>김진수</t>
  </si>
  <si>
    <t>용두 146 (6통)</t>
  </si>
  <si>
    <t>01-999-346-00000</t>
  </si>
  <si>
    <t>김연옥</t>
  </si>
  <si>
    <t>용두 147-1(6통)</t>
  </si>
  <si>
    <t>01-999-347-00000</t>
  </si>
  <si>
    <t>김호용</t>
  </si>
  <si>
    <t>01-999-348-00000</t>
  </si>
  <si>
    <t>전상훈</t>
  </si>
  <si>
    <t>용두 145(6통)</t>
  </si>
  <si>
    <t>01-999-349-00000</t>
  </si>
  <si>
    <t>강시남(자유슈퍼)</t>
  </si>
  <si>
    <t>용두 163-7(6통)</t>
  </si>
  <si>
    <t>01-999-354-00000</t>
  </si>
  <si>
    <t>이성원(창남사)</t>
  </si>
  <si>
    <t>용두 123(7통1반)</t>
  </si>
  <si>
    <t>01-999-355-00000</t>
  </si>
  <si>
    <t>성무일</t>
  </si>
  <si>
    <t>용두 123 (7통)</t>
  </si>
  <si>
    <t>01-999-356-00000</t>
  </si>
  <si>
    <t>배한복(창성사)</t>
  </si>
  <si>
    <t>01-999-357-00000</t>
  </si>
  <si>
    <t>설태호(남일천막)</t>
  </si>
  <si>
    <t>용두 120(7통)</t>
  </si>
  <si>
    <t>01-999-358-00000</t>
  </si>
  <si>
    <t>서성태(양돈식육식당)</t>
  </si>
  <si>
    <t>용두 53 (8통)</t>
  </si>
  <si>
    <t>01-999-359-00000</t>
  </si>
  <si>
    <t>남상순</t>
  </si>
  <si>
    <t>용두 119</t>
  </si>
  <si>
    <t>01-999-361-00000</t>
  </si>
  <si>
    <t>여환정</t>
  </si>
  <si>
    <t>용두 117 (7통)</t>
  </si>
  <si>
    <t>01-999-362-00000</t>
  </si>
  <si>
    <t>여환철(미림양장)</t>
  </si>
  <si>
    <t>용두117 (7통)</t>
  </si>
  <si>
    <t>01-999-365-00000</t>
  </si>
  <si>
    <t>김금순(대한공업사)</t>
  </si>
  <si>
    <t>용두 115 (7통)</t>
  </si>
  <si>
    <t>01-999-367-00000</t>
  </si>
  <si>
    <t>김삼조(스타이용소)</t>
  </si>
  <si>
    <t>용두 112(7통)</t>
  </si>
  <si>
    <t>01-999-368-00000</t>
  </si>
  <si>
    <t>정길평</t>
  </si>
  <si>
    <t>용두 111-2 (7통)</t>
  </si>
  <si>
    <t>01-999-370-00000</t>
  </si>
  <si>
    <t>백경화</t>
  </si>
  <si>
    <t>용두 109 (7통)</t>
  </si>
  <si>
    <t>01-999-371-00000</t>
  </si>
  <si>
    <t>김덕봉</t>
  </si>
  <si>
    <t>용두 114(7통)</t>
  </si>
  <si>
    <t>01-999-375-00000</t>
  </si>
  <si>
    <t>정창호</t>
  </si>
  <si>
    <t>용두 133(7통)</t>
  </si>
  <si>
    <t>01-999-385-00000</t>
  </si>
  <si>
    <t>장양자(나루터식당)</t>
  </si>
  <si>
    <t>용두 80-1 (7통)</t>
  </si>
  <si>
    <t>01-999-388-00000</t>
  </si>
  <si>
    <t>이순덕</t>
  </si>
  <si>
    <t>용두 263(5통3반)</t>
  </si>
  <si>
    <t>01-999-389-00000</t>
  </si>
  <si>
    <t>강백(백의슈퍼)</t>
  </si>
  <si>
    <t>용두 67(8통1반)</t>
  </si>
  <si>
    <t>01-999-390-00000</t>
  </si>
  <si>
    <t>박삼준</t>
  </si>
  <si>
    <t>용두 67(8/1)</t>
  </si>
  <si>
    <t>01-999-391-00000</t>
  </si>
  <si>
    <t>박화용(어모반점)</t>
  </si>
  <si>
    <t>용두 66-1(8통1반)</t>
  </si>
  <si>
    <t>01-999-394-00000</t>
  </si>
  <si>
    <t>정창배(대광식당)</t>
  </si>
  <si>
    <t>용두 58-2(8통)</t>
  </si>
  <si>
    <t>01-999-398-00000</t>
  </si>
  <si>
    <t>박경하(구,과일박스)</t>
  </si>
  <si>
    <t>용두 51-1(8통)</t>
  </si>
  <si>
    <t>01-999-400-00000</t>
  </si>
  <si>
    <t>박재용(대흥이용소)</t>
  </si>
  <si>
    <t>용두 48(8통)</t>
  </si>
  <si>
    <t>01-999-402-00000</t>
  </si>
  <si>
    <t>정호봉</t>
  </si>
  <si>
    <t>용두 39(8통)</t>
  </si>
  <si>
    <t>01-999-405-00000</t>
  </si>
  <si>
    <t>이종수</t>
  </si>
  <si>
    <t>용두 32. 8통</t>
  </si>
  <si>
    <t>01-999-406-00000</t>
  </si>
  <si>
    <t>이종학</t>
  </si>
  <si>
    <t>용두 31(8통)</t>
  </si>
  <si>
    <t>01-999-407-00000</t>
  </si>
  <si>
    <t>최종식</t>
  </si>
  <si>
    <t>01-999-408-00000</t>
  </si>
  <si>
    <t>정점영</t>
  </si>
  <si>
    <t>01-999-409-00000</t>
  </si>
  <si>
    <t>이기동</t>
  </si>
  <si>
    <t>01-999-411-00000</t>
  </si>
  <si>
    <t>월드모텔</t>
  </si>
  <si>
    <t>용두 30 (8통)</t>
  </si>
  <si>
    <t>13m/m</t>
  </si>
  <si>
    <t>유량계</t>
  </si>
  <si>
    <t>01-999-412-00000</t>
  </si>
  <si>
    <t>손도봉</t>
  </si>
  <si>
    <t>용두 47-1</t>
  </si>
  <si>
    <t>01-999-418-00000</t>
  </si>
  <si>
    <t>홍성일</t>
  </si>
  <si>
    <t>용두 34</t>
  </si>
  <si>
    <t>01-999-419-00000</t>
  </si>
  <si>
    <t>남두경</t>
  </si>
  <si>
    <t>용두동 34 (9통)</t>
  </si>
  <si>
    <t>01-999-420-00000</t>
  </si>
  <si>
    <t>정석곤</t>
  </si>
  <si>
    <t>용두 34-2 (9통)</t>
  </si>
  <si>
    <t>01-999-421-00000</t>
  </si>
  <si>
    <t>장인임</t>
  </si>
  <si>
    <t>01-999-423-00000</t>
  </si>
  <si>
    <t>윤미란</t>
  </si>
  <si>
    <t>용두 28 (9통)</t>
  </si>
  <si>
    <t>01-999-427-00000</t>
  </si>
  <si>
    <t>김인환</t>
  </si>
  <si>
    <t>용두 20 (9통)</t>
  </si>
  <si>
    <t>01-999-428-00000</t>
  </si>
  <si>
    <t>임병윤</t>
  </si>
  <si>
    <t>용두 19 (9통)</t>
  </si>
  <si>
    <t>01-999-430-00000</t>
  </si>
  <si>
    <t>정행원(434-0446)</t>
  </si>
  <si>
    <t>용두 14 (9통)</t>
  </si>
  <si>
    <t>01-999-431-00000</t>
  </si>
  <si>
    <t>김갑수</t>
  </si>
  <si>
    <t>용두 9 (9통)</t>
  </si>
  <si>
    <t>01-999-432-00000</t>
  </si>
  <si>
    <t>김도수</t>
  </si>
  <si>
    <t>용두 10-1 (9통)</t>
  </si>
  <si>
    <t>01-999-434-00000</t>
  </si>
  <si>
    <t>서정기</t>
  </si>
  <si>
    <t>용두 19-4 (9통)</t>
  </si>
  <si>
    <t>01-999-436-00000</t>
  </si>
  <si>
    <t>성정부</t>
  </si>
  <si>
    <t>용두 21-1 (9통)</t>
  </si>
  <si>
    <t>01-999-437-00000</t>
  </si>
  <si>
    <t>최규진</t>
  </si>
  <si>
    <t>용두 105(7통3반)</t>
  </si>
  <si>
    <t>01-999-438-00000</t>
  </si>
  <si>
    <t>박해용</t>
  </si>
  <si>
    <t>용두 27-1</t>
  </si>
  <si>
    <t>01-999-440-00000</t>
  </si>
  <si>
    <t>이응찬</t>
  </si>
  <si>
    <t>용두 26-1</t>
  </si>
  <si>
    <t>01-999-443-00000</t>
  </si>
  <si>
    <t>남영식(효성모터)</t>
  </si>
  <si>
    <t>용두 3-3 (9통)</t>
  </si>
  <si>
    <t>01-999-444-00000</t>
  </si>
  <si>
    <t>박광조</t>
  </si>
  <si>
    <t>용두 5 (9통)</t>
  </si>
  <si>
    <t>01-999-446-00000</t>
  </si>
  <si>
    <t>김복선(한일기사식당)</t>
  </si>
  <si>
    <t>용두 3-2 (9통)</t>
  </si>
  <si>
    <t>01-999-447-00000</t>
  </si>
  <si>
    <t>손용식(인력)</t>
  </si>
  <si>
    <t>용두동 6 (9통)</t>
  </si>
  <si>
    <t>01-999-448-00000</t>
  </si>
  <si>
    <t>전근덕</t>
  </si>
  <si>
    <t>감호 87 (3통1반)</t>
  </si>
  <si>
    <t>01-999-449-00000</t>
  </si>
  <si>
    <t>조호재</t>
  </si>
  <si>
    <t>감호 74-3 (3통1반)</t>
  </si>
  <si>
    <t>01-999-450-00000</t>
  </si>
  <si>
    <t>백동출(감호흑염소)</t>
  </si>
  <si>
    <t>용두 47-1(8통)</t>
  </si>
  <si>
    <t>01-999-453-00000</t>
  </si>
  <si>
    <t>정성택</t>
  </si>
  <si>
    <t>감호 7(3/4)</t>
  </si>
  <si>
    <t>01-999-454-00000</t>
  </si>
  <si>
    <t>남길용</t>
  </si>
  <si>
    <t>감호 7(4통)</t>
  </si>
  <si>
    <t>01-999-455-00000</t>
  </si>
  <si>
    <t>정윤자</t>
  </si>
  <si>
    <t>감호 44(3/4)</t>
  </si>
  <si>
    <t>01-999-459-00000</t>
  </si>
  <si>
    <t>임녹빈</t>
  </si>
  <si>
    <t>01-999-460-00000</t>
  </si>
  <si>
    <t>서순님</t>
  </si>
  <si>
    <t>감호 28-1(4통1반) (대성야식식당)</t>
  </si>
  <si>
    <t>01-999-461-00000</t>
  </si>
  <si>
    <t>송영헌</t>
  </si>
  <si>
    <t>01-999-462-00000</t>
  </si>
  <si>
    <t>이동문</t>
  </si>
  <si>
    <t>감호 206-2 (1통)</t>
  </si>
  <si>
    <t>01-999-464-00000</t>
  </si>
  <si>
    <t>박숙희</t>
  </si>
  <si>
    <t>감호 20 (4통1반)</t>
  </si>
  <si>
    <t>01-999-465-00000</t>
  </si>
  <si>
    <t>이협우(혼다오트바이)</t>
  </si>
  <si>
    <t>용두168-5(6통1반)</t>
  </si>
  <si>
    <t>01-999-467-00000</t>
  </si>
  <si>
    <t>고옥희(용두식당)</t>
  </si>
  <si>
    <t>용두134-5(7통2반)</t>
  </si>
  <si>
    <t>01-999-468-00000</t>
  </si>
  <si>
    <t>최광진</t>
  </si>
  <si>
    <t>용두164-4(6통1반)</t>
  </si>
  <si>
    <t>01-999-469-00000</t>
  </si>
  <si>
    <t>오뚜기식당</t>
  </si>
  <si>
    <t>용두164-5(6통1반)</t>
  </si>
  <si>
    <t>25m/m</t>
  </si>
  <si>
    <t>01-999-470-00000</t>
  </si>
  <si>
    <t>권용술(한일자동펌프)</t>
  </si>
  <si>
    <t>용두164-10(6통1반)</t>
  </si>
  <si>
    <t>01-999-471-00000</t>
  </si>
  <si>
    <t>김병서</t>
  </si>
  <si>
    <t>용두 169-1(6통)</t>
  </si>
  <si>
    <t>01-999-474-00000</t>
  </si>
  <si>
    <t>김석준</t>
  </si>
  <si>
    <t>용두 82</t>
  </si>
  <si>
    <t>01-999-476-00000</t>
  </si>
  <si>
    <t>승남장</t>
  </si>
  <si>
    <t>용두 59(8통)</t>
  </si>
  <si>
    <t>01-999-477-00000</t>
  </si>
  <si>
    <t>리치모텔</t>
  </si>
  <si>
    <t>용두 49-1(8통)</t>
  </si>
  <si>
    <t>01-999-478-00000</t>
  </si>
  <si>
    <t>유정장</t>
  </si>
  <si>
    <t>강변로76(감호동 169(1통))</t>
  </si>
  <si>
    <t>01-999-479-00000</t>
  </si>
  <si>
    <t>경진수산</t>
  </si>
  <si>
    <t>용두 232(5통5반)</t>
  </si>
  <si>
    <t>산업용</t>
  </si>
  <si>
    <t>01-999-481-00000</t>
  </si>
  <si>
    <t>개령떡방앗간</t>
  </si>
  <si>
    <t>감호 129 (2통)</t>
  </si>
  <si>
    <t>01-999-482-00000</t>
  </si>
  <si>
    <t>김천제빙</t>
  </si>
  <si>
    <t>40m/m</t>
  </si>
  <si>
    <t>01-999-485-00000</t>
  </si>
  <si>
    <t>일진장여관</t>
  </si>
  <si>
    <t>감호32 (3통)</t>
  </si>
  <si>
    <t>01-999-487-00000</t>
  </si>
  <si>
    <t>성백례</t>
  </si>
  <si>
    <t>감호 13-2(4통)</t>
  </si>
  <si>
    <t>01-999-489-00000</t>
  </si>
  <si>
    <t>김음전</t>
  </si>
  <si>
    <t>감호 13 (4통)</t>
  </si>
  <si>
    <t>01-999-493-00000</t>
  </si>
  <si>
    <t>고려세차장</t>
  </si>
  <si>
    <t>모암 83-3</t>
  </si>
  <si>
    <t>01-999-495-00000</t>
  </si>
  <si>
    <t>천수밧데리</t>
  </si>
  <si>
    <t>모암 187-22</t>
  </si>
  <si>
    <t>01-999-496-00000</t>
  </si>
  <si>
    <t>문영삼</t>
  </si>
  <si>
    <t>모암 180-7</t>
  </si>
  <si>
    <t>01-999-497-00000</t>
  </si>
  <si>
    <t>대원가스</t>
  </si>
  <si>
    <t>모암 179-4. 24통</t>
  </si>
  <si>
    <t>01-999-498-00000</t>
  </si>
  <si>
    <t>김천관광호텔</t>
  </si>
  <si>
    <t>모암 140-4</t>
  </si>
  <si>
    <t>75m/m</t>
  </si>
  <si>
    <t>01-999-499-00000</t>
  </si>
  <si>
    <t>칠칠택시</t>
  </si>
  <si>
    <t>모암179-5. 24통</t>
  </si>
  <si>
    <t>01-999-501-00000</t>
  </si>
  <si>
    <t>아리아모텔</t>
  </si>
  <si>
    <t>감호동 29 (3통)</t>
  </si>
  <si>
    <t>01-999-502-00000</t>
  </si>
  <si>
    <t>올리브모텔</t>
  </si>
  <si>
    <t>용두동 163-2(6통)</t>
  </si>
  <si>
    <t>01-999-503-00000</t>
  </si>
  <si>
    <t>노보텔여관(서동일)</t>
  </si>
  <si>
    <t>감호동11-1 (4통)</t>
  </si>
  <si>
    <t>01-999-504-00000</t>
  </si>
  <si>
    <t>김천요양병원</t>
  </si>
  <si>
    <t>모암동 140-1(13통)</t>
  </si>
  <si>
    <t>32m/m</t>
  </si>
  <si>
    <t>01-999-505-00000</t>
  </si>
  <si>
    <t>김영권정형외과</t>
  </si>
  <si>
    <t>모암동 158-8. 10통</t>
  </si>
  <si>
    <t>01-999-506-00000</t>
  </si>
  <si>
    <t>대명수산</t>
  </si>
  <si>
    <t>감호동 61 (2통4반)</t>
  </si>
  <si>
    <t>01-999-507-00000</t>
  </si>
  <si>
    <t>박수경(그린피아세탁소)</t>
  </si>
  <si>
    <t>용두동 27-2</t>
    <phoneticPr fontId="15" type="noConversion"/>
  </si>
  <si>
    <t>02-999-001-00000</t>
  </si>
  <si>
    <t>대한교통(주)</t>
  </si>
  <si>
    <t>성내동 48-5. 25통</t>
  </si>
  <si>
    <t>02-999-002-00000</t>
  </si>
  <si>
    <t>수정세차장</t>
  </si>
  <si>
    <t>성내 15-1. 35통</t>
  </si>
  <si>
    <t>02-999-006-00000</t>
  </si>
  <si>
    <t>김천여자중학교</t>
  </si>
  <si>
    <t>성내동 51, 25통</t>
    <phoneticPr fontId="15" type="noConversion"/>
  </si>
  <si>
    <t>02-999-007-00000</t>
  </si>
  <si>
    <t>정류장(나계찬)</t>
  </si>
  <si>
    <t>성내동38-1</t>
  </si>
  <si>
    <t>02-999-009-00000</t>
  </si>
  <si>
    <t>스파밸리</t>
  </si>
  <si>
    <t>성내동 1. 35통</t>
  </si>
  <si>
    <t>대중탕용</t>
  </si>
  <si>
    <t>50m/m</t>
  </si>
  <si>
    <t>03-999-003-00000</t>
  </si>
  <si>
    <t>신흥세차장</t>
  </si>
  <si>
    <t>평화동 227-7</t>
  </si>
  <si>
    <t>03-999-006-00000</t>
  </si>
  <si>
    <t>효성세차장</t>
  </si>
  <si>
    <t>평화동 245-138</t>
  </si>
  <si>
    <t>03-999-008-00000</t>
  </si>
  <si>
    <t>코끼리세차</t>
  </si>
  <si>
    <t>평화동 265</t>
  </si>
  <si>
    <t>03-999-010-00000</t>
  </si>
  <si>
    <t>보석장</t>
  </si>
  <si>
    <t>평화동 245-117</t>
  </si>
  <si>
    <t>03-999-011-00000</t>
  </si>
  <si>
    <t>황악산업-1</t>
  </si>
  <si>
    <t>평화동 110-1</t>
  </si>
  <si>
    <t>03-999-012-00000</t>
  </si>
  <si>
    <t>영남레미콘</t>
  </si>
  <si>
    <t>평화동 104-3번지</t>
  </si>
  <si>
    <t>03-999-013-00000</t>
  </si>
  <si>
    <t>황악산업-2</t>
  </si>
  <si>
    <t>03-999-014-00000</t>
  </si>
  <si>
    <t>황악산업-3</t>
  </si>
  <si>
    <t>03-999-015-00000</t>
  </si>
  <si>
    <t>달성사우나</t>
  </si>
  <si>
    <t>평화동 256-11</t>
  </si>
  <si>
    <t>03-999-016-00000</t>
  </si>
  <si>
    <t>영빈목욕탕</t>
  </si>
  <si>
    <t>평화동 245-90</t>
  </si>
  <si>
    <t>03-999-017-00000</t>
  </si>
  <si>
    <t>대영목욕탕</t>
  </si>
  <si>
    <t>평화동 245-143</t>
  </si>
  <si>
    <t>03-999-018-00000</t>
  </si>
  <si>
    <t>평화사우나</t>
  </si>
  <si>
    <t>평화동 300-1번지</t>
  </si>
  <si>
    <t>03-999-020-00000</t>
  </si>
  <si>
    <t>제일LPG충전소</t>
  </si>
  <si>
    <t>평화동 92번지</t>
    <phoneticPr fontId="15" type="noConversion"/>
  </si>
  <si>
    <t>03-999-021-00000</t>
  </si>
  <si>
    <t>스위트장</t>
  </si>
  <si>
    <t>평화동 146-7</t>
  </si>
  <si>
    <t>03-999-022-00000</t>
  </si>
  <si>
    <t>월류(장재욱)</t>
  </si>
  <si>
    <t>평화장미길26-18(평화동 3-4)</t>
    <phoneticPr fontId="15" type="noConversion"/>
  </si>
  <si>
    <t>03-999-023-00000</t>
  </si>
  <si>
    <t>렉스모텔(황영출)</t>
  </si>
  <si>
    <t>평화동145-5</t>
  </si>
  <si>
    <t>03-999-024-00000</t>
  </si>
  <si>
    <t>김덕수(신호공사)</t>
  </si>
  <si>
    <t>평화동 77-16</t>
  </si>
  <si>
    <t>04-999-001-00000</t>
  </si>
  <si>
    <t>윤무달</t>
  </si>
  <si>
    <t>남산동 176-3</t>
  </si>
  <si>
    <t>04-999-004-00000</t>
  </si>
  <si>
    <t>이병열</t>
  </si>
  <si>
    <t>남산동 176</t>
  </si>
  <si>
    <t>04-999-007-00000</t>
  </si>
  <si>
    <t>대덕목욕탕</t>
  </si>
  <si>
    <t>남산동 174-10</t>
  </si>
  <si>
    <t>04-999-008-00000</t>
  </si>
  <si>
    <t>김천초등학교</t>
  </si>
  <si>
    <t>남산동 3-12</t>
  </si>
  <si>
    <t>05-999-001-00000</t>
  </si>
  <si>
    <t>김인수</t>
  </si>
  <si>
    <t>황금 105(2/1)</t>
  </si>
  <si>
    <t>05-999-003-00000</t>
  </si>
  <si>
    <t>김순임</t>
  </si>
  <si>
    <t>황금 22-5(2/1)</t>
  </si>
  <si>
    <t>05-999-004-00000</t>
  </si>
  <si>
    <t>김태일</t>
  </si>
  <si>
    <t>황금 25-11(2/1</t>
  </si>
  <si>
    <t>05-999-005-00000</t>
  </si>
  <si>
    <t>신덕수</t>
  </si>
  <si>
    <t>황금 25-10(2/1</t>
  </si>
  <si>
    <t>05-999-007-00000</t>
  </si>
  <si>
    <t>손무하</t>
  </si>
  <si>
    <t>황금 25-6(2/1)</t>
  </si>
  <si>
    <t>05-999-010-00000</t>
  </si>
  <si>
    <t>김태순</t>
  </si>
  <si>
    <t>황금 89-8(14/2</t>
  </si>
  <si>
    <t>05-999-012-00000</t>
  </si>
  <si>
    <t>이길용</t>
  </si>
  <si>
    <t>황금동 105(3/1)</t>
  </si>
  <si>
    <t>05-999-015-00000</t>
  </si>
  <si>
    <t>김택수</t>
  </si>
  <si>
    <t>황금동 30-16(3/3)</t>
  </si>
  <si>
    <t>05-999-021-00000</t>
  </si>
  <si>
    <t>김영기</t>
  </si>
  <si>
    <t>황금 27-27(4/3</t>
  </si>
  <si>
    <t>05-999-022-00000</t>
  </si>
  <si>
    <t>이종자</t>
  </si>
  <si>
    <t>황금 28-1(4/4)</t>
  </si>
  <si>
    <t>05-999-023-00000</t>
  </si>
  <si>
    <t>최말선</t>
  </si>
  <si>
    <t>황금 115(4/4)</t>
  </si>
  <si>
    <t>05-999-024-00000</t>
  </si>
  <si>
    <t>이광철</t>
  </si>
  <si>
    <t>황금 28-3(4/4)</t>
  </si>
  <si>
    <t>05-999-025-00000</t>
  </si>
  <si>
    <t>김정석</t>
  </si>
  <si>
    <t>황금 28-6(4/4)</t>
  </si>
  <si>
    <t>05-999-027-00000</t>
  </si>
  <si>
    <t>이상도</t>
  </si>
  <si>
    <t>황금 28-18(4/4)</t>
  </si>
  <si>
    <t>05-999-028-00000</t>
  </si>
  <si>
    <t>김분선</t>
  </si>
  <si>
    <t>황금 28-7(4/4)</t>
  </si>
  <si>
    <t>05-999-029-00000</t>
  </si>
  <si>
    <t>홍종수</t>
  </si>
  <si>
    <t>황금 27-23(4/3</t>
  </si>
  <si>
    <t>05-999-030-00000</t>
  </si>
  <si>
    <t>김길웅</t>
  </si>
  <si>
    <t>05-999-032-00000</t>
  </si>
  <si>
    <t>양원석</t>
  </si>
  <si>
    <t>황금 28-21 (4/)</t>
  </si>
  <si>
    <t>05-999-033-00000</t>
  </si>
  <si>
    <t>정순우</t>
  </si>
  <si>
    <t>강변로122-1(황금동 28-24,4/5)</t>
  </si>
  <si>
    <t>05-999-034-00000</t>
  </si>
  <si>
    <t>고칠성</t>
  </si>
  <si>
    <t>황금 28-25(4/5)</t>
  </si>
  <si>
    <t>05-999-035-00000</t>
  </si>
  <si>
    <t>최윤곤</t>
  </si>
  <si>
    <t>황금 28-1(4/5)</t>
  </si>
  <si>
    <t>05-999-036-00000</t>
  </si>
  <si>
    <t>강창순</t>
  </si>
  <si>
    <t>강변로118-3(황금동 28-26,4/5)</t>
  </si>
  <si>
    <t>05-999-038-00000</t>
  </si>
  <si>
    <t>김점순</t>
  </si>
  <si>
    <t>강변로118-1(황금동 28-1,4/5)</t>
  </si>
  <si>
    <t>05-999-039-00000</t>
  </si>
  <si>
    <t>라경필</t>
  </si>
  <si>
    <t>황금 28-27(4/5)</t>
  </si>
  <si>
    <t>05-999-040-00000</t>
  </si>
  <si>
    <t>오태철</t>
  </si>
  <si>
    <t>강변로118-2(황금동 28-1,4/5)</t>
  </si>
  <si>
    <t>05-999-041-00000</t>
  </si>
  <si>
    <t>손진호</t>
  </si>
  <si>
    <t>05-999-045-00000</t>
  </si>
  <si>
    <t>짱구분식</t>
  </si>
  <si>
    <t>황금동 19-8(3/1)</t>
  </si>
  <si>
    <t>05-999-046-00000</t>
  </si>
  <si>
    <t>이종인</t>
  </si>
  <si>
    <t>황금 92-4</t>
  </si>
  <si>
    <t>05-999-048-00000</t>
  </si>
  <si>
    <t>이진호</t>
  </si>
  <si>
    <t>황금 16-3(5/4)</t>
  </si>
  <si>
    <t>05-999-049-00000</t>
  </si>
  <si>
    <t>오도용(김천닭집)</t>
  </si>
  <si>
    <t>황금동 20-10(2/4)</t>
  </si>
  <si>
    <t>05-999-052-00000</t>
  </si>
  <si>
    <t>애니카랜드</t>
  </si>
  <si>
    <t>황금동 103-3</t>
  </si>
  <si>
    <t>05-999-054-00000</t>
  </si>
  <si>
    <t>김승남</t>
  </si>
  <si>
    <t>황금 152(18/1)</t>
  </si>
  <si>
    <t>05-999-056-00000</t>
  </si>
  <si>
    <t>고용철</t>
  </si>
  <si>
    <t>황금동 129(16/2)</t>
  </si>
  <si>
    <t>05-999-057-00000</t>
  </si>
  <si>
    <t>오성카</t>
  </si>
  <si>
    <t>황금동 91-3(14/4)</t>
  </si>
  <si>
    <t>05-999-058-00000</t>
  </si>
  <si>
    <t>대진세차장</t>
  </si>
  <si>
    <t>황금동 167-4(15/4)</t>
  </si>
  <si>
    <t>05-999-059-00000</t>
  </si>
  <si>
    <t>유정애</t>
  </si>
  <si>
    <t>황금동 18-1(3/1)</t>
  </si>
  <si>
    <t>05-999-062-00000</t>
  </si>
  <si>
    <t>이상곤</t>
  </si>
  <si>
    <t>황금 142-20(17/4)</t>
  </si>
  <si>
    <t>05-999-063-00000</t>
  </si>
  <si>
    <t>이정화</t>
  </si>
  <si>
    <t>황금 142-10(17/4)</t>
  </si>
  <si>
    <t>05-999-066-00000</t>
  </si>
  <si>
    <t>이승작</t>
  </si>
  <si>
    <t>황금 142-12(17/4)</t>
  </si>
  <si>
    <t>05-999-067-00000</t>
  </si>
  <si>
    <t>김태길</t>
  </si>
  <si>
    <t>황금 141-5(17/3)</t>
  </si>
  <si>
    <t>05-999-069-00000</t>
  </si>
  <si>
    <t>김경애</t>
  </si>
  <si>
    <t>황금 142-18(17/4)</t>
  </si>
  <si>
    <t>05-999-070-00000</t>
  </si>
  <si>
    <t>이재득</t>
  </si>
  <si>
    <t>05-999-071-00000</t>
  </si>
  <si>
    <t>이해민</t>
  </si>
  <si>
    <t>황금 156-14(18/1)</t>
  </si>
  <si>
    <t>05-999-073-00000</t>
  </si>
  <si>
    <t>전시우</t>
  </si>
  <si>
    <t>황금 156-15(18/1)</t>
  </si>
  <si>
    <t>05-999-074-00000</t>
  </si>
  <si>
    <t>황금 156-1(18/1)</t>
  </si>
  <si>
    <t>05-999-076-00000</t>
  </si>
  <si>
    <t>완전사</t>
  </si>
  <si>
    <t>황금동 90-1(14/1)</t>
  </si>
  <si>
    <t>05-999-078-00000</t>
  </si>
  <si>
    <t>대창목욕탕</t>
  </si>
  <si>
    <t>황금동 103-3(14/1)</t>
  </si>
  <si>
    <t>05-999-079-00000</t>
  </si>
  <si>
    <t>이분순</t>
  </si>
  <si>
    <t>강변로122(황금동 28-24,4/5)</t>
  </si>
  <si>
    <t>05-999-081-00000</t>
  </si>
  <si>
    <t>중앙카센타</t>
  </si>
  <si>
    <t>황금동 5-4(1/2)</t>
  </si>
  <si>
    <t>05-999-082-00000</t>
  </si>
  <si>
    <t>해동식품</t>
  </si>
  <si>
    <t>황금동 20-32(3/2)</t>
  </si>
  <si>
    <t>05-999-083-00000</t>
  </si>
  <si>
    <t>신룡식당</t>
  </si>
  <si>
    <t>황금동 20-20(2/3)</t>
  </si>
  <si>
    <t>05-999-084-00000</t>
  </si>
  <si>
    <t>천지식당</t>
  </si>
  <si>
    <t>황금동 23-6(2/2)</t>
  </si>
  <si>
    <t>05-999-086-00000</t>
  </si>
  <si>
    <t>생선가게(똘이식품)</t>
  </si>
  <si>
    <t>황금동 19-8(3/2)</t>
  </si>
  <si>
    <t>05-999-087-00000</t>
  </si>
  <si>
    <t>채소가게(강숙이)</t>
  </si>
  <si>
    <t>05-999-088-00000</t>
  </si>
  <si>
    <t>민들레순대</t>
  </si>
  <si>
    <t>05-999-089-00000</t>
  </si>
  <si>
    <t>지례순대</t>
  </si>
  <si>
    <t>05-999-090-00000</t>
  </si>
  <si>
    <t>모정하</t>
  </si>
  <si>
    <t>황금동 19-7(3/2)</t>
  </si>
  <si>
    <t>05-999-091-00000</t>
  </si>
  <si>
    <t>갈무리식당</t>
  </si>
  <si>
    <t>황금동 31-17(3/3)</t>
  </si>
  <si>
    <t>05-999-092-00000</t>
  </si>
  <si>
    <t>미모라사</t>
  </si>
  <si>
    <t>황금동 19-5(3/1)</t>
  </si>
  <si>
    <t>05-999-093-00000</t>
  </si>
  <si>
    <t>강전주(들마루)</t>
  </si>
  <si>
    <t>황금동 18-14(3/)</t>
  </si>
  <si>
    <t>05-999-094-00000</t>
  </si>
  <si>
    <t>구정식당</t>
  </si>
  <si>
    <t>황금동 18-1(3/)</t>
  </si>
  <si>
    <t>05-999-095-00000</t>
  </si>
  <si>
    <t>채소가게(김학임)</t>
  </si>
  <si>
    <t>05-999-096-00000</t>
  </si>
  <si>
    <t>하림식당</t>
  </si>
  <si>
    <t>05-999-097-00000</t>
  </si>
  <si>
    <t>국일식당(구,대도복장</t>
  </si>
  <si>
    <t>05-999-098-00000</t>
  </si>
  <si>
    <t>김문태</t>
  </si>
  <si>
    <t>황금18-7 (3/1)</t>
  </si>
  <si>
    <t>05-999-100-00000</t>
  </si>
  <si>
    <t>정영임</t>
  </si>
  <si>
    <t>황금동 18-24(3/4)</t>
  </si>
  <si>
    <t>05-999-101-00000</t>
  </si>
  <si>
    <t>채소가게(허미숙)</t>
  </si>
  <si>
    <t>황금18-1</t>
  </si>
  <si>
    <t>05-999-102-00000</t>
  </si>
  <si>
    <t>서울우유</t>
  </si>
  <si>
    <t>황금동 32-4(4/)</t>
  </si>
  <si>
    <t>05-999-103-00000</t>
  </si>
  <si>
    <t>우리떡방아</t>
  </si>
  <si>
    <t>황금동 34-2(4/)</t>
  </si>
  <si>
    <t>05-999-105-00000</t>
  </si>
  <si>
    <t>황금동 30-1</t>
  </si>
  <si>
    <t>05-999-107-00000</t>
  </si>
  <si>
    <t>도매횟집</t>
  </si>
  <si>
    <t>05-999-109-00000</t>
  </si>
  <si>
    <t>부자과일</t>
  </si>
  <si>
    <t>황금동 18-7(3/)</t>
  </si>
  <si>
    <t>05-999-112-00000</t>
  </si>
  <si>
    <t>바다친구</t>
  </si>
  <si>
    <t>황금동 19-9(3/)</t>
  </si>
  <si>
    <t>05-999-113-00000</t>
  </si>
  <si>
    <t>풍년떡집</t>
  </si>
  <si>
    <t>05-999-114-00000</t>
  </si>
  <si>
    <t>문영태</t>
  </si>
  <si>
    <t>황금32-6 (4/)</t>
  </si>
  <si>
    <t>05-999-115-00000</t>
  </si>
  <si>
    <t>서울농산</t>
  </si>
  <si>
    <t>황금동 34-1(4/1)</t>
  </si>
  <si>
    <t>05-999-116-00000</t>
  </si>
  <si>
    <t>신선식육점</t>
  </si>
  <si>
    <t>황금19-6</t>
  </si>
  <si>
    <t>05-999-117-00000</t>
  </si>
  <si>
    <t>김홍운</t>
  </si>
  <si>
    <t>김천시 황금동 20-27 (2/)</t>
  </si>
  <si>
    <t>05-999-118-00000</t>
  </si>
  <si>
    <t>황금동성당</t>
  </si>
  <si>
    <t>황금동 76-18 (8/)</t>
  </si>
  <si>
    <t>05-999-120-00000</t>
  </si>
  <si>
    <t>이환조(양천정미소)</t>
  </si>
  <si>
    <t>양천동 631-2</t>
  </si>
  <si>
    <t>05-999-122-00000</t>
  </si>
  <si>
    <t>안성득</t>
  </si>
  <si>
    <t>양천동 산4-1</t>
  </si>
  <si>
    <t>05-999-123-00000</t>
  </si>
  <si>
    <t>최원명</t>
  </si>
  <si>
    <t>양천동 262</t>
  </si>
  <si>
    <t>05-999-128-00000</t>
  </si>
  <si>
    <t>장용식</t>
  </si>
  <si>
    <t>양천동 853-1</t>
  </si>
  <si>
    <t>05-999-129-00000</t>
  </si>
  <si>
    <t>이수금</t>
  </si>
  <si>
    <t>양천동 839-7</t>
  </si>
  <si>
    <t>05-999-130-00000</t>
  </si>
  <si>
    <t>송재향</t>
  </si>
  <si>
    <t>양천동 813</t>
  </si>
  <si>
    <t>05-999-131-00000</t>
  </si>
  <si>
    <t>이종억</t>
  </si>
  <si>
    <t>양천동 836</t>
  </si>
  <si>
    <t>05-999-132-00000</t>
  </si>
  <si>
    <t>박영수</t>
  </si>
  <si>
    <t>양천동 818</t>
  </si>
  <si>
    <t>05-999-133-00000</t>
  </si>
  <si>
    <t>이종하</t>
  </si>
  <si>
    <t>05-999-134-00000</t>
  </si>
  <si>
    <t>박근순</t>
  </si>
  <si>
    <t>양천동 833</t>
  </si>
  <si>
    <t>05-999-135-00000</t>
  </si>
  <si>
    <t>제은옥</t>
  </si>
  <si>
    <t>양천동 839</t>
  </si>
  <si>
    <t>05-999-136-00000</t>
  </si>
  <si>
    <t>이순원</t>
  </si>
  <si>
    <t>양천동 839-9</t>
  </si>
  <si>
    <t>05-999-138-00000</t>
  </si>
  <si>
    <t>강성자(벽진이씨종중)</t>
  </si>
  <si>
    <t>양천동 829</t>
  </si>
  <si>
    <t>05-999-140-00000</t>
  </si>
  <si>
    <t>최삼진</t>
  </si>
  <si>
    <t>05-999-141-00000</t>
  </si>
  <si>
    <t>박일순</t>
  </si>
  <si>
    <t>양천동 881-1</t>
  </si>
  <si>
    <t>05-999-142-00000</t>
  </si>
  <si>
    <t>배순월</t>
  </si>
  <si>
    <t>양천동 855</t>
  </si>
  <si>
    <t>05-999-143-00000</t>
  </si>
  <si>
    <t>최준식</t>
  </si>
  <si>
    <t>양천동 828-4</t>
  </si>
  <si>
    <t>05-999-144-00000</t>
  </si>
  <si>
    <t>이종보</t>
  </si>
  <si>
    <t>05-999-145-00000</t>
  </si>
  <si>
    <t>최구진</t>
  </si>
  <si>
    <t>05-999-146-00000</t>
  </si>
  <si>
    <t>유원학</t>
  </si>
  <si>
    <t>05-999-148-00000</t>
  </si>
  <si>
    <t>김한옥</t>
  </si>
  <si>
    <t>양천동 1329-1</t>
  </si>
  <si>
    <t>05-999-149-00000</t>
  </si>
  <si>
    <t>이분희</t>
  </si>
  <si>
    <t>양천동 1332</t>
  </si>
  <si>
    <t>05-999-150-00000</t>
  </si>
  <si>
    <t>김정자</t>
  </si>
  <si>
    <t>양천동 881</t>
  </si>
  <si>
    <t>05-999-152-00000</t>
  </si>
  <si>
    <t>양천동 1299-9</t>
  </si>
  <si>
    <t>05-999-153-00000</t>
  </si>
  <si>
    <t>김남수</t>
  </si>
  <si>
    <t>양천동 1302</t>
  </si>
  <si>
    <t>05-999-154-00000</t>
  </si>
  <si>
    <t>김기붕</t>
  </si>
  <si>
    <t>양천동 1346</t>
  </si>
  <si>
    <t>05-999-155-00000</t>
  </si>
  <si>
    <t>정경진</t>
  </si>
  <si>
    <t>양천동 1312</t>
  </si>
  <si>
    <t>05-999-156-00000</t>
  </si>
  <si>
    <t>강정순</t>
  </si>
  <si>
    <t>05-999-157-00000</t>
  </si>
  <si>
    <t>김은한</t>
  </si>
  <si>
    <t>양천동 1320-1</t>
  </si>
  <si>
    <t>05-999-158-00000</t>
  </si>
  <si>
    <t>조숙이</t>
  </si>
  <si>
    <t>양천동 1350</t>
  </si>
  <si>
    <t>05-999-159-00000</t>
  </si>
  <si>
    <t>안학철</t>
  </si>
  <si>
    <t>양천동 1344-3</t>
  </si>
  <si>
    <t>05-999-160-00000</t>
  </si>
  <si>
    <t>김수한</t>
  </si>
  <si>
    <t>양천동 1349-1</t>
  </si>
  <si>
    <t>05-999-161-00000</t>
  </si>
  <si>
    <t>이선옥</t>
  </si>
  <si>
    <t>양천동 814</t>
  </si>
  <si>
    <t>05-999-162-00000</t>
  </si>
  <si>
    <t>최종진</t>
  </si>
  <si>
    <t>양천동 1353</t>
  </si>
  <si>
    <t>05-999-163-00000</t>
  </si>
  <si>
    <t>윤용식</t>
  </si>
  <si>
    <t>양천동 1692</t>
  </si>
  <si>
    <t>05-999-164-00000</t>
  </si>
  <si>
    <t>이곤태</t>
  </si>
  <si>
    <t>양천동 1838</t>
  </si>
  <si>
    <t>05-999-166-00000</t>
  </si>
  <si>
    <t>김부길</t>
  </si>
  <si>
    <t>양천동 1340</t>
  </si>
  <si>
    <t>05-999-167-00000</t>
  </si>
  <si>
    <t>이종태</t>
  </si>
  <si>
    <t>양천동 838-1</t>
  </si>
  <si>
    <t>05-999-169-00000</t>
  </si>
  <si>
    <t>이하열</t>
  </si>
  <si>
    <t>양천동 618-11</t>
  </si>
  <si>
    <t>05-999-170-00000</t>
  </si>
  <si>
    <t>박용근</t>
  </si>
  <si>
    <t>양천동 506-6</t>
  </si>
  <si>
    <t>05-999-172-00000</t>
  </si>
  <si>
    <t>김숙자</t>
  </si>
  <si>
    <t>양천동 603-5</t>
  </si>
  <si>
    <t>05-999-173-00000</t>
  </si>
  <si>
    <t>임도헌</t>
  </si>
  <si>
    <t>양천동 640-1</t>
  </si>
  <si>
    <t>05-999-175-00000</t>
  </si>
  <si>
    <t>현태출</t>
  </si>
  <si>
    <t>양천동 418-11</t>
  </si>
  <si>
    <t>05-999-177-00000</t>
  </si>
  <si>
    <t>장병록</t>
  </si>
  <si>
    <t>양천동 559-2</t>
  </si>
  <si>
    <t>05-999-179-00000</t>
  </si>
  <si>
    <t>백만옥</t>
  </si>
  <si>
    <t>양천동 840</t>
  </si>
  <si>
    <t>05-999-181-00000</t>
  </si>
  <si>
    <t>성복연</t>
  </si>
  <si>
    <t>양천동 391-7</t>
  </si>
  <si>
    <t>05-999-182-00000</t>
  </si>
  <si>
    <t>김태운</t>
  </si>
  <si>
    <t>양천동 414-4</t>
  </si>
  <si>
    <t>05-999-183-00000</t>
  </si>
  <si>
    <t>강성기</t>
  </si>
  <si>
    <t>양천동 1230</t>
  </si>
  <si>
    <t>05-999-184-00000</t>
  </si>
  <si>
    <t>서대환</t>
  </si>
  <si>
    <t>양천동 391-6</t>
  </si>
  <si>
    <t>05-999-185-00000</t>
  </si>
  <si>
    <t>안상태</t>
  </si>
  <si>
    <t>양천동 418-10</t>
  </si>
  <si>
    <t>05-999-187-00000</t>
  </si>
  <si>
    <t>김계옥</t>
  </si>
  <si>
    <t>양천동 414-3</t>
  </si>
  <si>
    <t>05-999-188-00000</t>
  </si>
  <si>
    <t>이은학</t>
  </si>
  <si>
    <t>양천동 414-12</t>
  </si>
  <si>
    <t>05-999-191-00000</t>
  </si>
  <si>
    <t>최종호</t>
  </si>
  <si>
    <t>양천동 414-7</t>
  </si>
  <si>
    <t>06-999-001-00000</t>
  </si>
  <si>
    <t>여갑임</t>
  </si>
  <si>
    <t>신음 63-1 (7/3)</t>
  </si>
  <si>
    <t>06-999-006-00000</t>
  </si>
  <si>
    <t>김복규</t>
  </si>
  <si>
    <t>신음 527-1 (5/5)</t>
  </si>
  <si>
    <t>06-999-008-00000</t>
  </si>
  <si>
    <t>임춘식</t>
  </si>
  <si>
    <t>신음 530-1(5/5)</t>
  </si>
  <si>
    <t>06-999-009-00000</t>
  </si>
  <si>
    <t>이광운</t>
  </si>
  <si>
    <t>신음 460-5 (3/2)</t>
  </si>
  <si>
    <t>06-999-010-00000</t>
  </si>
  <si>
    <t>김영희</t>
  </si>
  <si>
    <t>신음 499</t>
  </si>
  <si>
    <t>06-999-012-00000</t>
  </si>
  <si>
    <t>06-999-013-00000</t>
  </si>
  <si>
    <t>지병조</t>
  </si>
  <si>
    <t>신음 741 (5/2)</t>
  </si>
  <si>
    <t>06-999-014-00000</t>
  </si>
  <si>
    <t>김무수</t>
  </si>
  <si>
    <t>신음동 590-3(5/5)</t>
  </si>
  <si>
    <t>06-999-015-00000</t>
  </si>
  <si>
    <t>김병선</t>
  </si>
  <si>
    <t>신음 590-2</t>
  </si>
  <si>
    <t>06-999-016-00000</t>
  </si>
  <si>
    <t>이용월</t>
  </si>
  <si>
    <t>신음 175 (7/6)</t>
  </si>
  <si>
    <t>06-999-017-00000</t>
  </si>
  <si>
    <t>이상식</t>
  </si>
  <si>
    <t>신음 773 (5/2)</t>
  </si>
  <si>
    <t>06-999-018-00000</t>
  </si>
  <si>
    <t>박동운</t>
  </si>
  <si>
    <t>신음 275 (7/6)</t>
  </si>
  <si>
    <t>06-999-019-00000</t>
  </si>
  <si>
    <t>한묘열</t>
  </si>
  <si>
    <t>06-999-020-00000</t>
  </si>
  <si>
    <t>장팔수</t>
  </si>
  <si>
    <t>신음 229 (7/6)</t>
  </si>
  <si>
    <t>06-999-021-00000</t>
  </si>
  <si>
    <t>임병기</t>
  </si>
  <si>
    <t>신음동 336(삼애길206)</t>
  </si>
  <si>
    <t>06-999-024-00000</t>
  </si>
  <si>
    <t>손정차</t>
  </si>
  <si>
    <t>신음 569 (5/5)</t>
  </si>
  <si>
    <t>06-999-025-00000</t>
  </si>
  <si>
    <t>김용복</t>
  </si>
  <si>
    <t>신음 16</t>
  </si>
  <si>
    <t>06-999-027-00000</t>
  </si>
  <si>
    <t>박명순</t>
  </si>
  <si>
    <t>06-999-028-00000</t>
  </si>
  <si>
    <t>조무호</t>
  </si>
  <si>
    <t>신음 522 (5/5)</t>
  </si>
  <si>
    <t>06-999-029-00000</t>
  </si>
  <si>
    <t>이쌍준</t>
  </si>
  <si>
    <t>신음동 26-2</t>
  </si>
  <si>
    <t>06-999-030-00000</t>
  </si>
  <si>
    <t>백정흠</t>
  </si>
  <si>
    <t>신음 255 (7/6)</t>
  </si>
  <si>
    <t>06-999-031-00000</t>
  </si>
  <si>
    <t>신성인</t>
  </si>
  <si>
    <t>신음 439 (3/3)</t>
  </si>
  <si>
    <t>06-999-032-00000</t>
  </si>
  <si>
    <t>문병일</t>
  </si>
  <si>
    <t>신음 81-4</t>
  </si>
  <si>
    <t>06-999-038-00000</t>
  </si>
  <si>
    <t>대성주물(물산-1)</t>
  </si>
  <si>
    <t>신음동 81-1</t>
  </si>
  <si>
    <t>06-999-040-00000</t>
  </si>
  <si>
    <t>(주)삼우-2</t>
  </si>
  <si>
    <t>신음동 90</t>
  </si>
  <si>
    <t>06-999-045-00000</t>
  </si>
  <si>
    <t>(주)현대산업개발1</t>
  </si>
  <si>
    <t>신음동 394-3</t>
  </si>
  <si>
    <t>06-999-046-00000</t>
  </si>
  <si>
    <t xml:space="preserve">(주)현대산업개발 </t>
  </si>
  <si>
    <t>06-999-047-00000</t>
  </si>
  <si>
    <t>(주)우방 이순목</t>
  </si>
  <si>
    <t>신음동 470-6</t>
  </si>
  <si>
    <t>06-999-048-00000</t>
  </si>
  <si>
    <t>(주)삼우-3</t>
  </si>
  <si>
    <t>06-999-049-00000</t>
  </si>
  <si>
    <t>신음2차현대APT관리소</t>
  </si>
  <si>
    <t>신음동 394-9</t>
  </si>
  <si>
    <t>06-999-050-00000</t>
  </si>
  <si>
    <t>06-999-051-00000</t>
  </si>
  <si>
    <t>여명세차장</t>
  </si>
  <si>
    <t>신음동 519-1</t>
  </si>
  <si>
    <t>06-999-052-00000</t>
  </si>
  <si>
    <t>승리세차장</t>
  </si>
  <si>
    <t>신음동 441-2</t>
  </si>
  <si>
    <t>06-999-053-00000</t>
  </si>
  <si>
    <t>김천세차장</t>
  </si>
  <si>
    <t>신음동 485</t>
  </si>
  <si>
    <t>06-999-054-00000</t>
  </si>
  <si>
    <t>현대세차장</t>
  </si>
  <si>
    <t>신음동 772-1</t>
  </si>
  <si>
    <t>06-999-058-00000</t>
  </si>
  <si>
    <t>진일환</t>
  </si>
  <si>
    <t>응명 20-1 (29/6)</t>
  </si>
  <si>
    <t>06-999-059-00000</t>
  </si>
  <si>
    <t>김  평</t>
  </si>
  <si>
    <t>응명 173 (29/2)</t>
  </si>
  <si>
    <t>06-999-060-00000</t>
  </si>
  <si>
    <t>김옥성</t>
  </si>
  <si>
    <t>응명 174 (29/1)</t>
  </si>
  <si>
    <t>06-999-061-00000</t>
  </si>
  <si>
    <t>김상배</t>
  </si>
  <si>
    <t>06-999-062-00000</t>
  </si>
  <si>
    <t>최석동</t>
  </si>
  <si>
    <t>응명 177 (29/1)</t>
  </si>
  <si>
    <t>06-999-063-00000</t>
  </si>
  <si>
    <t>조규삼</t>
  </si>
  <si>
    <t>응명 192 (29/1)</t>
  </si>
  <si>
    <t>06-999-065-00000</t>
  </si>
  <si>
    <t>김동희</t>
  </si>
  <si>
    <t>응명 193-1 (29/5)</t>
  </si>
  <si>
    <t>06-999-066-00000</t>
  </si>
  <si>
    <t>남화자</t>
  </si>
  <si>
    <t>응명 171</t>
  </si>
  <si>
    <t>06-999-068-00000</t>
  </si>
  <si>
    <t>윤점배</t>
  </si>
  <si>
    <t>응명 186 (29/1)</t>
  </si>
  <si>
    <t>06-999-069-00000</t>
  </si>
  <si>
    <t>하동수</t>
  </si>
  <si>
    <t>응명 185 (29/1)</t>
  </si>
  <si>
    <t>06-999-070-00000</t>
  </si>
  <si>
    <t>백봉기</t>
  </si>
  <si>
    <t>응명동 187(29/1)</t>
  </si>
  <si>
    <t>06-999-071-00000</t>
  </si>
  <si>
    <t>정옥수</t>
  </si>
  <si>
    <t>응명 193 (29/1)</t>
  </si>
  <si>
    <t>06-999-072-00000</t>
  </si>
  <si>
    <t>손덕출</t>
  </si>
  <si>
    <t>응명 194 (29/1)</t>
  </si>
  <si>
    <t>06-999-076-00000</t>
  </si>
  <si>
    <t>김희태</t>
  </si>
  <si>
    <t>응명 154-1 (29/2)</t>
  </si>
  <si>
    <t>06-999-077-00000</t>
  </si>
  <si>
    <t>손홍기</t>
  </si>
  <si>
    <t>06-999-078-00000</t>
  </si>
  <si>
    <t>김남규</t>
  </si>
  <si>
    <t>응명 153-1 (29/1)</t>
  </si>
  <si>
    <t>06-999-079-00000</t>
  </si>
  <si>
    <t>정말순</t>
  </si>
  <si>
    <t>대광 930</t>
  </si>
  <si>
    <t>06-999-080-00000</t>
  </si>
  <si>
    <t>윤정대</t>
  </si>
  <si>
    <t>응명 186</t>
  </si>
  <si>
    <t>06-999-082-00000</t>
  </si>
  <si>
    <t>박광석</t>
  </si>
  <si>
    <t>응명 170-2</t>
  </si>
  <si>
    <t>06-999-083-00000</t>
  </si>
  <si>
    <t>최약순</t>
  </si>
  <si>
    <t>응명 155 (29/3)</t>
  </si>
  <si>
    <t>06-999-085-00000</t>
  </si>
  <si>
    <t>손덕준(손정원)</t>
  </si>
  <si>
    <t>응명 69-3 (29/3)</t>
  </si>
  <si>
    <t>06-999-087-00000</t>
  </si>
  <si>
    <t>응명 162</t>
  </si>
  <si>
    <t>06-999-088-00000</t>
  </si>
  <si>
    <t>조봉주</t>
  </si>
  <si>
    <t>응명 147</t>
  </si>
  <si>
    <t>06-999-090-00000</t>
  </si>
  <si>
    <t>김봉학</t>
  </si>
  <si>
    <t>응명 134 (29/3)</t>
  </si>
  <si>
    <t>06-999-095-00000</t>
  </si>
  <si>
    <t>김정귀</t>
  </si>
  <si>
    <t>응명 53 (29/4)</t>
  </si>
  <si>
    <t>06-999-096-00000</t>
  </si>
  <si>
    <t>박영순</t>
  </si>
  <si>
    <t>응명 55</t>
  </si>
  <si>
    <t>06-999-097-00000</t>
  </si>
  <si>
    <t>김상환</t>
  </si>
  <si>
    <t>응명 56</t>
  </si>
  <si>
    <t>06-999-103-00000</t>
  </si>
  <si>
    <t>주재열</t>
  </si>
  <si>
    <t>응명 45-1 (29/5)</t>
  </si>
  <si>
    <t>06-999-104-00000</t>
  </si>
  <si>
    <t>주정수</t>
  </si>
  <si>
    <t>06-999-106-00000</t>
  </si>
  <si>
    <t>김종목</t>
  </si>
  <si>
    <t>응명 128</t>
  </si>
  <si>
    <t>06-999-107-00000</t>
  </si>
  <si>
    <t>오진환</t>
  </si>
  <si>
    <t>응명 219 (29/1)</t>
  </si>
  <si>
    <t>06-999-108-00000</t>
  </si>
  <si>
    <t>전창호</t>
  </si>
  <si>
    <t>응명 703</t>
  </si>
  <si>
    <t>06-999-109-00000</t>
  </si>
  <si>
    <t>김익수</t>
  </si>
  <si>
    <t>응명 19-3</t>
  </si>
  <si>
    <t>06-999-110-00000</t>
  </si>
  <si>
    <t>김지회</t>
  </si>
  <si>
    <t>응명 31-1 (29/4)</t>
  </si>
  <si>
    <t>06-999-112-00000</t>
  </si>
  <si>
    <t>응명교회</t>
  </si>
  <si>
    <t>대광 965-1</t>
  </si>
  <si>
    <t>06-999-114-00000</t>
  </si>
  <si>
    <t>제일엔지니어링</t>
  </si>
  <si>
    <t>대광1000-4</t>
  </si>
  <si>
    <t>06-999-115-00000</t>
  </si>
  <si>
    <t>정근재(구,김천신경정신병원)</t>
  </si>
  <si>
    <t>응명동 957(구,김천신경정신병원)</t>
  </si>
  <si>
    <t>06-999-116-00000</t>
  </si>
  <si>
    <t>유한킴벌리</t>
  </si>
  <si>
    <t>대광동 746-1</t>
  </si>
  <si>
    <t>06-999-119-00000</t>
  </si>
  <si>
    <t>(주)코오롱유화부문-1</t>
  </si>
  <si>
    <t>대광동 1348</t>
  </si>
  <si>
    <t>200m/m</t>
  </si>
  <si>
    <t>06-999-120-00000</t>
  </si>
  <si>
    <t>(주)코오롱유화부문-2</t>
  </si>
  <si>
    <t>06-999-121-00000</t>
  </si>
  <si>
    <t>코오롱인더스트리(주)-1</t>
  </si>
  <si>
    <t>응명동 300-2</t>
  </si>
  <si>
    <t>06-999-122-00000</t>
  </si>
  <si>
    <t>코오롱인더스트리(주)-2</t>
  </si>
  <si>
    <t>응명동 300-2(2)</t>
  </si>
  <si>
    <t>06-999-123-00000</t>
  </si>
  <si>
    <t>(주)보담</t>
  </si>
  <si>
    <t>공단1길26-34(대광동 805)</t>
  </si>
  <si>
    <t>06-999-124-00000</t>
  </si>
  <si>
    <t>(주)한승</t>
  </si>
  <si>
    <t>대광동 1000-12</t>
  </si>
  <si>
    <t>06-999-129-00000</t>
  </si>
  <si>
    <t>코오롱글로텍(주)</t>
  </si>
  <si>
    <t>응명동 1004</t>
  </si>
  <si>
    <t>06-999-130-00000</t>
  </si>
  <si>
    <t>(주)에스제이피</t>
  </si>
  <si>
    <t>응명동 산44</t>
  </si>
  <si>
    <t>06-999-131-00000</t>
  </si>
  <si>
    <t>(주)하이론상사</t>
  </si>
  <si>
    <t>대광동 1350-1</t>
  </si>
  <si>
    <t>06-999-134-00000</t>
  </si>
  <si>
    <t>대동전자주식회사</t>
  </si>
  <si>
    <t>대광동 1000-6</t>
  </si>
  <si>
    <t>06-999-137-00000</t>
  </si>
  <si>
    <t>한국오웬스코닝-2</t>
  </si>
  <si>
    <t>응명동 1013-1</t>
  </si>
  <si>
    <t>06-999-138-00000</t>
  </si>
  <si>
    <t>한국오웬스코닝-1</t>
  </si>
  <si>
    <t>06-999-139-00000</t>
  </si>
  <si>
    <t>한국오웬스코닝-3</t>
  </si>
  <si>
    <t>06-999-140-00000</t>
  </si>
  <si>
    <t>한국오웬스코닝-4</t>
  </si>
  <si>
    <t>06-999-142-00000</t>
  </si>
  <si>
    <t>롯데푸드(주).우유-2</t>
  </si>
  <si>
    <t>응명동 360</t>
  </si>
  <si>
    <t>06-999-143-00000</t>
  </si>
  <si>
    <t>롯데푸드(주).우유-3</t>
  </si>
  <si>
    <t>06-999-144-00000</t>
  </si>
  <si>
    <t>코오롱인더스트리(주)-3</t>
  </si>
  <si>
    <t>응명동 300-2(3)</t>
  </si>
  <si>
    <t>06-999-145-00000</t>
  </si>
  <si>
    <t>코오롱인더스트리(주)-4</t>
  </si>
  <si>
    <t>응명동 300-2 (4)</t>
  </si>
  <si>
    <t>06-999-146-00000</t>
  </si>
  <si>
    <t>예성산업</t>
  </si>
  <si>
    <t>응명동 1012-3</t>
  </si>
  <si>
    <t>06-999-148-00000</t>
  </si>
  <si>
    <t>삼금공업(주)-2</t>
  </si>
  <si>
    <t>응명동 1-4</t>
  </si>
  <si>
    <t>06-999-152-00000</t>
  </si>
  <si>
    <t>코오롱인더스트리(주)-5</t>
  </si>
  <si>
    <t>응명동 300-2  (5)</t>
  </si>
  <si>
    <t>06-999-153-00000</t>
  </si>
  <si>
    <t>롯데푸드(주),우유-4</t>
  </si>
  <si>
    <t>응명동 1017</t>
  </si>
  <si>
    <t>06-999-153-00100</t>
  </si>
  <si>
    <t>롯데푸드(주)-5</t>
  </si>
  <si>
    <t>06-999-154-00000</t>
  </si>
  <si>
    <t>시원청목욕탕-1</t>
  </si>
  <si>
    <t>신음동 783-9</t>
  </si>
  <si>
    <t>06-999-157-00000</t>
  </si>
  <si>
    <t>현대스파월드</t>
  </si>
  <si>
    <t>신음동 424-2</t>
  </si>
  <si>
    <t>06-999-158-00000</t>
  </si>
  <si>
    <t>하의자(스마트셀프주유소)</t>
  </si>
  <si>
    <t>신음동 419-1, 대신주유소</t>
  </si>
  <si>
    <t>06-999-159-00000</t>
  </si>
  <si>
    <t>(주)성삼주유소</t>
  </si>
  <si>
    <t>신음동 56-3</t>
  </si>
  <si>
    <t>06-999-160-00000</t>
  </si>
  <si>
    <t>(주)계양정밀-1</t>
  </si>
  <si>
    <t>응명동 1012-4</t>
  </si>
  <si>
    <t>06-999-161-00000</t>
  </si>
  <si>
    <t>(주)중앙주유소</t>
  </si>
  <si>
    <t>신음동 499-3</t>
  </si>
  <si>
    <t>06-999-162-00000</t>
  </si>
  <si>
    <t>의료법인영은의료재단-1</t>
  </si>
  <si>
    <t>응명동 957</t>
  </si>
  <si>
    <t>06-999-163-00000</t>
  </si>
  <si>
    <t>가야세차장</t>
  </si>
  <si>
    <t>대광동 878-1</t>
  </si>
  <si>
    <t>06-999-164-00000</t>
  </si>
  <si>
    <t>동신초등학교</t>
  </si>
  <si>
    <t>신음동 1308(신음새동네길116)</t>
  </si>
  <si>
    <t>06-999-165-00000</t>
  </si>
  <si>
    <t>삼영자동차정비-2</t>
  </si>
  <si>
    <t>신음동 100-6</t>
  </si>
  <si>
    <t>06-999-166-00000</t>
  </si>
  <si>
    <t>주암테크</t>
  </si>
  <si>
    <t>응명동 1014-3</t>
  </si>
  <si>
    <t>06-999-167-00000</t>
  </si>
  <si>
    <t>힐탑(문영삼)</t>
  </si>
  <si>
    <t>응명동 708-4</t>
  </si>
  <si>
    <t>06-999-168-00000</t>
  </si>
  <si>
    <t>승원식품-1</t>
  </si>
  <si>
    <t>대광동 1347-11</t>
  </si>
  <si>
    <t>06-999-169-00000</t>
  </si>
  <si>
    <t>금용산업</t>
  </si>
  <si>
    <t>응명동 1012-2</t>
  </si>
  <si>
    <t>06-999-170-00000</t>
  </si>
  <si>
    <t>영남종합정비(김지연)</t>
  </si>
  <si>
    <t>응명동 895-1</t>
  </si>
  <si>
    <t>06-999-174-00000</t>
  </si>
  <si>
    <t>신상남(섬바우)</t>
  </si>
  <si>
    <t>응명동 199-2</t>
  </si>
  <si>
    <t>06-999-175-00000</t>
  </si>
  <si>
    <t>한국케미칼(주)</t>
  </si>
  <si>
    <t>대광동 1345</t>
  </si>
  <si>
    <t>06-999-176-00000</t>
  </si>
  <si>
    <t>(주)계양정밀-2</t>
  </si>
  <si>
    <t>응명동 1014</t>
  </si>
  <si>
    <t>06-999-177-00000</t>
  </si>
  <si>
    <t>(주)계양정밀-3</t>
  </si>
  <si>
    <t>06-999-178-00000</t>
  </si>
  <si>
    <t>정한진(한국타이어)</t>
  </si>
  <si>
    <t>응명동 5</t>
  </si>
  <si>
    <t>06-999-179-00000</t>
  </si>
  <si>
    <t>김이분(쓰리랑식육)</t>
  </si>
  <si>
    <t>신음동 1283-8</t>
  </si>
  <si>
    <t>06-999-180-00000</t>
  </si>
  <si>
    <t>제일교회</t>
  </si>
  <si>
    <t>신음동 508</t>
  </si>
  <si>
    <t>06-999-181-00000</t>
  </si>
  <si>
    <t>(주)이테크건설(코아루현장)</t>
  </si>
  <si>
    <t>응명동 산36(대신코아루현장)</t>
  </si>
  <si>
    <t>06-999-182-00000</t>
  </si>
  <si>
    <t>(주)새빗켐-1</t>
  </si>
  <si>
    <t>대광동 1000-23</t>
  </si>
  <si>
    <t>06-999-183-00000</t>
  </si>
  <si>
    <t>시원청목욕탕-5</t>
  </si>
  <si>
    <t>06-999-184-00000</t>
  </si>
  <si>
    <t>시원청목욕탕-6</t>
  </si>
  <si>
    <t>06-999-185-00000</t>
  </si>
  <si>
    <t>(주)동진금속 김천</t>
  </si>
  <si>
    <t>신음동 106-1</t>
  </si>
  <si>
    <t>06-999-186-00000</t>
  </si>
  <si>
    <t>조병숙(청담)</t>
  </si>
  <si>
    <t>신음동 588-5</t>
  </si>
  <si>
    <t>06-999-187-00000</t>
  </si>
  <si>
    <t>(주)한국특수소재</t>
  </si>
  <si>
    <t>대광동 1346</t>
  </si>
  <si>
    <t>06-999-190-00000</t>
  </si>
  <si>
    <t>한국오웬스코닝-5</t>
  </si>
  <si>
    <t>06-999-191-00000</t>
  </si>
  <si>
    <t>의료법인영은의료재단-2</t>
  </si>
  <si>
    <t>06-999-192-00000</t>
  </si>
  <si>
    <t>김천소각장(그린환경)</t>
  </si>
  <si>
    <t>대광동 1000-40</t>
  </si>
  <si>
    <t>06-999-193-00000</t>
  </si>
  <si>
    <t>대광엘피지충전소</t>
  </si>
  <si>
    <t>대광동 869-2</t>
  </si>
  <si>
    <t>06-999-194-00000</t>
  </si>
  <si>
    <t>덕원글로브(권태규)</t>
  </si>
  <si>
    <t>대광동 1000-42</t>
  </si>
  <si>
    <t>06-999-195-00000</t>
  </si>
  <si>
    <t>최기식(홍길동갈비)</t>
  </si>
  <si>
    <t>응명동 700-3</t>
  </si>
  <si>
    <t>06-999-196-00000</t>
  </si>
  <si>
    <t>(주)새빗캠-2</t>
  </si>
  <si>
    <t>06-999-197-00000</t>
  </si>
  <si>
    <t>삼영자동차정비-3</t>
  </si>
  <si>
    <t>대광동 100-1</t>
  </si>
  <si>
    <t>06-999-198-00000</t>
  </si>
  <si>
    <t>옛날손짜장</t>
  </si>
  <si>
    <t>대광동 900-8</t>
  </si>
  <si>
    <t>07-999-002-00000</t>
  </si>
  <si>
    <t>호반목욕탕 김종술</t>
  </si>
  <si>
    <t>교동 812-3</t>
  </si>
  <si>
    <t>07-999-003-00000</t>
  </si>
  <si>
    <t>김천시장(투자유치과)</t>
  </si>
  <si>
    <t>삼락동 24-1,법문화교육센터</t>
  </si>
  <si>
    <t>07-999-004-00000</t>
  </si>
  <si>
    <t>한국산업인력공단</t>
  </si>
  <si>
    <t>삼락동 208-1</t>
  </si>
  <si>
    <t>07-999-005-00000</t>
  </si>
  <si>
    <t>김천자동차학원</t>
  </si>
  <si>
    <t>교동 253</t>
  </si>
  <si>
    <t>07-999-006-00000</t>
  </si>
  <si>
    <t>한일여자고등학교</t>
  </si>
  <si>
    <t>교동 527-1</t>
  </si>
  <si>
    <t>07-999-007-00000</t>
  </si>
  <si>
    <t>대학편의점(박천호)</t>
  </si>
  <si>
    <t>삼락동 967-4</t>
  </si>
  <si>
    <t>07-999-008-00000</t>
  </si>
  <si>
    <t>두원식품</t>
  </si>
  <si>
    <t>삼락동 1218</t>
  </si>
  <si>
    <t>07-999-009-00000</t>
  </si>
  <si>
    <t>김천과학대학</t>
  </si>
  <si>
    <t>삼락동 480</t>
  </si>
  <si>
    <t>07-999-010-00000</t>
  </si>
  <si>
    <t>금릉초등학교</t>
  </si>
  <si>
    <t>삼락동 328</t>
  </si>
  <si>
    <t>07-999-011-00000</t>
  </si>
  <si>
    <t>중앙중학교</t>
  </si>
  <si>
    <t>삼락동 548</t>
  </si>
  <si>
    <t>07-999-012-00000</t>
  </si>
  <si>
    <t>김천대학교</t>
  </si>
  <si>
    <t>삼락동 754</t>
  </si>
  <si>
    <t>07-999-015-00000</t>
  </si>
  <si>
    <t>김천시장(스포츠산업과)</t>
  </si>
  <si>
    <t>삼락동 590(실내체육관)</t>
  </si>
  <si>
    <t>07-999-018-00000</t>
  </si>
  <si>
    <t>홍순호</t>
  </si>
  <si>
    <t>삼락동 114-2</t>
  </si>
  <si>
    <t>07-999-020-00000</t>
  </si>
  <si>
    <t>김재열</t>
  </si>
  <si>
    <t>삼락동 117(35/2)</t>
  </si>
  <si>
    <t>07-999-021-00000</t>
  </si>
  <si>
    <t>주만수</t>
  </si>
  <si>
    <t>삼락동 154-1(35/3)</t>
  </si>
  <si>
    <t>07-999-022-00000</t>
  </si>
  <si>
    <t>홍순득</t>
  </si>
  <si>
    <t>삼락동 305</t>
  </si>
  <si>
    <t>07-999-025-00000</t>
  </si>
  <si>
    <t>조복연(천마주유소)</t>
  </si>
  <si>
    <t>교동 596-1</t>
  </si>
  <si>
    <t>08-999-004-00000</t>
  </si>
  <si>
    <t>이병주</t>
  </si>
  <si>
    <t>다수 256</t>
  </si>
  <si>
    <t>08-999-005-00000</t>
  </si>
  <si>
    <t>이승우</t>
  </si>
  <si>
    <t>다수 250</t>
  </si>
  <si>
    <t>08-999-012-00000</t>
  </si>
  <si>
    <t>김경선</t>
  </si>
  <si>
    <t>부곡 965</t>
  </si>
  <si>
    <t>08-999-016-00000</t>
  </si>
  <si>
    <t>김박사스팀세차(백종환)</t>
  </si>
  <si>
    <t>부곡동 568-1</t>
  </si>
  <si>
    <t>08-999-017-00000</t>
  </si>
  <si>
    <t>대성세차장</t>
  </si>
  <si>
    <t>부곡동 425-1</t>
  </si>
  <si>
    <t>08-999-018-00000</t>
  </si>
  <si>
    <t>김말순</t>
  </si>
  <si>
    <t>부곡 749</t>
  </si>
  <si>
    <t>08-999-025-00000</t>
  </si>
  <si>
    <t>김정배(구.박옥용)</t>
  </si>
  <si>
    <t>부곡 972</t>
  </si>
  <si>
    <t>08-999-029-00000</t>
  </si>
  <si>
    <t>김덕자</t>
  </si>
  <si>
    <t>부곡 1114</t>
  </si>
  <si>
    <t>08-999-034-00000</t>
  </si>
  <si>
    <t>김광제</t>
  </si>
  <si>
    <t>부곡 1094</t>
  </si>
  <si>
    <t>08-999-040-00000</t>
  </si>
  <si>
    <t>그랜드호텔-1</t>
  </si>
  <si>
    <t>부곡동 575</t>
  </si>
  <si>
    <t>08-999-041-00000</t>
  </si>
  <si>
    <t>그랜드호텔-2</t>
  </si>
  <si>
    <t>08-999-044-00000</t>
  </si>
  <si>
    <t>맑고향기롭게-1</t>
  </si>
  <si>
    <t>부곡동 1287-5(해든건설)</t>
  </si>
  <si>
    <t>08-999-045-00000</t>
  </si>
  <si>
    <t>이종복</t>
  </si>
  <si>
    <t>부곡 1109-2</t>
  </si>
  <si>
    <t>08-999-046-00000</t>
  </si>
  <si>
    <t>녹색세차장</t>
  </si>
  <si>
    <t>부곡동 439-5</t>
  </si>
  <si>
    <t>08-999-048-00000</t>
  </si>
  <si>
    <t>(주)우방(우방관리사무소)</t>
  </si>
  <si>
    <t>부곡동 1530(부곡길206)</t>
  </si>
  <si>
    <t>08-999-050-00000</t>
  </si>
  <si>
    <t>지에스칼텍스(주)서광</t>
  </si>
  <si>
    <t>부곡동 424-8</t>
  </si>
  <si>
    <t>08-999-051-00000</t>
  </si>
  <si>
    <t>부곡주유소</t>
  </si>
  <si>
    <t>부곡동 402-8</t>
  </si>
  <si>
    <t>08-999-052-00000</t>
  </si>
  <si>
    <t>화성타운</t>
  </si>
  <si>
    <t>부곡동 1529</t>
  </si>
  <si>
    <t>08-999-055-00000</t>
  </si>
  <si>
    <t>부곡초등학교</t>
  </si>
  <si>
    <t>부곡동 1512</t>
  </si>
  <si>
    <t>08-999-059-00000</t>
  </si>
  <si>
    <t>대한주택공사2단지</t>
  </si>
  <si>
    <t>부곡동 1328</t>
  </si>
  <si>
    <t>08-999-060-00000</t>
  </si>
  <si>
    <t>대한주택공사3단지</t>
  </si>
  <si>
    <t>08-999-062-00000</t>
  </si>
  <si>
    <t>서부초등학교</t>
  </si>
  <si>
    <t>부곡동 8</t>
  </si>
  <si>
    <t>08-999-063-00000</t>
  </si>
  <si>
    <t>김충국(PC방)</t>
  </si>
  <si>
    <t>부곡동 437-4</t>
  </si>
  <si>
    <t>08-999-064-00000</t>
  </si>
  <si>
    <t>부곡동 1109-2,양헌제독서실</t>
  </si>
  <si>
    <t>08-999-066-00000</t>
  </si>
  <si>
    <t>사랑어린이집</t>
  </si>
  <si>
    <t>부곡동 773-6</t>
  </si>
  <si>
    <t>08-999-067-00000</t>
  </si>
  <si>
    <t>부곡하와이(최재웅)</t>
  </si>
  <si>
    <t>부곡동 1480</t>
  </si>
  <si>
    <t>08-999-068-00000</t>
  </si>
  <si>
    <t>김명옥(진영셀프세차)</t>
  </si>
  <si>
    <t>부곡동 931-1</t>
  </si>
  <si>
    <t>08-999-069-00000</t>
  </si>
  <si>
    <t>백옥빌라(101호)</t>
  </si>
  <si>
    <t>백옥동 209</t>
  </si>
  <si>
    <t>08-999-070-00000</t>
  </si>
  <si>
    <t>(주)김천휴랜드-1</t>
  </si>
  <si>
    <t>부곡동 1010</t>
  </si>
  <si>
    <t>08-999-071-00000</t>
  </si>
  <si>
    <t>(주)김천휴랜드-2</t>
  </si>
  <si>
    <t>08-999-072-00000</t>
  </si>
  <si>
    <t>김천농협서부경제사업</t>
  </si>
  <si>
    <t>백옥동 64-1(농협주유소)</t>
  </si>
  <si>
    <t>08-999-073-00000</t>
  </si>
  <si>
    <t>맑고향기롭게-2</t>
  </si>
  <si>
    <t>부곡동 790-3(사우나)</t>
  </si>
  <si>
    <t>08-999-080-00000</t>
  </si>
  <si>
    <t>이재복</t>
  </si>
  <si>
    <t>부곡동 가메실5길43-12(부곡동 280-6)</t>
  </si>
  <si>
    <t>09-999-001-00000</t>
  </si>
  <si>
    <t>강신오</t>
  </si>
  <si>
    <t>지좌동 707-9(5/2)</t>
  </si>
  <si>
    <t>09-999-002-00000</t>
  </si>
  <si>
    <t>정재경</t>
  </si>
  <si>
    <t>산19-1(5/2</t>
  </si>
  <si>
    <t>09-999-004-00000</t>
  </si>
  <si>
    <t>신정애</t>
  </si>
  <si>
    <t>706(5/3)</t>
  </si>
  <si>
    <t>09-999-007-00000</t>
  </si>
  <si>
    <t>임창기(박희문)</t>
  </si>
  <si>
    <t>709-17(14/1)</t>
  </si>
  <si>
    <t>09-999-008-00000</t>
  </si>
  <si>
    <t>임태근</t>
  </si>
  <si>
    <t>지좌동 709-16(14/1)</t>
  </si>
  <si>
    <t>09-999-010-00000</t>
  </si>
  <si>
    <t>장계례</t>
  </si>
  <si>
    <t>지좌동 709-13(14/1)</t>
  </si>
  <si>
    <t>09-999-023-00000</t>
  </si>
  <si>
    <t>이충대</t>
  </si>
  <si>
    <t>지좌동 727-19(14/2)</t>
  </si>
  <si>
    <t>09-999-026-00000</t>
  </si>
  <si>
    <t>여복렬외1</t>
  </si>
  <si>
    <t>지좌동 727-21(14/2)</t>
  </si>
  <si>
    <t>09-999-027-00000</t>
  </si>
  <si>
    <t>박구서</t>
  </si>
  <si>
    <t>지좌동 727-20(14/2)</t>
  </si>
  <si>
    <t>09-999-028-00000</t>
  </si>
  <si>
    <t>임금자</t>
  </si>
  <si>
    <t>지좌동 727-7(14/2)</t>
  </si>
  <si>
    <t>09-999-029-00000</t>
  </si>
  <si>
    <t>최만선</t>
  </si>
  <si>
    <t>09-999-030-00000</t>
  </si>
  <si>
    <t>강성규</t>
  </si>
  <si>
    <t>지좌동 704-15(6/2)</t>
  </si>
  <si>
    <t>09-999-032-00000</t>
  </si>
  <si>
    <t>이기상</t>
  </si>
  <si>
    <t>지좌동 703-20(6/3</t>
  </si>
  <si>
    <t>09-999-033-00000</t>
  </si>
  <si>
    <t>이상철</t>
  </si>
  <si>
    <t>703-3(6/3)</t>
  </si>
  <si>
    <t>09-999-034-00000</t>
  </si>
  <si>
    <t>박경태(김점이)</t>
  </si>
  <si>
    <t>지좌동 766-3</t>
  </si>
  <si>
    <t>09-999-036-00000</t>
  </si>
  <si>
    <t>임점식</t>
  </si>
  <si>
    <t>327(18/3)</t>
  </si>
  <si>
    <t>09-999-037-00000</t>
  </si>
  <si>
    <t>박순단</t>
  </si>
  <si>
    <t>335(18/2)</t>
  </si>
  <si>
    <t>09-999-041-00000</t>
  </si>
  <si>
    <t>이복림</t>
  </si>
  <si>
    <t>지좌동 345(18/3)</t>
  </si>
  <si>
    <t>09-999-046-00000</t>
  </si>
  <si>
    <t>이창호</t>
  </si>
  <si>
    <t>지좌동 285-1(18/1)</t>
  </si>
  <si>
    <t>09-999-047-00000</t>
  </si>
  <si>
    <t>조영조</t>
  </si>
  <si>
    <t>지좌동 493-1(18/1)</t>
  </si>
  <si>
    <t>09-999-048-00000</t>
  </si>
  <si>
    <t>김창석</t>
  </si>
  <si>
    <t>09-999-049-00000</t>
  </si>
  <si>
    <t>최재학</t>
  </si>
  <si>
    <t>지좌동 283-2(18/1)</t>
  </si>
  <si>
    <t>09-999-051-00000</t>
  </si>
  <si>
    <t>장영권</t>
  </si>
  <si>
    <t>493-2(18/1)</t>
  </si>
  <si>
    <t>09-999-052-00000</t>
  </si>
  <si>
    <t>백우언</t>
  </si>
  <si>
    <t>지좌749-3(18/1)</t>
  </si>
  <si>
    <t>09-999-053-00000</t>
  </si>
  <si>
    <t>정의식</t>
  </si>
  <si>
    <t>지좌동 514(15/1)</t>
  </si>
  <si>
    <t>09-999-056-00000</t>
  </si>
  <si>
    <t>권돌암</t>
  </si>
  <si>
    <t>709(14/1)</t>
  </si>
  <si>
    <t>09-999-057-00000</t>
  </si>
  <si>
    <t>이종윤</t>
  </si>
  <si>
    <t>지좌동 417-5(2/1)</t>
  </si>
  <si>
    <t>09-999-058-00000</t>
  </si>
  <si>
    <t>김상규</t>
  </si>
  <si>
    <t>417(2/1)</t>
  </si>
  <si>
    <t>09-999-062-00000</t>
  </si>
  <si>
    <t>홍춘길</t>
  </si>
  <si>
    <t>428(2/2)</t>
  </si>
  <si>
    <t>09-999-068-00000</t>
  </si>
  <si>
    <t>김정술</t>
  </si>
  <si>
    <t>702-4(6/3)</t>
  </si>
  <si>
    <t>09-999-069-00000</t>
  </si>
  <si>
    <t>김덕배</t>
  </si>
  <si>
    <t>362(1/1)</t>
  </si>
  <si>
    <t>09-999-070-00000</t>
  </si>
  <si>
    <t>황의웅</t>
  </si>
  <si>
    <t>지좌동 764(4/4)</t>
  </si>
  <si>
    <t>09-999-071-00000</t>
  </si>
  <si>
    <t>이복자</t>
  </si>
  <si>
    <t>지좌동 752-39(4/4</t>
  </si>
  <si>
    <t>09-999-072-00000</t>
  </si>
  <si>
    <t>최갑문</t>
  </si>
  <si>
    <t>09-999-073-00000</t>
  </si>
  <si>
    <t>이덕환</t>
  </si>
  <si>
    <t>지좌동 755-1(4/4)</t>
  </si>
  <si>
    <t>09-999-074-00000</t>
  </si>
  <si>
    <t>최정곤</t>
  </si>
  <si>
    <t>지좌동 688(6/1)</t>
  </si>
  <si>
    <t>09-999-076-00000</t>
  </si>
  <si>
    <t>김인호</t>
  </si>
  <si>
    <t>지좌동 679(6/1)</t>
  </si>
  <si>
    <t>09-999-077-00000</t>
  </si>
  <si>
    <t>최재례</t>
  </si>
  <si>
    <t>09-999-078-00000</t>
  </si>
  <si>
    <t>박희중</t>
  </si>
  <si>
    <t>678(6/1)</t>
  </si>
  <si>
    <t>09-999-080-00000</t>
  </si>
  <si>
    <t>김대겸</t>
  </si>
  <si>
    <t>09-999-081-00000</t>
  </si>
  <si>
    <t>허명수</t>
  </si>
  <si>
    <t>322-3(19/2)</t>
  </si>
  <si>
    <t>09-999-083-00000</t>
  </si>
  <si>
    <t>박윤생</t>
  </si>
  <si>
    <t>332(18/3)</t>
  </si>
  <si>
    <t>09-999-093-00000</t>
  </si>
  <si>
    <t>임출이</t>
  </si>
  <si>
    <t>447(1/3)</t>
  </si>
  <si>
    <t>09-999-094-00000</t>
  </si>
  <si>
    <t>허도병</t>
  </si>
  <si>
    <t>446(1/3)</t>
  </si>
  <si>
    <t>09-999-095-00000</t>
  </si>
  <si>
    <t>김인출</t>
  </si>
  <si>
    <t>405(2/1)</t>
  </si>
  <si>
    <t>09-999-098-00000</t>
  </si>
  <si>
    <t>오토월드부분정비</t>
  </si>
  <si>
    <t>지좌동 769-5</t>
  </si>
  <si>
    <t>09-999-099-00000</t>
  </si>
  <si>
    <t>동부카서비스세차장</t>
  </si>
  <si>
    <t>지좌동 (15/1)</t>
  </si>
  <si>
    <t>09-999-101-00000</t>
  </si>
  <si>
    <t>여영서</t>
  </si>
  <si>
    <t>772-5(16/2)</t>
  </si>
  <si>
    <t>09-999-102-00000</t>
  </si>
  <si>
    <t>감천탕</t>
  </si>
  <si>
    <t>지좌동 (16/1)</t>
  </si>
  <si>
    <t>09-999-104-00000</t>
  </si>
  <si>
    <t>SK 네트윅스(주)</t>
  </si>
  <si>
    <t>지좌동 502-1,동부주유소</t>
  </si>
  <si>
    <t>09-999-105-00000</t>
  </si>
  <si>
    <t>청호탕</t>
  </si>
  <si>
    <t>지좌동 761-6</t>
  </si>
  <si>
    <t>09-999-106-00000</t>
  </si>
  <si>
    <t>성의중학교</t>
  </si>
  <si>
    <t>지좌동 677</t>
  </si>
  <si>
    <t>09-999-107-00000</t>
  </si>
  <si>
    <t>토담한증막(장효례)</t>
  </si>
  <si>
    <t>지좌동 430</t>
  </si>
  <si>
    <t>09-999-108-00000</t>
  </si>
  <si>
    <t>김천농협주유소</t>
  </si>
  <si>
    <t>덕곡동 1151-3,엔크린주유소</t>
  </si>
  <si>
    <t>09-999-109-00000</t>
  </si>
  <si>
    <t>동부초등학교</t>
  </si>
  <si>
    <t>지좌동 730-1</t>
  </si>
  <si>
    <t>09-999-110-00000</t>
  </si>
  <si>
    <t>덕일한마음</t>
  </si>
  <si>
    <t>덕곡동 1196-1</t>
  </si>
  <si>
    <t>09-999-111-00000</t>
  </si>
  <si>
    <t>김천평화충전소</t>
  </si>
  <si>
    <t xml:space="preserve">지좌동 765-7  </t>
  </si>
  <si>
    <t>09-999-112-00000</t>
  </si>
  <si>
    <t>문명화(종가식품)</t>
  </si>
  <si>
    <t>지좌동 769-1</t>
  </si>
  <si>
    <t>09-999-113-00000</t>
  </si>
  <si>
    <t>강선이</t>
  </si>
  <si>
    <t>지좌동 883-5</t>
  </si>
  <si>
    <t>09-999-114-00000</t>
  </si>
  <si>
    <t>제정수</t>
  </si>
  <si>
    <t>지좌동 943-1</t>
  </si>
  <si>
    <t>09-999-116-00000</t>
  </si>
  <si>
    <t>박무용</t>
  </si>
  <si>
    <t>지좌동 382</t>
  </si>
  <si>
    <t>09-999-119-00000</t>
  </si>
  <si>
    <t>강희자</t>
  </si>
  <si>
    <t>지좌동 709-5</t>
  </si>
  <si>
    <t>09-999-120-00000</t>
  </si>
  <si>
    <t>강억구</t>
  </si>
  <si>
    <t>지좌동 919</t>
  </si>
  <si>
    <t>09-999-122-00000</t>
  </si>
  <si>
    <t>최병선</t>
  </si>
  <si>
    <t>지좌동 899-9</t>
  </si>
  <si>
    <t>09-999-125-00000</t>
  </si>
  <si>
    <t>제동배</t>
  </si>
  <si>
    <t>지좌동 916</t>
  </si>
  <si>
    <t>09-999-126-00000</t>
  </si>
  <si>
    <t>김선종</t>
  </si>
  <si>
    <t>지좌동 945</t>
  </si>
  <si>
    <t>09-999-129-00000</t>
  </si>
  <si>
    <t>최의원</t>
  </si>
  <si>
    <t>지좌동 929</t>
  </si>
  <si>
    <t>09-999-130-00000</t>
  </si>
  <si>
    <t>조철호</t>
  </si>
  <si>
    <t>지좌동 944-4</t>
  </si>
  <si>
    <t>09-999-132-00000</t>
  </si>
  <si>
    <t>김재경</t>
  </si>
  <si>
    <t>지좌동 944-1</t>
  </si>
  <si>
    <t>09-999-133-00000</t>
  </si>
  <si>
    <t>김재임</t>
  </si>
  <si>
    <t>지좌동 917</t>
  </si>
  <si>
    <t>09-999-134-00000</t>
  </si>
  <si>
    <t>김문수(행복한주유소)</t>
  </si>
  <si>
    <t>덕곡동 803-1(영남대로2165)</t>
  </si>
  <si>
    <t>21-999-000-30000</t>
  </si>
  <si>
    <t>지례면 도곡2리 238</t>
  </si>
  <si>
    <t>21-999-004-00000</t>
  </si>
  <si>
    <t>조창금</t>
  </si>
  <si>
    <t>지례면 상부2리 137</t>
  </si>
  <si>
    <t>21-999-005-00000</t>
  </si>
  <si>
    <t>이향란</t>
  </si>
  <si>
    <t>지례면 상부2리 141-1</t>
  </si>
  <si>
    <t>21-999-006-00000</t>
  </si>
  <si>
    <t>전상연</t>
  </si>
  <si>
    <t>지례면 상부2리 95-10</t>
  </si>
  <si>
    <t>21-999-007-00000</t>
  </si>
  <si>
    <t>이월계</t>
  </si>
  <si>
    <t>지례면 상부2리 172</t>
  </si>
  <si>
    <t>21-999-008-00000</t>
  </si>
  <si>
    <t>이용배</t>
  </si>
  <si>
    <t>지례면 상부2리 250</t>
  </si>
  <si>
    <t>21-999-009-00000</t>
  </si>
  <si>
    <t>김종수</t>
  </si>
  <si>
    <t>지례면 상부2리 175</t>
  </si>
  <si>
    <t>21-999-010-00000</t>
  </si>
  <si>
    <t>이원학</t>
  </si>
  <si>
    <t>지례면 상부2리 139-1</t>
  </si>
  <si>
    <t>21-999-011-00000</t>
  </si>
  <si>
    <t>박명자</t>
  </si>
  <si>
    <t>21-999-012-00000</t>
  </si>
  <si>
    <t>김점수</t>
  </si>
  <si>
    <t>지례면 상부2리 134</t>
  </si>
  <si>
    <t>21-999-013-00000</t>
  </si>
  <si>
    <t>조방연</t>
  </si>
  <si>
    <t>지례면 상부2리 114</t>
  </si>
  <si>
    <t>21-999-014-00000</t>
  </si>
  <si>
    <t>배태선</t>
  </si>
  <si>
    <t>지례면 상부2리 132</t>
  </si>
  <si>
    <t>21-999-015-00000</t>
  </si>
  <si>
    <t>김홍문</t>
  </si>
  <si>
    <t>지례면 상부2리 125</t>
  </si>
  <si>
    <t>21-999-016-00000</t>
  </si>
  <si>
    <t>김덕남</t>
  </si>
  <si>
    <t>지례면 상부2리 116</t>
  </si>
  <si>
    <t>21-999-017-00000</t>
  </si>
  <si>
    <t>지례면 상부2리 140-1</t>
  </si>
  <si>
    <t>21-999-018-00000</t>
  </si>
  <si>
    <t>최정열</t>
  </si>
  <si>
    <t>지례면 상부2리 185</t>
  </si>
  <si>
    <t>21-999-020-00000</t>
  </si>
  <si>
    <t>최귀병</t>
  </si>
  <si>
    <t>지례면 교2리 37</t>
  </si>
  <si>
    <t>26-999-001-00000</t>
  </si>
  <si>
    <t>김광월</t>
  </si>
  <si>
    <t xml:space="preserve">감문면 태촌리 564-26 </t>
  </si>
  <si>
    <t>26-999-002-00000</t>
  </si>
  <si>
    <t>장성윤</t>
  </si>
  <si>
    <t>감문면 태촌리 123-9</t>
  </si>
  <si>
    <t>27-999-001-00000</t>
  </si>
  <si>
    <t>김천시장(회계과)</t>
  </si>
  <si>
    <t>김천시  어모면 중왕리 551-1</t>
  </si>
  <si>
    <t>27-999-002-00000</t>
  </si>
  <si>
    <t>이정기</t>
  </si>
  <si>
    <t>어모면 중왕리 540-23</t>
  </si>
  <si>
    <t>27-999-003-00000</t>
  </si>
  <si>
    <t>백정자</t>
  </si>
  <si>
    <t>김천시 어모면 중왕리 549-6</t>
  </si>
  <si>
    <t>27-999-004-00000</t>
  </si>
  <si>
    <t>박웅달</t>
  </si>
  <si>
    <t>어모면 중왕리 741-5</t>
  </si>
  <si>
    <t>27-999-005-00000</t>
  </si>
  <si>
    <t>백숙이</t>
  </si>
  <si>
    <t>어모면 중왕리 535-4</t>
  </si>
  <si>
    <t>27-999-006-00000</t>
  </si>
  <si>
    <t>김경일</t>
  </si>
  <si>
    <t>어모면 중왕리 686</t>
  </si>
  <si>
    <t>27-999-007-00000</t>
  </si>
  <si>
    <t>김영회</t>
  </si>
  <si>
    <t>어모면 중왕리 499-2</t>
  </si>
  <si>
    <t>27-999-008-00000</t>
  </si>
  <si>
    <t>주진서</t>
  </si>
  <si>
    <t>어모면 중왕리 685-1</t>
  </si>
  <si>
    <t>27-999-009-00000</t>
  </si>
  <si>
    <t>서억수</t>
  </si>
  <si>
    <t>어모면 중왕리 540</t>
  </si>
  <si>
    <t>28-999-001-00000</t>
  </si>
  <si>
    <t>정연달</t>
  </si>
  <si>
    <t>봉산면 예지리 182</t>
  </si>
  <si>
    <t>28-999-002-00000</t>
  </si>
  <si>
    <t>김종찬</t>
  </si>
  <si>
    <t>봉산면 예지리 182-13</t>
  </si>
  <si>
    <t>28-999-003-00000</t>
  </si>
  <si>
    <t>민홍기</t>
  </si>
  <si>
    <t>봉산면 예지리 182-7</t>
  </si>
  <si>
    <t>28-999-004-00000</t>
  </si>
  <si>
    <t xml:space="preserve">주재웅 </t>
  </si>
  <si>
    <t>봉산면 예지리 208-8</t>
  </si>
  <si>
    <t>28-999-005-00000</t>
  </si>
  <si>
    <t>김기대</t>
  </si>
  <si>
    <t>봉산면 예지리 2111</t>
  </si>
  <si>
    <t>29-999-001-00000</t>
  </si>
  <si>
    <t>손병곤</t>
  </si>
  <si>
    <t>대항면 향천리 318-9</t>
  </si>
  <si>
    <t>29-999-002-00000</t>
  </si>
  <si>
    <t>장춘자</t>
  </si>
  <si>
    <t>대항면 향천리 317-1</t>
  </si>
  <si>
    <t>김천시 용두동 27-2</t>
  </si>
  <si>
    <t>김천시 성내동 51, 25통</t>
  </si>
  <si>
    <t>110-1</t>
  </si>
  <si>
    <t>김천시 평화동 92번지</t>
  </si>
  <si>
    <t>평화장미길26-18(평화동 3-4)</t>
  </si>
  <si>
    <t>2.4 지하수 사용오수량 원단위 추정</t>
    <phoneticPr fontId="15" type="noConversion"/>
  </si>
  <si>
    <t>구    분</t>
    <phoneticPr fontId="2" type="noConversion"/>
  </si>
  <si>
    <t>지하수 사용량 (㎥/년)</t>
    <phoneticPr fontId="15" type="noConversion"/>
  </si>
  <si>
    <t>자산동</t>
    <phoneticPr fontId="2" type="noConversion"/>
  </si>
  <si>
    <t>평화남산동</t>
    <phoneticPr fontId="2" type="noConversion"/>
  </si>
  <si>
    <t>남면</t>
    <phoneticPr fontId="2" type="noConversion"/>
  </si>
  <si>
    <t>대항면</t>
    <phoneticPr fontId="2" type="noConversion"/>
  </si>
  <si>
    <t>감천면</t>
    <phoneticPr fontId="2" type="noConversion"/>
  </si>
  <si>
    <t>지하수사용량</t>
    <phoneticPr fontId="2" type="noConversion"/>
  </si>
  <si>
    <t>오수전환율
(%)</t>
    <phoneticPr fontId="15" type="noConversion"/>
  </si>
  <si>
    <t>일평균지하수
사용오수량
(㎥/일)</t>
    <phoneticPr fontId="15" type="noConversion"/>
  </si>
  <si>
    <t>변동부하율</t>
    <phoneticPr fontId="15" type="noConversion"/>
  </si>
  <si>
    <t>일최대지하수
사용오수량
(㎥/일)</t>
    <phoneticPr fontId="15" type="noConversion"/>
  </si>
  <si>
    <t>연사용량
(㎥/년)</t>
    <phoneticPr fontId="15" type="noConversion"/>
  </si>
  <si>
    <t>일사용량
(㎥/일)</t>
    <phoneticPr fontId="15" type="noConversion"/>
  </si>
  <si>
    <t>동지역 소계</t>
    <phoneticPr fontId="15" type="noConversion"/>
  </si>
  <si>
    <t>읍면지역 소계</t>
    <phoneticPr fontId="15" type="noConversion"/>
  </si>
  <si>
    <t>비고</t>
    <phoneticPr fontId="2" type="noConversion"/>
  </si>
  <si>
    <t>비고</t>
    <phoneticPr fontId="15" type="noConversion"/>
  </si>
  <si>
    <t>모암</t>
    <phoneticPr fontId="15" type="noConversion"/>
  </si>
  <si>
    <t>평화</t>
    <phoneticPr fontId="15" type="noConversion"/>
  </si>
  <si>
    <t>지좌</t>
    <phoneticPr fontId="15" type="noConversion"/>
  </si>
  <si>
    <t>처리분구</t>
    <phoneticPr fontId="2" type="noConversion"/>
  </si>
  <si>
    <t>대광</t>
    <phoneticPr fontId="2" type="noConversion"/>
  </si>
  <si>
    <t>소  계</t>
    <phoneticPr fontId="2" type="noConversion"/>
  </si>
  <si>
    <t>대신동</t>
    <phoneticPr fontId="18" type="noConversion"/>
  </si>
  <si>
    <t>개령면</t>
    <phoneticPr fontId="18" type="noConversion"/>
  </si>
  <si>
    <t>신음</t>
    <phoneticPr fontId="18" type="noConversion"/>
  </si>
  <si>
    <t>대신동</t>
    <phoneticPr fontId="2" type="noConversion"/>
  </si>
  <si>
    <t>교동</t>
    <phoneticPr fontId="18" type="noConversion"/>
  </si>
  <si>
    <t>대신동</t>
    <phoneticPr fontId="2" type="noConversion"/>
  </si>
  <si>
    <t>평화</t>
    <phoneticPr fontId="18" type="noConversion"/>
  </si>
  <si>
    <t>자산동</t>
    <phoneticPr fontId="18" type="noConversion"/>
  </si>
  <si>
    <t>평화남산동</t>
    <phoneticPr fontId="18" type="noConversion"/>
  </si>
  <si>
    <t>대곡동</t>
    <phoneticPr fontId="2" type="noConversion"/>
  </si>
  <si>
    <t>양천</t>
    <phoneticPr fontId="18" type="noConversion"/>
  </si>
  <si>
    <t>양금동</t>
    <phoneticPr fontId="2" type="noConversion"/>
  </si>
  <si>
    <t>모암</t>
    <phoneticPr fontId="18" type="noConversion"/>
  </si>
  <si>
    <t>소  계</t>
    <phoneticPr fontId="2" type="noConversion"/>
  </si>
  <si>
    <t>자산동</t>
    <phoneticPr fontId="18" type="noConversion"/>
  </si>
  <si>
    <t>평화남산동</t>
    <phoneticPr fontId="18" type="noConversion"/>
  </si>
  <si>
    <t>양금동</t>
    <phoneticPr fontId="18" type="noConversion"/>
  </si>
  <si>
    <t>지좌</t>
    <phoneticPr fontId="18" type="noConversion"/>
  </si>
  <si>
    <t>지좌동</t>
    <phoneticPr fontId="18" type="noConversion"/>
  </si>
  <si>
    <t>감천면</t>
    <phoneticPr fontId="18" type="noConversion"/>
  </si>
  <si>
    <t>봉산</t>
    <phoneticPr fontId="18" type="noConversion"/>
  </si>
  <si>
    <t>봉산면</t>
    <phoneticPr fontId="2" type="noConversion"/>
  </si>
  <si>
    <t>대항</t>
    <phoneticPr fontId="18" type="noConversion"/>
  </si>
  <si>
    <t>봉산면</t>
    <phoneticPr fontId="18" type="noConversion"/>
  </si>
  <si>
    <t>대항면</t>
    <phoneticPr fontId="18" type="noConversion"/>
  </si>
  <si>
    <t>농소</t>
    <phoneticPr fontId="18" type="noConversion"/>
  </si>
  <si>
    <t>농소면</t>
    <phoneticPr fontId="18" type="noConversion"/>
  </si>
  <si>
    <t>남면</t>
    <phoneticPr fontId="18" type="noConversion"/>
  </si>
  <si>
    <t>어모</t>
    <phoneticPr fontId="18" type="noConversion"/>
  </si>
  <si>
    <t>어모면</t>
    <phoneticPr fontId="2" type="noConversion"/>
  </si>
  <si>
    <t>혁신도시</t>
    <phoneticPr fontId="18" type="noConversion"/>
  </si>
  <si>
    <t>공단하수</t>
    <phoneticPr fontId="18" type="noConversion"/>
  </si>
  <si>
    <t>공단하수</t>
    <phoneticPr fontId="2" type="noConversion"/>
  </si>
  <si>
    <t>아포읍</t>
    <phoneticPr fontId="2" type="noConversion"/>
  </si>
  <si>
    <t>송천</t>
    <phoneticPr fontId="2" type="noConversion"/>
  </si>
  <si>
    <t>소규모</t>
    <phoneticPr fontId="2" type="noConversion"/>
  </si>
  <si>
    <t>가. 행정구역별 지하수 사용오수량 원단위 추정</t>
    <phoneticPr fontId="2" type="noConversion"/>
  </si>
  <si>
    <t>1) 과거 지하수 사용실적</t>
    <phoneticPr fontId="2" type="noConversion"/>
  </si>
  <si>
    <t>2) 지하수사용 오수량 산정</t>
    <phoneticPr fontId="2" type="noConversion"/>
  </si>
  <si>
    <t>나. 처리구역별 지하수 사용오수량 원단위 추정</t>
    <phoneticPr fontId="2" type="noConversion"/>
  </si>
  <si>
    <t>행정구역</t>
    <phoneticPr fontId="2" type="noConversion"/>
  </si>
  <si>
    <t>대광</t>
    <phoneticPr fontId="15" type="noConversion"/>
  </si>
  <si>
    <t>대항</t>
    <phoneticPr fontId="15" type="noConversion"/>
  </si>
  <si>
    <t>농소</t>
    <phoneticPr fontId="15" type="noConversion"/>
  </si>
  <si>
    <t>김천시 계</t>
    <phoneticPr fontId="15" type="noConversion"/>
  </si>
  <si>
    <t>김천시 계</t>
    <phoneticPr fontId="15" type="noConversion"/>
  </si>
  <si>
    <t>김천처리구역</t>
    <phoneticPr fontId="2" type="noConversion"/>
  </si>
  <si>
    <t>아포처리구역</t>
    <phoneticPr fontId="2" type="noConversion"/>
  </si>
  <si>
    <t>하수계열</t>
    <phoneticPr fontId="15" type="noConversion"/>
  </si>
  <si>
    <t>공단하수계열</t>
    <phoneticPr fontId="15" type="noConversion"/>
  </si>
  <si>
    <t>남부</t>
    <phoneticPr fontId="2" type="noConversion"/>
  </si>
  <si>
    <t>하수계열</t>
    <phoneticPr fontId="2" type="noConversion"/>
  </si>
  <si>
    <t>구미 원평처리구역</t>
    <phoneticPr fontId="2" type="noConversion"/>
  </si>
  <si>
    <t>율곡동</t>
    <phoneticPr fontId="15" type="noConversion"/>
  </si>
  <si>
    <t>율곡동</t>
    <phoneticPr fontId="18" type="noConversion"/>
  </si>
  <si>
    <t>1월지침</t>
  </si>
  <si>
    <t>2월지침</t>
  </si>
  <si>
    <t>3월지침</t>
  </si>
  <si>
    <t>4월지침</t>
  </si>
  <si>
    <t>5월지침</t>
  </si>
  <si>
    <t>6월지침</t>
  </si>
  <si>
    <t>7월지침</t>
  </si>
  <si>
    <t>8월지침</t>
  </si>
  <si>
    <t>9월지침</t>
  </si>
  <si>
    <t>10월지침</t>
  </si>
  <si>
    <t>11월지침</t>
  </si>
  <si>
    <t>12월지침</t>
  </si>
  <si>
    <t>감호동 214 (1통)</t>
  </si>
  <si>
    <t>감호동 213 (1통)</t>
  </si>
  <si>
    <t>감호동 210 (1통)</t>
  </si>
  <si>
    <t>감호동 209 (1통)</t>
  </si>
  <si>
    <t>용두동 63 (8통)</t>
  </si>
  <si>
    <t>용두동 148-3 (6통)</t>
  </si>
  <si>
    <t>감호동 90-3 (2통)</t>
  </si>
  <si>
    <t>감호동 89-2 (2통)</t>
  </si>
  <si>
    <t>감호동 55 (2통)</t>
  </si>
  <si>
    <t>감호동 56 (2통)</t>
  </si>
  <si>
    <t>용두동 51-2 (8통)</t>
  </si>
  <si>
    <t>감호동 177-2 (1통)</t>
  </si>
  <si>
    <t>용두동 51-3 (8통)</t>
  </si>
  <si>
    <t>감호동 203 (1통)</t>
  </si>
  <si>
    <t>감호동 173 (1통)</t>
  </si>
  <si>
    <t>감호동 164 (1통)</t>
  </si>
  <si>
    <t>감호동 162-3 (1통)</t>
  </si>
  <si>
    <t>감호동 162-1 (1통)</t>
  </si>
  <si>
    <t>감호동 174-1 (1통)</t>
  </si>
  <si>
    <t>감호 109(2통)</t>
  </si>
  <si>
    <t>김효자</t>
  </si>
  <si>
    <t>감호동 74 (3통2반)</t>
  </si>
  <si>
    <t>아랫장터2길41-4 (3/4)</t>
  </si>
  <si>
    <t>김경연</t>
  </si>
  <si>
    <t>강권조</t>
  </si>
  <si>
    <t>감호동 23-1 (4통1반)</t>
  </si>
  <si>
    <t>김선봉</t>
  </si>
  <si>
    <t>감호동 25 (4통1반)</t>
  </si>
  <si>
    <t>김위향(지경운)</t>
  </si>
  <si>
    <t>감호동 12-8(4/2)</t>
  </si>
  <si>
    <t>홍점숙</t>
  </si>
  <si>
    <t>감호동 6 (4통3반)</t>
  </si>
  <si>
    <t>박대용</t>
  </si>
  <si>
    <t>감호동 6 (4/4)</t>
  </si>
  <si>
    <t>김한금</t>
  </si>
  <si>
    <t>감호동 1-2 (4통4반)</t>
  </si>
  <si>
    <t>남정자</t>
  </si>
  <si>
    <t>감호동 1-4 (4통4반)</t>
  </si>
  <si>
    <t>박종영</t>
  </si>
  <si>
    <t>이정자</t>
  </si>
  <si>
    <t>용머리2길4,6통,(용두동 144)</t>
  </si>
  <si>
    <t>전휘동(한일보양탕)</t>
  </si>
  <si>
    <t>용두동 3-2 (9통)</t>
  </si>
  <si>
    <t>국명호</t>
  </si>
  <si>
    <t>감호동 7 (4통)</t>
  </si>
  <si>
    <t>아랫장터길37(용두동 59),(8통)</t>
  </si>
  <si>
    <t>감호동 13 (2통)</t>
  </si>
  <si>
    <t>성내동 38-1. 25통</t>
  </si>
  <si>
    <t>황금동 105 (2/1)</t>
  </si>
  <si>
    <t>황금동 22-5 (2/1)</t>
  </si>
  <si>
    <t>황금동 25-11 (2/1)</t>
  </si>
  <si>
    <t>황금동 25-10 (2/1)</t>
  </si>
  <si>
    <t>황금동 25-6 (2/1)</t>
  </si>
  <si>
    <t>황금동 89-8 (14/2)</t>
  </si>
  <si>
    <t>황금동 105 (3/1)</t>
  </si>
  <si>
    <t>황금동 30-16 (3/3)</t>
  </si>
  <si>
    <t>황금동 27-27 (4/3)</t>
  </si>
  <si>
    <t>황금동 28-1 (4/4)</t>
  </si>
  <si>
    <t>황금동 115 (4/4)</t>
  </si>
  <si>
    <t>황금동 28-3 (4/4)</t>
  </si>
  <si>
    <t>황금동 28-6 (4/4)</t>
  </si>
  <si>
    <t>황금동 28-18 (4/4)</t>
  </si>
  <si>
    <t>황금동 27-23 (4/3)</t>
  </si>
  <si>
    <t>강변로122-1(황금동 28-24),(4/5)</t>
  </si>
  <si>
    <t>황금동 28-25 (4/5)</t>
  </si>
  <si>
    <t>황금동 28-1 (4/5)</t>
  </si>
  <si>
    <t>강변로118-3(황금동 28-26),(4/5)</t>
  </si>
  <si>
    <t>강변로118-1(황금동 28-1),(4/5)</t>
  </si>
  <si>
    <t>황금동 28-27 (4/5)</t>
  </si>
  <si>
    <t>강변로118-2(황금동 28-1),(4/5)</t>
  </si>
  <si>
    <t>황금동 19-8 (3/1)</t>
  </si>
  <si>
    <t>황금동 92-4</t>
  </si>
  <si>
    <t>황금동 16-3 (5/4)</t>
  </si>
  <si>
    <t>황금동 20-10 (2/4)</t>
  </si>
  <si>
    <t>황금동 103-3 (14/1)</t>
  </si>
  <si>
    <t>황금동 152 (18/1)</t>
  </si>
  <si>
    <t>황금동 129 (16/2)</t>
  </si>
  <si>
    <t>황금동 142-12 (17/4)</t>
  </si>
  <si>
    <t>황금동 141-5 (17/3)</t>
  </si>
  <si>
    <t>황금동 156-14 (18/1)</t>
  </si>
  <si>
    <t>황금동 156-15 (18/1)</t>
  </si>
  <si>
    <t>강변로122(황금동 28-24),(4/5)</t>
  </si>
  <si>
    <t>황금동 20-32 (3/2)</t>
  </si>
  <si>
    <t>황금동 23-6 (2/2)</t>
  </si>
  <si>
    <t>황금동 19-8 (3/2)</t>
  </si>
  <si>
    <t>황금동 19-7 (3/2)</t>
  </si>
  <si>
    <t>황금동 31-17 (3/3)</t>
  </si>
  <si>
    <t>황금동 19-5 (3/1)</t>
  </si>
  <si>
    <t>황금동 18-14 (3/)</t>
  </si>
  <si>
    <t>황금동 18-1 (3/)</t>
  </si>
  <si>
    <t>황금동 18-1 (3/1)</t>
  </si>
  <si>
    <t>전영임</t>
  </si>
  <si>
    <t>황금동 18-24 (3/4)</t>
  </si>
  <si>
    <t>황금동 32-4 (4/)</t>
  </si>
  <si>
    <t>황금동 34-2 (4/)</t>
  </si>
  <si>
    <t>황금동 18-7 (3/)</t>
  </si>
  <si>
    <t>황금동 19-9 (3/)</t>
  </si>
  <si>
    <t>황금동 32-6 (4/)</t>
  </si>
  <si>
    <t>황금동 34-1 (4/1)</t>
  </si>
  <si>
    <t>황금동 20-27 (2/)</t>
  </si>
  <si>
    <t>양천동 631-2 (23통)</t>
  </si>
  <si>
    <t>양천동 산4-1 (23통)</t>
  </si>
  <si>
    <t>양천동 262 (24통)</t>
  </si>
  <si>
    <t>양천동 853-1 (24통)</t>
  </si>
  <si>
    <t>양천동 839-7 (24통)</t>
  </si>
  <si>
    <t>양천동 813 (24통)</t>
  </si>
  <si>
    <t>양천동 836 (24통)</t>
  </si>
  <si>
    <t>양천동 818 (24통)</t>
  </si>
  <si>
    <t>박근순(김영순)</t>
  </si>
  <si>
    <t>양천동 833 (24통)</t>
  </si>
  <si>
    <t>양천동 839 (24통)</t>
  </si>
  <si>
    <t>양천동 839-9 (23통)</t>
  </si>
  <si>
    <t>양천동 829 (24통)</t>
  </si>
  <si>
    <t>양천동 881-1 (24통)</t>
  </si>
  <si>
    <t>양천동 855 (24통)</t>
  </si>
  <si>
    <t>양천동 828-4 (24통)</t>
  </si>
  <si>
    <t>양천동 1329-1 (24통)</t>
  </si>
  <si>
    <t>양천동 1332 (24통)</t>
  </si>
  <si>
    <t>양천동 1299-9 (24통)</t>
  </si>
  <si>
    <t>양천동 1346 (24통)</t>
  </si>
  <si>
    <t>양천동 1312 (24통)</t>
  </si>
  <si>
    <t>양천동 1320-1 (24통)</t>
  </si>
  <si>
    <t>양천동 1350 (24통)</t>
  </si>
  <si>
    <t>양천동 1344-3 (24통)</t>
  </si>
  <si>
    <t>양천동 1349-1 (24통)</t>
  </si>
  <si>
    <t>양천동 814 (24통)</t>
  </si>
  <si>
    <t>양천동 1353 (24통)</t>
  </si>
  <si>
    <t>양천동 1692 (24통)</t>
  </si>
  <si>
    <t>양천동 1838 (24통)</t>
  </si>
  <si>
    <t>양천동 1340 (24통)</t>
  </si>
  <si>
    <t>양천동 838-1 (24통)</t>
  </si>
  <si>
    <t>양천동 618-11 (23통)</t>
  </si>
  <si>
    <t>양천동 506-6 (23통)</t>
  </si>
  <si>
    <t>양천동 640-1 (23통)</t>
  </si>
  <si>
    <t>양천동 418-11 (23통)</t>
  </si>
  <si>
    <t>양천동 559-2 (23통)</t>
  </si>
  <si>
    <t>양천동 391-7 (23통)</t>
  </si>
  <si>
    <t>양천동 414-4 (23통)</t>
  </si>
  <si>
    <t>임유경</t>
  </si>
  <si>
    <t>양천동 1230 (23통)</t>
  </si>
  <si>
    <t>양천동 391-6 (23통)</t>
  </si>
  <si>
    <t>양천동 418-10 (23통)</t>
  </si>
  <si>
    <t>양천동 414-3 (23통)</t>
  </si>
  <si>
    <t>양천동 414-12 (23통)</t>
  </si>
  <si>
    <t>양천동 414-7 (23통)</t>
  </si>
  <si>
    <t>(주)대방-2</t>
  </si>
  <si>
    <t>(주)대방-3</t>
  </si>
  <si>
    <t>김교연</t>
  </si>
  <si>
    <t>뒷골길17-20 (응명 155)(29/3)</t>
  </si>
  <si>
    <t>김월선(손대호)</t>
  </si>
  <si>
    <t>응명동 69-3 (29/3)</t>
  </si>
  <si>
    <t>임금주</t>
  </si>
  <si>
    <t>코오롱인더스트리(주)</t>
  </si>
  <si>
    <t>공단로152-8(대광동 1347-11),구)승원식품</t>
  </si>
  <si>
    <t>조병숙(참치명가)</t>
  </si>
  <si>
    <t>김인화</t>
  </si>
  <si>
    <t>백평목</t>
  </si>
  <si>
    <t>토담한증막</t>
  </si>
  <si>
    <t>황산로83-15(지좌동 730-1)</t>
  </si>
  <si>
    <t>덕곡한마음타운</t>
  </si>
  <si>
    <t>한마음길8(덕곡동 1196-1)</t>
  </si>
  <si>
    <t xml:space="preserve">지좌강변길27(지좌동 765-7)  </t>
  </si>
  <si>
    <t>황산3길46-32(지좌동 769-1)</t>
  </si>
  <si>
    <t>24-999-001-00000</t>
  </si>
  <si>
    <t>우정사업조달사무소</t>
  </si>
  <si>
    <t>남면 용전리 571-1</t>
  </si>
  <si>
    <t>24-999-002-00000</t>
  </si>
  <si>
    <t>한국도로공사</t>
  </si>
  <si>
    <t>남면 용전리 산50-1</t>
  </si>
  <si>
    <t>24-999-007-00000</t>
  </si>
  <si>
    <t>대한법률구조공단</t>
  </si>
  <si>
    <t>남면 옥산리 847, 석전걸설(주)</t>
  </si>
  <si>
    <t>24-999-015-00000</t>
  </si>
  <si>
    <t>현대엔지니어링(현대엠코2)</t>
  </si>
  <si>
    <t>남면 운남리 674,현대엠코아파트현장</t>
  </si>
  <si>
    <t>24-999-016-00000</t>
  </si>
  <si>
    <t>(주)영무건설(매트로)</t>
  </si>
  <si>
    <t>남면 옥산리 893</t>
  </si>
  <si>
    <t>24-999-018-00000</t>
  </si>
  <si>
    <t>(주)한국토지신탁</t>
  </si>
  <si>
    <t>남면옥산리700,코아루오피스텔모델하우스</t>
  </si>
  <si>
    <t>24-999-019-00000</t>
  </si>
  <si>
    <t>농림축산검역본부(영서종합건설)</t>
  </si>
  <si>
    <t>남면 운남리,공공기관용지 11블럭</t>
  </si>
  <si>
    <t>24-999-100-00000</t>
  </si>
  <si>
    <t>엘아이지넥스원(주)</t>
  </si>
  <si>
    <t>남면 월명리 207번지</t>
  </si>
  <si>
    <t>24-999-101-00000</t>
  </si>
  <si>
    <t>중흥에스클래스</t>
  </si>
  <si>
    <t>율곡동 416</t>
  </si>
  <si>
    <t>24-999-102-00000</t>
  </si>
  <si>
    <t>세종건설(골드클래스)</t>
  </si>
  <si>
    <t>남면 옥산리 294-1(혁신도시 3-2블럭)</t>
  </si>
  <si>
    <t>어모새김천농협</t>
  </si>
  <si>
    <t>한효영</t>
  </si>
  <si>
    <t>어모면 문화2길13(중왕리 540-25)</t>
  </si>
  <si>
    <t>대항면 황악동길4-7(향천리 318-9)</t>
  </si>
  <si>
    <t>관리번호</t>
    <phoneticPr fontId="15" type="noConversion"/>
  </si>
  <si>
    <t>성명</t>
    <phoneticPr fontId="15" type="noConversion"/>
  </si>
  <si>
    <t>주소</t>
    <phoneticPr fontId="15" type="noConversion"/>
  </si>
  <si>
    <t>2010년</t>
    <phoneticPr fontId="15" type="noConversion"/>
  </si>
  <si>
    <t>2011년</t>
  </si>
  <si>
    <t>2012년</t>
  </si>
  <si>
    <t>2013년</t>
  </si>
  <si>
    <t>2014년</t>
  </si>
  <si>
    <t>업종</t>
    <phoneticPr fontId="15" type="noConversion"/>
  </si>
  <si>
    <t>지하수사용량(㎥/년)</t>
    <phoneticPr fontId="15" type="noConversion"/>
  </si>
  <si>
    <t>행정동</t>
    <phoneticPr fontId="15" type="noConversion"/>
  </si>
  <si>
    <t>처리분구</t>
    <phoneticPr fontId="15" type="noConversion"/>
  </si>
  <si>
    <t>감호 41-4</t>
    <phoneticPr fontId="15" type="noConversion"/>
  </si>
  <si>
    <t>황금동 28-24,4/5</t>
    <phoneticPr fontId="15" type="noConversion"/>
  </si>
  <si>
    <t>황금동 28-26,4/5</t>
    <phoneticPr fontId="15" type="noConversion"/>
  </si>
  <si>
    <t>황금동 28-1,4/5</t>
    <phoneticPr fontId="15" type="noConversion"/>
  </si>
  <si>
    <t>황금동 20-27 (2/)</t>
    <phoneticPr fontId="15" type="noConversion"/>
  </si>
  <si>
    <t>대광동 805</t>
    <phoneticPr fontId="15" type="noConversion"/>
  </si>
  <si>
    <t>지좌동 산19-1(5/2</t>
    <phoneticPr fontId="15" type="noConversion"/>
  </si>
  <si>
    <t>지좌동 706(5/3)</t>
    <phoneticPr fontId="15" type="noConversion"/>
  </si>
  <si>
    <t>지좌동 709-17(14/1)</t>
    <phoneticPr fontId="15" type="noConversion"/>
  </si>
  <si>
    <t>지좌동 703-3(6/3)</t>
    <phoneticPr fontId="15" type="noConversion"/>
  </si>
  <si>
    <t>지좌동 327(18/3)</t>
    <phoneticPr fontId="15" type="noConversion"/>
  </si>
  <si>
    <t>지좌동 335(18/2)</t>
    <phoneticPr fontId="15" type="noConversion"/>
  </si>
  <si>
    <t>지좌동 493-2(18/1)</t>
    <phoneticPr fontId="15" type="noConversion"/>
  </si>
  <si>
    <t>지좌동 709(14/1)</t>
    <phoneticPr fontId="15" type="noConversion"/>
  </si>
  <si>
    <t>지좌동 417(2/1)</t>
    <phoneticPr fontId="15" type="noConversion"/>
  </si>
  <si>
    <t>지좌동 428(2/2)</t>
    <phoneticPr fontId="15" type="noConversion"/>
  </si>
  <si>
    <t>지좌동 702-4(6/3)</t>
    <phoneticPr fontId="15" type="noConversion"/>
  </si>
  <si>
    <t>지좌동 362(1/1)</t>
    <phoneticPr fontId="15" type="noConversion"/>
  </si>
  <si>
    <t>지좌동 678(6/1)</t>
    <phoneticPr fontId="15" type="noConversion"/>
  </si>
  <si>
    <t>지좌동 322-3(19/2)</t>
    <phoneticPr fontId="15" type="noConversion"/>
  </si>
  <si>
    <t>지좌동 332(18/3)</t>
    <phoneticPr fontId="15" type="noConversion"/>
  </si>
  <si>
    <t>지좌동 447(1/3)</t>
    <phoneticPr fontId="15" type="noConversion"/>
  </si>
  <si>
    <t>지좌동 446(1/3)</t>
    <phoneticPr fontId="15" type="noConversion"/>
  </si>
  <si>
    <t>지좌동 405(2/1)</t>
    <phoneticPr fontId="15" type="noConversion"/>
  </si>
  <si>
    <t>일반용</t>
    <phoneticPr fontId="15" type="noConversion"/>
  </si>
  <si>
    <t>남면</t>
    <phoneticPr fontId="15" type="noConversion"/>
  </si>
  <si>
    <t>감문면</t>
    <phoneticPr fontId="15" type="noConversion"/>
  </si>
  <si>
    <t>미처리</t>
    <phoneticPr fontId="15" type="noConversion"/>
  </si>
  <si>
    <t>자산동</t>
    <phoneticPr fontId="15" type="noConversion"/>
  </si>
  <si>
    <t>모암</t>
    <phoneticPr fontId="15" type="noConversion"/>
  </si>
  <si>
    <t>감호동 169(1통)</t>
    <phoneticPr fontId="15" type="noConversion"/>
  </si>
  <si>
    <t>대신동</t>
    <phoneticPr fontId="15" type="noConversion"/>
  </si>
  <si>
    <t>교동</t>
    <phoneticPr fontId="15" type="noConversion"/>
  </si>
  <si>
    <t>어모면 중왕리 551-1</t>
    <phoneticPr fontId="15" type="noConversion"/>
  </si>
  <si>
    <t>어모면 중왕리 549-6</t>
    <phoneticPr fontId="15" type="noConversion"/>
  </si>
  <si>
    <t>어모면</t>
    <phoneticPr fontId="15" type="noConversion"/>
  </si>
  <si>
    <t>어모</t>
    <phoneticPr fontId="15" type="noConversion"/>
  </si>
  <si>
    <t>혁신도시</t>
    <phoneticPr fontId="15" type="noConversion"/>
  </si>
  <si>
    <t>소규모</t>
    <phoneticPr fontId="15" type="noConversion"/>
  </si>
  <si>
    <t>평화남산동</t>
    <phoneticPr fontId="15" type="noConversion"/>
  </si>
  <si>
    <t>대곡동</t>
    <phoneticPr fontId="15" type="noConversion"/>
  </si>
  <si>
    <t>평화</t>
    <phoneticPr fontId="15" type="noConversion"/>
  </si>
  <si>
    <t>대광</t>
    <phoneticPr fontId="15" type="noConversion"/>
  </si>
  <si>
    <t>대항면</t>
    <phoneticPr fontId="15" type="noConversion"/>
  </si>
  <si>
    <t>대항</t>
    <phoneticPr fontId="15" type="noConversion"/>
  </si>
  <si>
    <t>지좌동</t>
    <phoneticPr fontId="15" type="noConversion"/>
  </si>
  <si>
    <t>지좌</t>
    <phoneticPr fontId="15" type="noConversion"/>
  </si>
  <si>
    <t>봉산면</t>
    <phoneticPr fontId="15" type="noConversion"/>
  </si>
  <si>
    <t>봉산</t>
    <phoneticPr fontId="15" type="noConversion"/>
  </si>
  <si>
    <t>신음</t>
    <phoneticPr fontId="15" type="noConversion"/>
  </si>
  <si>
    <t>양금동</t>
    <phoneticPr fontId="15" type="noConversion"/>
  </si>
  <si>
    <t>양천</t>
    <phoneticPr fontId="15" type="noConversion"/>
  </si>
  <si>
    <t>지례면</t>
    <phoneticPr fontId="15" type="noConversion"/>
  </si>
  <si>
    <t>행정동 체크</t>
    <phoneticPr fontId="15" type="noConversion"/>
  </si>
  <si>
    <t>다. 수용가별 지하수 사용량</t>
    <phoneticPr fontId="2" type="noConversion"/>
  </si>
  <si>
    <t>합 계</t>
    <phoneticPr fontId="15" type="noConversion"/>
  </si>
  <si>
    <t>자료) 1. 지하수사용량(2010~2014, 김천시 상하수도과 요금자료)</t>
    <phoneticPr fontId="15" type="noConversion"/>
  </si>
  <si>
    <t xml:space="preserve">          2. 지하수사용량은 가정용, 일반용, 욕탕용 적용(산업용 제외)</t>
    <phoneticPr fontId="15" type="noConversion"/>
  </si>
  <si>
    <t>평균</t>
    <phoneticPr fontId="15" type="noConversion"/>
  </si>
  <si>
    <t>아포</t>
    <phoneticPr fontId="2" type="noConversion"/>
  </si>
  <si>
    <t>아포읍</t>
    <phoneticPr fontId="2" type="noConversion"/>
  </si>
  <si>
    <t>남면</t>
    <phoneticPr fontId="18" type="noConversion"/>
  </si>
  <si>
    <t>대신</t>
    <phoneticPr fontId="2" type="noConversion"/>
  </si>
  <si>
    <t>대신</t>
    <phoneticPr fontId="15" type="noConversion"/>
  </si>
  <si>
    <t>대신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</si>
</sst>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5" formatCode="&quot;₩&quot;#,##0;\-&quot;₩&quot;#,##0"/>
    <numFmt numFmtId="7" formatCode="&quot;₩&quot;#,##0.00;\-&quot;₩&quot;#,##0.00"/>
    <numFmt numFmtId="41" formatCode="_-* #,##0_-;\-* #,##0_-;_-* &quot;-&quot;_-;_-@_-"/>
    <numFmt numFmtId="43" formatCode="_-* #,##0.00_-;\-* #,##0.00_-;_-* &quot;-&quot;??_-;_-@_-"/>
    <numFmt numFmtId="176" formatCode="#,##0_ "/>
    <numFmt numFmtId="177" formatCode="_ * #,##0_ ;_ * \-#,##0_ ;_ * &quot;-&quot;_ ;_ @_ "/>
    <numFmt numFmtId="178" formatCode="_ * #,##0.00_ ;_ * \-#,##0.00_ ;_ * &quot;-&quot;??_ ;_ @_ "/>
    <numFmt numFmtId="179" formatCode="&quot;₩&quot;#,##0;&quot;₩&quot;&quot;₩&quot;&quot;₩&quot;&quot;₩&quot;&quot;₩&quot;&quot;₩&quot;&quot;₩&quot;&quot;₩&quot;\-#,##0"/>
    <numFmt numFmtId="180" formatCode="&quot;₩&quot;#,##0.00;&quot;₩&quot;&quot;₩&quot;&quot;₩&quot;&quot;₩&quot;&quot;₩&quot;&quot;₩&quot;&quot;₩&quot;&quot;₩&quot;\-#,##0.00"/>
    <numFmt numFmtId="181" formatCode="\$#.00"/>
    <numFmt numFmtId="182" formatCode="#.00"/>
    <numFmt numFmtId="183" formatCode="%#.00"/>
    <numFmt numFmtId="184" formatCode="#."/>
    <numFmt numFmtId="185" formatCode="m\o\n\th\ d\,\ yyyy"/>
    <numFmt numFmtId="186" formatCode="_-* #,##0.0_-;\-* #,##0.0_-;_-* &quot;-&quot;_-;_-@_-"/>
    <numFmt numFmtId="187" formatCode="General&quot;년&quot;"/>
    <numFmt numFmtId="188" formatCode="#,##0\ ;[Red]&quot;△&quot;\ #,##0\ ;&quot;-&quot;\ \ ;@"/>
    <numFmt numFmtId="189" formatCode="#,##0.00\ ;[Red]&quot;△&quot;\ #,##0.00\ ;&quot;-&quot;\ \ ;@"/>
  </numFmts>
  <fonts count="28">
    <font>
      <sz val="9"/>
      <name val="굴림체"/>
      <family val="3"/>
      <charset val="129"/>
    </font>
    <font>
      <sz val="9"/>
      <name val="굴림체"/>
      <family val="3"/>
      <charset val="129"/>
    </font>
    <font>
      <sz val="8"/>
      <name val="돋움"/>
      <family val="3"/>
      <charset val="129"/>
    </font>
    <font>
      <sz val="10"/>
      <name val="Arial"/>
      <family val="2"/>
    </font>
    <font>
      <sz val="12"/>
      <color indexed="24"/>
      <name val="바탕체"/>
      <family val="1"/>
      <charset val="129"/>
    </font>
    <font>
      <b/>
      <sz val="18"/>
      <color indexed="24"/>
      <name val="바탕체"/>
      <family val="1"/>
      <charset val="129"/>
    </font>
    <font>
      <b/>
      <sz val="15"/>
      <color indexed="24"/>
      <name val="바탕체"/>
      <family val="1"/>
      <charset val="129"/>
    </font>
    <font>
      <u/>
      <sz val="11"/>
      <color indexed="36"/>
      <name val="돋움"/>
      <family val="3"/>
      <charset val="129"/>
    </font>
    <font>
      <sz val="12"/>
      <name val="뼻뮝"/>
      <family val="1"/>
      <charset val="129"/>
    </font>
    <font>
      <sz val="12"/>
      <name val="¹UAAA¼"/>
      <family val="3"/>
      <charset val="129"/>
    </font>
    <font>
      <sz val="12"/>
      <name val="바탕체"/>
      <family val="1"/>
      <charset val="129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name val="MS Sans Serif"/>
      <family val="2"/>
    </font>
    <font>
      <sz val="12"/>
      <name val="돋움체"/>
      <family val="3"/>
      <charset val="129"/>
    </font>
    <font>
      <sz val="8"/>
      <name val="굴림체"/>
      <family val="3"/>
      <charset val="129"/>
    </font>
    <font>
      <sz val="9"/>
      <name val="굴림체"/>
      <family val="3"/>
      <charset val="129"/>
    </font>
    <font>
      <sz val="11"/>
      <name val="돋움"/>
      <family val="3"/>
      <charset val="129"/>
    </font>
    <font>
      <sz val="8"/>
      <name val="HY울릉도M"/>
      <family val="1"/>
      <charset val="129"/>
    </font>
    <font>
      <b/>
      <sz val="12"/>
      <color indexed="8"/>
      <name val="나눔고딕"/>
      <family val="3"/>
      <charset val="129"/>
    </font>
    <font>
      <sz val="9"/>
      <color indexed="8"/>
      <name val="나눔고딕"/>
      <family val="3"/>
      <charset val="129"/>
    </font>
    <font>
      <sz val="12"/>
      <color indexed="8"/>
      <name val="나눔고딕"/>
      <family val="3"/>
      <charset val="129"/>
    </font>
    <font>
      <sz val="10"/>
      <color indexed="8"/>
      <name val="나눔고딕"/>
      <family val="3"/>
      <charset val="129"/>
    </font>
    <font>
      <sz val="9"/>
      <name val="나눔고딕"/>
      <family val="3"/>
      <charset val="129"/>
    </font>
    <font>
      <sz val="9"/>
      <color indexed="58"/>
      <name val="나눔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9"/>
      <color theme="0"/>
      <name val="나눔고딕"/>
      <family val="3"/>
      <charset val="129"/>
    </font>
    <font>
      <sz val="9"/>
      <color theme="1"/>
      <name val="나눔고딕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/>
    <xf numFmtId="4" fontId="11" fillId="0" borderId="0">
      <protection locked="0"/>
    </xf>
    <xf numFmtId="177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81" fontId="11" fillId="0" borderId="0">
      <protection locked="0"/>
    </xf>
    <xf numFmtId="17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5" fontId="11" fillId="0" borderId="0">
      <protection locked="0"/>
    </xf>
    <xf numFmtId="182" fontId="11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0" fontId="3" fillId="0" borderId="0"/>
    <xf numFmtId="183" fontId="11" fillId="0" borderId="0">
      <protection locked="0"/>
    </xf>
    <xf numFmtId="184" fontId="11" fillId="0" borderId="1">
      <protection locked="0"/>
    </xf>
    <xf numFmtId="2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Font="0" applyFill="0" applyBorder="0" applyAlignment="0" applyProtection="0"/>
    <xf numFmtId="3" fontId="13" fillId="0" borderId="2">
      <alignment horizontal="center"/>
    </xf>
    <xf numFmtId="0" fontId="4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40" fontId="14" fillId="0" borderId="0" applyFont="0" applyFill="0" applyBorder="0" applyAlignment="0" applyProtection="0"/>
    <xf numFmtId="38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8" fillId="0" borderId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0" fontId="10" fillId="0" borderId="0"/>
    <xf numFmtId="41" fontId="17" fillId="0" borderId="0" applyFont="0" applyFill="0" applyBorder="0" applyAlignment="0" applyProtection="0"/>
    <xf numFmtId="178" fontId="10" fillId="0" borderId="0" applyFont="0" applyFill="0" applyBorder="0" applyAlignment="0" applyProtection="0"/>
    <xf numFmtId="10" fontId="4" fillId="0" borderId="0" applyFont="0" applyFill="0" applyBorder="0" applyAlignment="0" applyProtection="0"/>
    <xf numFmtId="0" fontId="25" fillId="0" borderId="0">
      <alignment vertical="center"/>
    </xf>
    <xf numFmtId="0" fontId="4" fillId="0" borderId="3" applyNumberFormat="0" applyFont="0" applyFill="0" applyAlignment="0" applyProtection="0"/>
    <xf numFmtId="7" fontId="4" fillId="0" borderId="0" applyFont="0" applyFill="0" applyBorder="0" applyAlignment="0" applyProtection="0"/>
    <xf numFmtId="5" fontId="4" fillId="0" borderId="0" applyFont="0" applyFill="0" applyBorder="0" applyAlignment="0" applyProtection="0"/>
  </cellStyleXfs>
  <cellXfs count="177">
    <xf numFmtId="0" fontId="0" fillId="0" borderId="0" xfId="0"/>
    <xf numFmtId="0" fontId="19" fillId="0" borderId="0" xfId="0" applyFont="1" applyFill="1" applyAlignment="1">
      <alignment vertical="center"/>
    </xf>
    <xf numFmtId="0" fontId="20" fillId="0" borderId="0" xfId="0" applyNumberFormat="1" applyFont="1" applyFill="1" applyAlignment="1">
      <alignment vertical="center"/>
    </xf>
    <xf numFmtId="0" fontId="21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22" fillId="0" borderId="0" xfId="0" applyFont="1" applyFill="1" applyAlignment="1">
      <alignment horizontal="left" vertical="center" indent="1"/>
    </xf>
    <xf numFmtId="41" fontId="23" fillId="3" borderId="4" xfId="33" applyFont="1" applyFill="1" applyBorder="1" applyAlignment="1">
      <alignment horizontal="center" vertical="center" wrapText="1"/>
    </xf>
    <xf numFmtId="41" fontId="23" fillId="0" borderId="5" xfId="33" applyFont="1" applyFill="1" applyBorder="1" applyAlignment="1">
      <alignment horizontal="center" vertical="center" wrapText="1"/>
    </xf>
    <xf numFmtId="41" fontId="20" fillId="0" borderId="0" xfId="0" applyNumberFormat="1" applyFont="1" applyFill="1" applyAlignment="1">
      <alignment vertical="center"/>
    </xf>
    <xf numFmtId="43" fontId="20" fillId="0" borderId="0" xfId="0" applyNumberFormat="1" applyFont="1" applyFill="1" applyAlignment="1">
      <alignment vertical="center"/>
    </xf>
    <xf numFmtId="41" fontId="23" fillId="0" borderId="6" xfId="33" applyFont="1" applyFill="1" applyBorder="1" applyAlignment="1">
      <alignment horizontal="center" vertical="center" wrapText="1"/>
    </xf>
    <xf numFmtId="187" fontId="20" fillId="0" borderId="0" xfId="0" applyNumberFormat="1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center" vertical="center"/>
    </xf>
    <xf numFmtId="41" fontId="20" fillId="0" borderId="0" xfId="0" applyNumberFormat="1" applyFont="1" applyFill="1" applyBorder="1" applyAlignment="1">
      <alignment horizontal="center" vertical="center" wrapText="1"/>
    </xf>
    <xf numFmtId="186" fontId="20" fillId="0" borderId="0" xfId="33" applyNumberFormat="1" applyFont="1" applyFill="1" applyBorder="1" applyAlignment="1">
      <alignment horizontal="center" vertical="center"/>
    </xf>
    <xf numFmtId="41" fontId="20" fillId="0" borderId="0" xfId="0" applyNumberFormat="1" applyFont="1" applyFill="1" applyBorder="1" applyAlignment="1">
      <alignment vertical="center" wrapText="1"/>
    </xf>
    <xf numFmtId="0" fontId="22" fillId="0" borderId="0" xfId="0" applyFont="1" applyFill="1" applyBorder="1" applyAlignment="1">
      <alignment horizontal="left" vertical="center" indent="1"/>
    </xf>
    <xf numFmtId="0" fontId="20" fillId="0" borderId="0" xfId="0" applyNumberFormat="1" applyFont="1" applyFill="1" applyBorder="1" applyAlignment="1">
      <alignment vertical="center"/>
    </xf>
    <xf numFmtId="1" fontId="20" fillId="0" borderId="0" xfId="0" applyNumberFormat="1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center" vertical="center" wrapText="1"/>
    </xf>
    <xf numFmtId="0" fontId="20" fillId="4" borderId="8" xfId="0" applyFont="1" applyFill="1" applyBorder="1" applyAlignment="1">
      <alignment horizontal="center" vertical="center" wrapText="1"/>
    </xf>
    <xf numFmtId="41" fontId="20" fillId="5" borderId="9" xfId="0" applyNumberFormat="1" applyFont="1" applyFill="1" applyBorder="1" applyAlignment="1">
      <alignment horizontal="center" vertical="center" wrapText="1"/>
    </xf>
    <xf numFmtId="41" fontId="20" fillId="3" borderId="4" xfId="0" applyNumberFormat="1" applyFont="1" applyFill="1" applyBorder="1" applyAlignment="1">
      <alignment horizontal="center" vertical="center" wrapText="1"/>
    </xf>
    <xf numFmtId="41" fontId="20" fillId="0" borderId="5" xfId="0" applyNumberFormat="1" applyFont="1" applyFill="1" applyBorder="1" applyAlignment="1">
      <alignment horizontal="center" vertical="center" wrapText="1"/>
    </xf>
    <xf numFmtId="41" fontId="20" fillId="0" borderId="6" xfId="0" applyNumberFormat="1" applyFont="1" applyFill="1" applyBorder="1" applyAlignment="1">
      <alignment horizontal="center" vertical="center" wrapText="1"/>
    </xf>
    <xf numFmtId="41" fontId="23" fillId="5" borderId="4" xfId="34" applyFont="1" applyFill="1" applyBorder="1" applyAlignment="1">
      <alignment horizontal="center" vertical="center" wrapText="1"/>
    </xf>
    <xf numFmtId="41" fontId="23" fillId="3" borderId="5" xfId="34" applyFont="1" applyFill="1" applyBorder="1" applyAlignment="1">
      <alignment horizontal="center" vertical="center" wrapText="1"/>
    </xf>
    <xf numFmtId="41" fontId="23" fillId="6" borderId="5" xfId="34" applyFont="1" applyFill="1" applyBorder="1" applyAlignment="1">
      <alignment horizontal="center" vertical="center" wrapText="1"/>
    </xf>
    <xf numFmtId="41" fontId="23" fillId="0" borderId="10" xfId="34" applyFont="1" applyFill="1" applyBorder="1" applyAlignment="1">
      <alignment horizontal="center" vertical="center" wrapText="1"/>
    </xf>
    <xf numFmtId="41" fontId="23" fillId="0" borderId="11" xfId="34" applyFont="1" applyFill="1" applyBorder="1" applyAlignment="1">
      <alignment horizontal="center" vertical="center" wrapText="1"/>
    </xf>
    <xf numFmtId="41" fontId="23" fillId="0" borderId="5" xfId="34" applyFont="1" applyFill="1" applyBorder="1" applyAlignment="1">
      <alignment horizontal="center" vertical="center" wrapText="1"/>
    </xf>
    <xf numFmtId="41" fontId="26" fillId="0" borderId="12" xfId="34" applyFont="1" applyFill="1" applyBorder="1" applyAlignment="1">
      <alignment horizontal="center" vertical="center" wrapText="1"/>
    </xf>
    <xf numFmtId="41" fontId="23" fillId="0" borderId="13" xfId="34" applyFont="1" applyFill="1" applyBorder="1" applyAlignment="1">
      <alignment horizontal="center" vertical="center" wrapText="1"/>
    </xf>
    <xf numFmtId="0" fontId="23" fillId="0" borderId="0" xfId="0" applyNumberFormat="1" applyFont="1" applyFill="1" applyAlignment="1">
      <alignment horizontal="left" vertical="center"/>
    </xf>
    <xf numFmtId="0" fontId="23" fillId="0" borderId="0" xfId="0" applyNumberFormat="1" applyFont="1" applyFill="1" applyAlignment="1">
      <alignment vertical="center"/>
    </xf>
    <xf numFmtId="0" fontId="23" fillId="0" borderId="0" xfId="0" applyFont="1" applyFill="1" applyAlignment="1">
      <alignment horizontal="left" vertical="center"/>
    </xf>
    <xf numFmtId="0" fontId="23" fillId="0" borderId="0" xfId="0" applyFont="1" applyFill="1" applyAlignment="1">
      <alignment vertical="center"/>
    </xf>
    <xf numFmtId="41" fontId="23" fillId="3" borderId="6" xfId="34" applyFont="1" applyFill="1" applyBorder="1" applyAlignment="1">
      <alignment horizontal="center" vertical="center" wrapText="1"/>
    </xf>
    <xf numFmtId="41" fontId="23" fillId="7" borderId="0" xfId="34" applyFont="1" applyFill="1" applyBorder="1" applyAlignment="1">
      <alignment horizontal="center" vertical="center"/>
    </xf>
    <xf numFmtId="41" fontId="23" fillId="0" borderId="14" xfId="34" applyFont="1" applyFill="1" applyBorder="1" applyAlignment="1">
      <alignment horizontal="center" vertical="center" wrapText="1"/>
    </xf>
    <xf numFmtId="41" fontId="23" fillId="0" borderId="15" xfId="34" applyFont="1" applyFill="1" applyBorder="1" applyAlignment="1">
      <alignment horizontal="center" vertical="center" wrapText="1"/>
    </xf>
    <xf numFmtId="41" fontId="23" fillId="0" borderId="16" xfId="34" applyFont="1" applyFill="1" applyBorder="1" applyAlignment="1">
      <alignment horizontal="center" vertical="center" wrapText="1"/>
    </xf>
    <xf numFmtId="41" fontId="23" fillId="0" borderId="4" xfId="34" applyFont="1" applyFill="1" applyBorder="1" applyAlignment="1">
      <alignment horizontal="center" vertical="center" wrapText="1"/>
    </xf>
    <xf numFmtId="41" fontId="23" fillId="5" borderId="9" xfId="34" applyFont="1" applyFill="1" applyBorder="1" applyAlignment="1">
      <alignment horizontal="center" vertical="center" wrapText="1"/>
    </xf>
    <xf numFmtId="41" fontId="23" fillId="0" borderId="17" xfId="34" applyFont="1" applyFill="1" applyBorder="1" applyAlignment="1">
      <alignment horizontal="center" vertical="center" wrapText="1"/>
    </xf>
    <xf numFmtId="41" fontId="23" fillId="0" borderId="18" xfId="34" applyFont="1" applyFill="1" applyBorder="1" applyAlignment="1">
      <alignment horizontal="center" vertical="center" wrapText="1"/>
    </xf>
    <xf numFmtId="41" fontId="23" fillId="0" borderId="12" xfId="34" applyFont="1" applyFill="1" applyBorder="1" applyAlignment="1">
      <alignment horizontal="center" vertical="center" wrapText="1"/>
    </xf>
    <xf numFmtId="41" fontId="23" fillId="0" borderId="19" xfId="34" applyFont="1" applyFill="1" applyBorder="1" applyAlignment="1">
      <alignment horizontal="center" vertical="center" wrapText="1"/>
    </xf>
    <xf numFmtId="0" fontId="25" fillId="2" borderId="47" xfId="41" applyFill="1" applyBorder="1">
      <alignment vertical="center"/>
    </xf>
    <xf numFmtId="0" fontId="25" fillId="0" borderId="0" xfId="41">
      <alignment vertical="center"/>
    </xf>
    <xf numFmtId="0" fontId="25" fillId="0" borderId="0" xfId="41" quotePrefix="1">
      <alignment vertical="center"/>
    </xf>
    <xf numFmtId="176" fontId="25" fillId="2" borderId="47" xfId="41" applyNumberFormat="1" applyFill="1" applyBorder="1">
      <alignment vertical="center"/>
    </xf>
    <xf numFmtId="176" fontId="25" fillId="0" borderId="0" xfId="41" applyNumberFormat="1">
      <alignment vertical="center"/>
    </xf>
    <xf numFmtId="176" fontId="25" fillId="0" borderId="0" xfId="41" quotePrefix="1" applyNumberFormat="1">
      <alignment vertical="center"/>
    </xf>
    <xf numFmtId="0" fontId="23" fillId="0" borderId="0" xfId="0" applyFont="1" applyAlignment="1">
      <alignment horizontal="center" vertical="center"/>
    </xf>
    <xf numFmtId="0" fontId="27" fillId="0" borderId="0" xfId="41" quotePrefix="1" applyFont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7" fillId="0" borderId="13" xfId="41" quotePrefix="1" applyFont="1" applyBorder="1" applyAlignment="1">
      <alignment horizontal="center" vertical="center"/>
    </xf>
    <xf numFmtId="0" fontId="27" fillId="0" borderId="48" xfId="41" quotePrefix="1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4" borderId="8" xfId="0" applyFont="1" applyFill="1" applyBorder="1" applyAlignment="1">
      <alignment horizontal="center" vertical="center"/>
    </xf>
    <xf numFmtId="0" fontId="23" fillId="4" borderId="25" xfId="0" applyFont="1" applyFill="1" applyBorder="1" applyAlignment="1">
      <alignment horizontal="center" vertical="center"/>
    </xf>
    <xf numFmtId="188" fontId="20" fillId="0" borderId="16" xfId="0" applyNumberFormat="1" applyFont="1" applyFill="1" applyBorder="1" applyAlignment="1">
      <alignment horizontal="right" vertical="center" wrapText="1"/>
    </xf>
    <xf numFmtId="189" fontId="20" fillId="5" borderId="49" xfId="33" applyNumberFormat="1" applyFont="1" applyFill="1" applyBorder="1" applyAlignment="1">
      <alignment horizontal="right" vertical="center" wrapText="1"/>
    </xf>
    <xf numFmtId="188" fontId="23" fillId="5" borderId="16" xfId="34" applyNumberFormat="1" applyFont="1" applyFill="1" applyBorder="1" applyAlignment="1">
      <alignment horizontal="right" vertical="center" wrapText="1"/>
    </xf>
    <xf numFmtId="188" fontId="23" fillId="3" borderId="11" xfId="34" applyNumberFormat="1" applyFont="1" applyFill="1" applyBorder="1" applyAlignment="1">
      <alignment horizontal="right" vertical="center" wrapText="1"/>
    </xf>
    <xf numFmtId="188" fontId="23" fillId="6" borderId="11" xfId="34" applyNumberFormat="1" applyFont="1" applyFill="1" applyBorder="1" applyAlignment="1">
      <alignment horizontal="right" vertical="center" wrapText="1"/>
    </xf>
    <xf numFmtId="188" fontId="23" fillId="0" borderId="11" xfId="34" applyNumberFormat="1" applyFont="1" applyFill="1" applyBorder="1" applyAlignment="1">
      <alignment horizontal="right" vertical="center" wrapText="1"/>
    </xf>
    <xf numFmtId="188" fontId="23" fillId="3" borderId="2" xfId="34" applyNumberFormat="1" applyFont="1" applyFill="1" applyBorder="1" applyAlignment="1">
      <alignment horizontal="right" vertical="center" wrapText="1"/>
    </xf>
    <xf numFmtId="188" fontId="23" fillId="5" borderId="49" xfId="34" applyNumberFormat="1" applyFont="1" applyFill="1" applyBorder="1" applyAlignment="1">
      <alignment horizontal="right" vertical="center" wrapText="1"/>
    </xf>
    <xf numFmtId="188" fontId="23" fillId="0" borderId="16" xfId="34" applyNumberFormat="1" applyFont="1" applyFill="1" applyBorder="1" applyAlignment="1">
      <alignment horizontal="right" vertical="center" wrapText="1"/>
    </xf>
    <xf numFmtId="188" fontId="20" fillId="0" borderId="14" xfId="33" applyNumberFormat="1" applyFont="1" applyFill="1" applyBorder="1" applyAlignment="1">
      <alignment horizontal="right" vertical="center" wrapText="1"/>
    </xf>
    <xf numFmtId="188" fontId="20" fillId="0" borderId="50" xfId="0" applyNumberFormat="1" applyFont="1" applyFill="1" applyBorder="1" applyAlignment="1">
      <alignment horizontal="right" vertical="center" wrapText="1"/>
    </xf>
    <xf numFmtId="188" fontId="20" fillId="0" borderId="51" xfId="0" applyNumberFormat="1" applyFont="1" applyFill="1" applyBorder="1" applyAlignment="1">
      <alignment horizontal="right" vertical="center" wrapText="1"/>
    </xf>
    <xf numFmtId="188" fontId="23" fillId="0" borderId="14" xfId="34" applyNumberFormat="1" applyFont="1" applyFill="1" applyBorder="1" applyAlignment="1">
      <alignment horizontal="right" vertical="center" wrapText="1"/>
    </xf>
    <xf numFmtId="188" fontId="23" fillId="0" borderId="17" xfId="34" applyNumberFormat="1" applyFont="1" applyFill="1" applyBorder="1" applyAlignment="1">
      <alignment horizontal="right" vertical="center" wrapText="1"/>
    </xf>
    <xf numFmtId="188" fontId="20" fillId="0" borderId="14" xfId="0" applyNumberFormat="1" applyFont="1" applyFill="1" applyBorder="1" applyAlignment="1">
      <alignment horizontal="right" vertical="center" wrapText="1"/>
    </xf>
    <xf numFmtId="188" fontId="20" fillId="0" borderId="52" xfId="0" applyNumberFormat="1" applyFont="1" applyFill="1" applyBorder="1" applyAlignment="1">
      <alignment horizontal="right" vertical="center" wrapText="1"/>
    </xf>
    <xf numFmtId="188" fontId="20" fillId="0" borderId="53" xfId="0" applyNumberFormat="1" applyFont="1" applyFill="1" applyBorder="1" applyAlignment="1">
      <alignment horizontal="right" vertical="center" wrapText="1"/>
    </xf>
    <xf numFmtId="189" fontId="23" fillId="3" borderId="11" xfId="34" applyNumberFormat="1" applyFont="1" applyFill="1" applyBorder="1" applyAlignment="1">
      <alignment horizontal="right" vertical="center" wrapText="1"/>
    </xf>
    <xf numFmtId="189" fontId="23" fillId="6" borderId="11" xfId="34" applyNumberFormat="1" applyFont="1" applyFill="1" applyBorder="1" applyAlignment="1">
      <alignment horizontal="right" vertical="center" wrapText="1"/>
    </xf>
    <xf numFmtId="189" fontId="20" fillId="0" borderId="14" xfId="33" applyNumberFormat="1" applyFont="1" applyFill="1" applyBorder="1" applyAlignment="1">
      <alignment horizontal="right" vertical="center" wrapText="1"/>
    </xf>
    <xf numFmtId="189" fontId="23" fillId="0" borderId="14" xfId="34" applyNumberFormat="1" applyFont="1" applyFill="1" applyBorder="1" applyAlignment="1">
      <alignment horizontal="right" vertical="center" wrapText="1"/>
    </xf>
    <xf numFmtId="189" fontId="23" fillId="3" borderId="2" xfId="34" applyNumberFormat="1" applyFont="1" applyFill="1" applyBorder="1" applyAlignment="1">
      <alignment horizontal="right" vertical="center" wrapText="1"/>
    </xf>
    <xf numFmtId="187" fontId="23" fillId="4" borderId="8" xfId="0" applyNumberFormat="1" applyFont="1" applyFill="1" applyBorder="1" applyAlignment="1">
      <alignment horizontal="center" vertical="center"/>
    </xf>
    <xf numFmtId="188" fontId="23" fillId="3" borderId="16" xfId="33" applyNumberFormat="1" applyFont="1" applyFill="1" applyBorder="1" applyAlignment="1">
      <alignment horizontal="right" vertical="center" wrapText="1"/>
    </xf>
    <xf numFmtId="188" fontId="23" fillId="0" borderId="11" xfId="33" applyNumberFormat="1" applyFont="1" applyFill="1" applyBorder="1" applyAlignment="1">
      <alignment horizontal="right" vertical="center" wrapText="1"/>
    </xf>
    <xf numFmtId="188" fontId="23" fillId="0" borderId="2" xfId="33" applyNumberFormat="1" applyFont="1" applyFill="1" applyBorder="1" applyAlignment="1">
      <alignment horizontal="right" vertical="center" wrapText="1"/>
    </xf>
    <xf numFmtId="188" fontId="23" fillId="0" borderId="16" xfId="0" applyNumberFormat="1" applyFont="1" applyBorder="1" applyAlignment="1">
      <alignment horizontal="right" vertical="center"/>
    </xf>
    <xf numFmtId="188" fontId="23" fillId="0" borderId="11" xfId="0" applyNumberFormat="1" applyFont="1" applyBorder="1" applyAlignment="1">
      <alignment horizontal="right" vertical="center"/>
    </xf>
    <xf numFmtId="188" fontId="23" fillId="0" borderId="5" xfId="0" applyNumberFormat="1" applyFont="1" applyBorder="1" applyAlignment="1">
      <alignment horizontal="right" vertical="center"/>
    </xf>
    <xf numFmtId="188" fontId="23" fillId="0" borderId="2" xfId="0" applyNumberFormat="1" applyFont="1" applyBorder="1" applyAlignment="1">
      <alignment horizontal="right" vertical="center"/>
    </xf>
    <xf numFmtId="188" fontId="23" fillId="0" borderId="6" xfId="0" applyNumberFormat="1" applyFont="1" applyBorder="1" applyAlignment="1">
      <alignment horizontal="right" vertical="center"/>
    </xf>
    <xf numFmtId="0" fontId="23" fillId="3" borderId="16" xfId="0" applyFont="1" applyFill="1" applyBorder="1" applyAlignment="1">
      <alignment horizontal="center" vertical="center"/>
    </xf>
    <xf numFmtId="188" fontId="23" fillId="3" borderId="16" xfId="0" applyNumberFormat="1" applyFont="1" applyFill="1" applyBorder="1" applyAlignment="1">
      <alignment horizontal="right" vertical="center"/>
    </xf>
    <xf numFmtId="188" fontId="23" fillId="3" borderId="4" xfId="0" applyNumberFormat="1" applyFont="1" applyFill="1" applyBorder="1" applyAlignment="1">
      <alignment horizontal="right" vertical="center"/>
    </xf>
    <xf numFmtId="0" fontId="23" fillId="0" borderId="0" xfId="0" applyFont="1" applyAlignment="1">
      <alignment horizontal="left" vertical="center" shrinkToFit="1"/>
    </xf>
    <xf numFmtId="0" fontId="27" fillId="0" borderId="11" xfId="41" quotePrefix="1" applyFont="1" applyBorder="1" applyAlignment="1">
      <alignment horizontal="left" vertical="center" shrinkToFit="1"/>
    </xf>
    <xf numFmtId="0" fontId="27" fillId="0" borderId="2" xfId="41" quotePrefix="1" applyFont="1" applyBorder="1" applyAlignment="1">
      <alignment horizontal="left" vertical="center" shrinkToFit="1"/>
    </xf>
    <xf numFmtId="0" fontId="27" fillId="0" borderId="15" xfId="41" quotePrefix="1" applyFont="1" applyBorder="1" applyAlignment="1">
      <alignment horizontal="center" vertical="center"/>
    </xf>
    <xf numFmtId="0" fontId="27" fillId="0" borderId="16" xfId="41" quotePrefix="1" applyFont="1" applyBorder="1" applyAlignment="1">
      <alignment horizontal="left" vertical="center" shrinkToFit="1"/>
    </xf>
    <xf numFmtId="188" fontId="23" fillId="0" borderId="4" xfId="0" applyNumberFormat="1" applyFont="1" applyBorder="1" applyAlignment="1">
      <alignment horizontal="right" vertical="center"/>
    </xf>
    <xf numFmtId="0" fontId="23" fillId="4" borderId="8" xfId="0" applyFont="1" applyFill="1" applyBorder="1" applyAlignment="1">
      <alignment horizontal="center" vertical="center" wrapText="1"/>
    </xf>
    <xf numFmtId="188" fontId="20" fillId="0" borderId="51" xfId="0" applyNumberFormat="1" applyFont="1" applyFill="1" applyBorder="1" applyAlignment="1">
      <alignment vertical="center" wrapText="1"/>
    </xf>
    <xf numFmtId="188" fontId="20" fillId="0" borderId="56" xfId="0" applyNumberFormat="1" applyFont="1" applyFill="1" applyBorder="1" applyAlignment="1">
      <alignment vertical="center" wrapText="1"/>
    </xf>
    <xf numFmtId="188" fontId="20" fillId="5" borderId="27" xfId="0" applyNumberFormat="1" applyFont="1" applyFill="1" applyBorder="1" applyAlignment="1">
      <alignment vertical="center" wrapText="1"/>
    </xf>
    <xf numFmtId="188" fontId="20" fillId="5" borderId="49" xfId="0" applyNumberFormat="1" applyFont="1" applyFill="1" applyBorder="1" applyAlignment="1">
      <alignment vertical="center" wrapText="1"/>
    </xf>
    <xf numFmtId="189" fontId="20" fillId="5" borderId="49" xfId="33" applyNumberFormat="1" applyFont="1" applyFill="1" applyBorder="1" applyAlignment="1">
      <alignment vertical="center" wrapText="1"/>
    </xf>
    <xf numFmtId="188" fontId="20" fillId="3" borderId="38" xfId="0" applyNumberFormat="1" applyFont="1" applyFill="1" applyBorder="1" applyAlignment="1">
      <alignment vertical="center" wrapText="1"/>
    </xf>
    <xf numFmtId="188" fontId="20" fillId="3" borderId="16" xfId="0" applyNumberFormat="1" applyFont="1" applyFill="1" applyBorder="1" applyAlignment="1">
      <alignment vertical="center" wrapText="1"/>
    </xf>
    <xf numFmtId="188" fontId="20" fillId="3" borderId="14" xfId="33" applyNumberFormat="1" applyFont="1" applyFill="1" applyBorder="1" applyAlignment="1">
      <alignment vertical="center" wrapText="1"/>
    </xf>
    <xf numFmtId="189" fontId="20" fillId="3" borderId="14" xfId="33" applyNumberFormat="1" applyFont="1" applyFill="1" applyBorder="1" applyAlignment="1">
      <alignment vertical="center" wrapText="1"/>
    </xf>
    <xf numFmtId="188" fontId="20" fillId="0" borderId="38" xfId="0" applyNumberFormat="1" applyFont="1" applyFill="1" applyBorder="1" applyAlignment="1">
      <alignment vertical="center" wrapText="1"/>
    </xf>
    <xf numFmtId="188" fontId="20" fillId="0" borderId="16" xfId="0" applyNumberFormat="1" applyFont="1" applyFill="1" applyBorder="1" applyAlignment="1">
      <alignment vertical="center" wrapText="1"/>
    </xf>
    <xf numFmtId="188" fontId="20" fillId="0" borderId="14" xfId="33" applyNumberFormat="1" applyFont="1" applyFill="1" applyBorder="1" applyAlignment="1">
      <alignment vertical="center" wrapText="1"/>
    </xf>
    <xf numFmtId="189" fontId="20" fillId="0" borderId="14" xfId="33" applyNumberFormat="1" applyFont="1" applyFill="1" applyBorder="1" applyAlignment="1">
      <alignment vertical="center" wrapText="1"/>
    </xf>
    <xf numFmtId="188" fontId="20" fillId="3" borderId="50" xfId="0" applyNumberFormat="1" applyFont="1" applyFill="1" applyBorder="1" applyAlignment="1">
      <alignment vertical="center" wrapText="1"/>
    </xf>
    <xf numFmtId="188" fontId="20" fillId="0" borderId="57" xfId="0" applyNumberFormat="1" applyFont="1" applyFill="1" applyBorder="1" applyAlignment="1">
      <alignment vertical="center" wrapText="1"/>
    </xf>
    <xf numFmtId="188" fontId="20" fillId="0" borderId="58" xfId="0" applyNumberFormat="1" applyFont="1" applyFill="1" applyBorder="1" applyAlignment="1">
      <alignment vertical="center" wrapText="1"/>
    </xf>
    <xf numFmtId="188" fontId="20" fillId="0" borderId="58" xfId="33" applyNumberFormat="1" applyFont="1" applyFill="1" applyBorder="1" applyAlignment="1">
      <alignment vertical="center" wrapText="1"/>
    </xf>
    <xf numFmtId="189" fontId="20" fillId="0" borderId="58" xfId="33" applyNumberFormat="1" applyFont="1" applyFill="1" applyBorder="1" applyAlignment="1">
      <alignment vertical="center" wrapText="1"/>
    </xf>
    <xf numFmtId="0" fontId="20" fillId="4" borderId="24" xfId="0" applyFont="1" applyFill="1" applyBorder="1" applyAlignment="1">
      <alignment horizontal="center" vertical="center" wrapText="1"/>
    </xf>
    <xf numFmtId="0" fontId="20" fillId="4" borderId="25" xfId="0" applyFont="1" applyFill="1" applyBorder="1" applyAlignment="1">
      <alignment horizontal="center" vertical="center" wrapText="1"/>
    </xf>
    <xf numFmtId="41" fontId="23" fillId="5" borderId="26" xfId="34" applyFont="1" applyFill="1" applyBorder="1" applyAlignment="1">
      <alignment horizontal="center" vertical="center" wrapText="1"/>
    </xf>
    <xf numFmtId="41" fontId="23" fillId="5" borderId="27" xfId="34" applyFont="1" applyFill="1" applyBorder="1" applyAlignment="1">
      <alignment horizontal="center" vertical="center" wrapText="1"/>
    </xf>
    <xf numFmtId="41" fontId="23" fillId="3" borderId="20" xfId="34" applyFont="1" applyFill="1" applyBorder="1" applyAlignment="1">
      <alignment horizontal="center" vertical="center" wrapText="1"/>
    </xf>
    <xf numFmtId="41" fontId="23" fillId="3" borderId="21" xfId="34" applyFont="1" applyFill="1" applyBorder="1" applyAlignment="1">
      <alignment horizontal="center" vertical="center" wrapText="1"/>
    </xf>
    <xf numFmtId="41" fontId="23" fillId="3" borderId="28" xfId="34" applyFont="1" applyFill="1" applyBorder="1" applyAlignment="1">
      <alignment horizontal="center" vertical="center" wrapText="1"/>
    </xf>
    <xf numFmtId="41" fontId="23" fillId="3" borderId="29" xfId="34" applyFont="1" applyFill="1" applyBorder="1" applyAlignment="1">
      <alignment horizontal="center" vertical="center" wrapText="1"/>
    </xf>
    <xf numFmtId="41" fontId="23" fillId="6" borderId="20" xfId="34" applyFont="1" applyFill="1" applyBorder="1" applyAlignment="1">
      <alignment horizontal="center" vertical="center" wrapText="1"/>
    </xf>
    <xf numFmtId="41" fontId="23" fillId="6" borderId="21" xfId="34" applyFont="1" applyFill="1" applyBorder="1" applyAlignment="1">
      <alignment horizontal="center" vertical="center" wrapText="1"/>
    </xf>
    <xf numFmtId="0" fontId="20" fillId="4" borderId="22" xfId="0" applyFont="1" applyFill="1" applyBorder="1" applyAlignment="1">
      <alignment horizontal="center" vertical="center" wrapText="1"/>
    </xf>
    <xf numFmtId="0" fontId="20" fillId="4" borderId="23" xfId="0" applyFont="1" applyFill="1" applyBorder="1" applyAlignment="1">
      <alignment horizontal="center" vertical="center" wrapText="1"/>
    </xf>
    <xf numFmtId="0" fontId="20" fillId="4" borderId="30" xfId="0" applyFont="1" applyFill="1" applyBorder="1" applyAlignment="1">
      <alignment horizontal="center" vertical="center" wrapText="1"/>
    </xf>
    <xf numFmtId="0" fontId="20" fillId="4" borderId="31" xfId="0" applyFont="1" applyFill="1" applyBorder="1" applyAlignment="1">
      <alignment horizontal="center" vertical="center" wrapText="1"/>
    </xf>
    <xf numFmtId="0" fontId="20" fillId="4" borderId="32" xfId="0" applyFont="1" applyFill="1" applyBorder="1" applyAlignment="1">
      <alignment horizontal="center" vertical="center" wrapText="1"/>
    </xf>
    <xf numFmtId="0" fontId="20" fillId="4" borderId="8" xfId="0" applyFont="1" applyFill="1" applyBorder="1" applyAlignment="1">
      <alignment horizontal="center" vertical="center" wrapText="1"/>
    </xf>
    <xf numFmtId="41" fontId="23" fillId="4" borderId="33" xfId="32" applyFont="1" applyFill="1" applyBorder="1" applyAlignment="1">
      <alignment horizontal="center" vertical="center"/>
    </xf>
    <xf numFmtId="41" fontId="23" fillId="4" borderId="34" xfId="32" applyFont="1" applyFill="1" applyBorder="1" applyAlignment="1">
      <alignment horizontal="center" vertical="center"/>
    </xf>
    <xf numFmtId="41" fontId="23" fillId="4" borderId="35" xfId="32" applyFont="1" applyFill="1" applyBorder="1" applyAlignment="1">
      <alignment horizontal="center" vertical="center"/>
    </xf>
    <xf numFmtId="41" fontId="23" fillId="4" borderId="36" xfId="32" applyFont="1" applyFill="1" applyBorder="1" applyAlignment="1">
      <alignment horizontal="center" vertical="center"/>
    </xf>
    <xf numFmtId="187" fontId="20" fillId="0" borderId="20" xfId="0" applyNumberFormat="1" applyFont="1" applyFill="1" applyBorder="1" applyAlignment="1">
      <alignment horizontal="center" vertical="center" wrapText="1"/>
    </xf>
    <xf numFmtId="187" fontId="20" fillId="0" borderId="21" xfId="0" applyNumberFormat="1" applyFont="1" applyFill="1" applyBorder="1" applyAlignment="1">
      <alignment horizontal="center" vertical="center" wrapText="1"/>
    </xf>
    <xf numFmtId="187" fontId="20" fillId="3" borderId="20" xfId="0" applyNumberFormat="1" applyFont="1" applyFill="1" applyBorder="1" applyAlignment="1">
      <alignment horizontal="center" vertical="center" wrapText="1"/>
    </xf>
    <xf numFmtId="187" fontId="20" fillId="3" borderId="21" xfId="0" applyNumberFormat="1" applyFont="1" applyFill="1" applyBorder="1" applyAlignment="1">
      <alignment horizontal="center" vertical="center" wrapText="1"/>
    </xf>
    <xf numFmtId="41" fontId="24" fillId="0" borderId="13" xfId="38" applyFont="1" applyFill="1" applyBorder="1" applyAlignment="1" applyProtection="1">
      <alignment horizontal="center" vertical="center" wrapText="1"/>
      <protection locked="0"/>
    </xf>
    <xf numFmtId="41" fontId="24" fillId="0" borderId="11" xfId="38" applyFont="1" applyFill="1" applyBorder="1" applyAlignment="1" applyProtection="1">
      <alignment horizontal="center" vertical="center" wrapText="1"/>
      <protection locked="0"/>
    </xf>
    <xf numFmtId="187" fontId="20" fillId="3" borderId="37" xfId="0" applyNumberFormat="1" applyFont="1" applyFill="1" applyBorder="1" applyAlignment="1">
      <alignment horizontal="center" vertical="center" wrapText="1"/>
    </xf>
    <xf numFmtId="187" fontId="20" fillId="3" borderId="38" xfId="0" applyNumberFormat="1" applyFont="1" applyFill="1" applyBorder="1" applyAlignment="1">
      <alignment horizontal="center" vertical="center" wrapText="1"/>
    </xf>
    <xf numFmtId="187" fontId="20" fillId="5" borderId="26" xfId="0" applyNumberFormat="1" applyFont="1" applyFill="1" applyBorder="1" applyAlignment="1">
      <alignment horizontal="center" vertical="center" wrapText="1"/>
    </xf>
    <xf numFmtId="187" fontId="20" fillId="5" borderId="27" xfId="0" applyNumberFormat="1" applyFont="1" applyFill="1" applyBorder="1" applyAlignment="1">
      <alignment horizontal="center" vertical="center" wrapText="1"/>
    </xf>
    <xf numFmtId="0" fontId="23" fillId="4" borderId="24" xfId="0" applyFont="1" applyFill="1" applyBorder="1" applyAlignment="1">
      <alignment horizontal="center" vertical="center" wrapText="1"/>
    </xf>
    <xf numFmtId="0" fontId="23" fillId="4" borderId="25" xfId="0" applyFont="1" applyFill="1" applyBorder="1" applyAlignment="1">
      <alignment horizontal="center" vertical="center" wrapText="1"/>
    </xf>
    <xf numFmtId="0" fontId="23" fillId="3" borderId="54" xfId="0" applyFont="1" applyFill="1" applyBorder="1" applyAlignment="1">
      <alignment horizontal="center" vertical="center" wrapText="1"/>
    </xf>
    <xf numFmtId="0" fontId="23" fillId="3" borderId="49" xfId="0" applyFont="1" applyFill="1" applyBorder="1" applyAlignment="1">
      <alignment horizontal="center" vertical="center" wrapText="1"/>
    </xf>
    <xf numFmtId="0" fontId="23" fillId="4" borderId="32" xfId="0" applyFont="1" applyFill="1" applyBorder="1" applyAlignment="1">
      <alignment horizontal="center" vertical="center"/>
    </xf>
    <xf numFmtId="0" fontId="23" fillId="4" borderId="39" xfId="0" applyFont="1" applyFill="1" applyBorder="1" applyAlignment="1">
      <alignment horizontal="center" vertical="center" wrapText="1"/>
    </xf>
    <xf numFmtId="0" fontId="23" fillId="4" borderId="40" xfId="0" applyFont="1" applyFill="1" applyBorder="1" applyAlignment="1">
      <alignment horizontal="center" vertical="center" wrapText="1"/>
    </xf>
    <xf numFmtId="0" fontId="23" fillId="4" borderId="45" xfId="0" applyFont="1" applyFill="1" applyBorder="1" applyAlignment="1">
      <alignment horizontal="center" vertical="center"/>
    </xf>
    <xf numFmtId="0" fontId="23" fillId="4" borderId="46" xfId="0" applyFont="1" applyFill="1" applyBorder="1" applyAlignment="1">
      <alignment horizontal="center" vertical="center"/>
    </xf>
    <xf numFmtId="0" fontId="23" fillId="4" borderId="8" xfId="0" applyFont="1" applyFill="1" applyBorder="1" applyAlignment="1">
      <alignment horizontal="center" vertical="center"/>
    </xf>
    <xf numFmtId="187" fontId="20" fillId="0" borderId="28" xfId="0" applyNumberFormat="1" applyFont="1" applyFill="1" applyBorder="1" applyAlignment="1">
      <alignment horizontal="center" vertical="center" wrapText="1"/>
    </xf>
    <xf numFmtId="187" fontId="20" fillId="0" borderId="29" xfId="0" applyNumberFormat="1" applyFont="1" applyFill="1" applyBorder="1" applyAlignment="1">
      <alignment horizontal="center" vertical="center" wrapText="1"/>
    </xf>
    <xf numFmtId="0" fontId="20" fillId="4" borderId="41" xfId="0" applyFont="1" applyFill="1" applyBorder="1" applyAlignment="1">
      <alignment horizontal="center" vertical="center"/>
    </xf>
    <xf numFmtId="0" fontId="20" fillId="4" borderId="42" xfId="0" applyFont="1" applyFill="1" applyBorder="1" applyAlignment="1">
      <alignment horizontal="center" vertical="center"/>
    </xf>
    <xf numFmtId="0" fontId="20" fillId="4" borderId="43" xfId="0" applyFont="1" applyFill="1" applyBorder="1" applyAlignment="1">
      <alignment horizontal="center" vertical="center"/>
    </xf>
    <xf numFmtId="0" fontId="20" fillId="4" borderId="44" xfId="0" applyFont="1" applyFill="1" applyBorder="1" applyAlignment="1">
      <alignment horizontal="center" vertical="center"/>
    </xf>
    <xf numFmtId="41" fontId="24" fillId="0" borderId="48" xfId="38" applyFont="1" applyFill="1" applyBorder="1" applyAlignment="1" applyProtection="1">
      <alignment horizontal="center" vertical="center" wrapText="1"/>
      <protection locked="0"/>
    </xf>
    <xf numFmtId="41" fontId="24" fillId="0" borderId="2" xfId="38" applyFont="1" applyFill="1" applyBorder="1" applyAlignment="1" applyProtection="1">
      <alignment horizontal="center" vertical="center" wrapText="1"/>
      <protection locked="0"/>
    </xf>
    <xf numFmtId="0" fontId="23" fillId="4" borderId="24" xfId="0" applyFont="1" applyFill="1" applyBorder="1" applyAlignment="1">
      <alignment horizontal="center" vertical="center"/>
    </xf>
    <xf numFmtId="0" fontId="23" fillId="3" borderId="26" xfId="0" applyFont="1" applyFill="1" applyBorder="1" applyAlignment="1">
      <alignment horizontal="center" vertical="center"/>
    </xf>
    <xf numFmtId="0" fontId="23" fillId="3" borderId="55" xfId="0" applyFont="1" applyFill="1" applyBorder="1" applyAlignment="1">
      <alignment horizontal="center" vertical="center"/>
    </xf>
    <xf numFmtId="0" fontId="23" fillId="3" borderId="27" xfId="0" applyFont="1" applyFill="1" applyBorder="1" applyAlignment="1">
      <alignment horizontal="center" vertical="center"/>
    </xf>
    <xf numFmtId="0" fontId="23" fillId="4" borderId="32" xfId="0" applyFont="1" applyFill="1" applyBorder="1" applyAlignment="1">
      <alignment horizontal="center" vertical="center" shrinkToFit="1"/>
    </xf>
    <xf numFmtId="0" fontId="23" fillId="4" borderId="8" xfId="0" applyFont="1" applyFill="1" applyBorder="1" applyAlignment="1">
      <alignment horizontal="center" vertical="center" shrinkToFit="1"/>
    </xf>
    <xf numFmtId="0" fontId="23" fillId="0" borderId="0" xfId="0" applyFont="1" applyAlignment="1">
      <alignment horizontal="center" vertical="center"/>
    </xf>
  </cellXfs>
  <cellStyles count="45">
    <cellStyle name="AeE­ [0]_INQUIRY ¿μ¾÷AßAø " xfId="1"/>
    <cellStyle name="AeE­_INQUIRY ¿μ¾÷AßAø " xfId="2"/>
    <cellStyle name="AÞ¸¶ [0]_INQUIRY ¿μ¾÷AßAø " xfId="3"/>
    <cellStyle name="AÞ¸¶_INQUIRY ¿μ¾÷AßAø " xfId="4"/>
    <cellStyle name="C￥AØ_¿μ¾÷CoE² " xfId="5"/>
    <cellStyle name="Comma" xfId="6"/>
    <cellStyle name="Comma [0]_ SG&amp;A Bridge " xfId="7"/>
    <cellStyle name="Comma_ SG&amp;A Bridge " xfId="8"/>
    <cellStyle name="Currency" xfId="9"/>
    <cellStyle name="Currency [0]_ SG&amp;A Bridge " xfId="10"/>
    <cellStyle name="Currency_ SG&amp;A Bridge " xfId="11"/>
    <cellStyle name="Date" xfId="12"/>
    <cellStyle name="Fixed" xfId="13"/>
    <cellStyle name="Heading1" xfId="14"/>
    <cellStyle name="Heading2" xfId="15"/>
    <cellStyle name="Normal_ SG&amp;A Bridge " xfId="16"/>
    <cellStyle name="Percent" xfId="17"/>
    <cellStyle name="Total" xfId="18"/>
    <cellStyle name="고정소숫점" xfId="19"/>
    <cellStyle name="고정출력1" xfId="20"/>
    <cellStyle name="고정출력2" xfId="21"/>
    <cellStyle name="날짜" xfId="22"/>
    <cellStyle name="내역서" xfId="23"/>
    <cellStyle name="달러" xfId="24"/>
    <cellStyle name="뒤에 오는 하이퍼링크_0829광역시원단위추정(최종).xls Chart 1" xfId="25"/>
    <cellStyle name="똿뗦먛귟 [0.00]_PRODUCT DETAIL Q1" xfId="26"/>
    <cellStyle name="똿뗦먛귟_PRODUCT DETAIL Q1" xfId="27"/>
    <cellStyle name="믅됞 [0.00]_PRODUCT DETAIL Q1" xfId="28"/>
    <cellStyle name="믅됞_PRODUCT DETAIL Q1" xfId="29"/>
    <cellStyle name="백분율 2" xfId="30"/>
    <cellStyle name="뷭?_BOOKSHIP" xfId="31"/>
    <cellStyle name="쉼표 [0]" xfId="32" builtinId="6"/>
    <cellStyle name="쉼표 [0] 2" xfId="33"/>
    <cellStyle name="쉼표 [0] 2 2" xfId="34"/>
    <cellStyle name="자리수" xfId="35"/>
    <cellStyle name="자리수0" xfId="36"/>
    <cellStyle name="지정되지 않음" xfId="37"/>
    <cellStyle name="콤마 [0]" xfId="38"/>
    <cellStyle name="콤마_(1.토)" xfId="39"/>
    <cellStyle name="퍼센트" xfId="40"/>
    <cellStyle name="표준" xfId="0" builtinId="0"/>
    <cellStyle name="표준 2" xfId="41"/>
    <cellStyle name="합산" xfId="42"/>
    <cellStyle name="화폐기호" xfId="43"/>
    <cellStyle name="화폐기호0" xfId="4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7"/>
  <sheetViews>
    <sheetView showGridLines="0" tabSelected="1" view="pageBreakPreview" topLeftCell="A125" zoomScaleNormal="100" zoomScaleSheetLayoutView="100" workbookViewId="0">
      <selection activeCell="D156" sqref="D156"/>
    </sheetView>
  </sheetViews>
  <sheetFormatPr defaultRowHeight="15.95" customHeight="1"/>
  <cols>
    <col min="1" max="1" width="15.33203125" style="36" customWidth="1"/>
    <col min="2" max="2" width="15.33203125" style="34" customWidth="1"/>
    <col min="3" max="7" width="15.33203125" style="36" customWidth="1"/>
    <col min="8" max="9" width="15.33203125" style="34" customWidth="1"/>
    <col min="10" max="12" width="13.33203125" style="34" customWidth="1"/>
    <col min="13" max="14" width="12.6640625" style="34" bestFit="1" customWidth="1"/>
    <col min="15" max="18" width="11.5" style="34" customWidth="1"/>
    <col min="19" max="20" width="10" style="34" bestFit="1" customWidth="1"/>
    <col min="21" max="22" width="9.5" style="34" bestFit="1" customWidth="1"/>
    <col min="23" max="16384" width="9.33203125" style="36"/>
  </cols>
  <sheetData>
    <row r="1" spans="1:22" s="4" customFormat="1" ht="15.95" customHeight="1">
      <c r="A1" s="1" t="s">
        <v>2181</v>
      </c>
      <c r="B1" s="2"/>
      <c r="C1" s="3"/>
      <c r="D1" s="3"/>
      <c r="E1" s="3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s="4" customFormat="1" ht="15.95" customHeight="1">
      <c r="A2" s="5" t="s">
        <v>2242</v>
      </c>
      <c r="B2" s="2"/>
      <c r="C2" s="5"/>
      <c r="D2" s="5"/>
      <c r="E2" s="5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s="4" customFormat="1" ht="15.95" customHeight="1">
      <c r="A3" s="5" t="s">
        <v>2243</v>
      </c>
      <c r="B3" s="2"/>
      <c r="C3" s="5"/>
      <c r="D3" s="5"/>
      <c r="E3" s="5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s="4" customFormat="1" ht="15.95" customHeight="1">
      <c r="A4" s="159" t="s">
        <v>2182</v>
      </c>
      <c r="B4" s="156"/>
      <c r="C4" s="156" t="s">
        <v>2183</v>
      </c>
      <c r="D4" s="156"/>
      <c r="E4" s="156"/>
      <c r="F4" s="156"/>
      <c r="G4" s="156"/>
      <c r="H4" s="156"/>
      <c r="I4" s="152" t="s">
        <v>2198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s="4" customFormat="1" ht="15.95" customHeight="1" thickBot="1">
      <c r="A5" s="160"/>
      <c r="B5" s="161"/>
      <c r="C5" s="85">
        <v>2010</v>
      </c>
      <c r="D5" s="85">
        <f>C5+1</f>
        <v>2011</v>
      </c>
      <c r="E5" s="85">
        <f>D5+1</f>
        <v>2012</v>
      </c>
      <c r="F5" s="85">
        <f>E5+1</f>
        <v>2013</v>
      </c>
      <c r="G5" s="85">
        <f>F5+1</f>
        <v>2014</v>
      </c>
      <c r="H5" s="103" t="s">
        <v>2540</v>
      </c>
      <c r="I5" s="153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s="4" customFormat="1" ht="15.95" customHeight="1" thickTop="1">
      <c r="A6" s="154" t="s">
        <v>2250</v>
      </c>
      <c r="B6" s="155"/>
      <c r="C6" s="86">
        <f t="shared" ref="C6:H6" si="0">SUM(C7:C28)</f>
        <v>319329</v>
      </c>
      <c r="D6" s="86">
        <f t="shared" si="0"/>
        <v>305930</v>
      </c>
      <c r="E6" s="86">
        <f t="shared" si="0"/>
        <v>255976</v>
      </c>
      <c r="F6" s="86">
        <f t="shared" si="0"/>
        <v>261458</v>
      </c>
      <c r="G6" s="86">
        <f t="shared" si="0"/>
        <v>280240</v>
      </c>
      <c r="H6" s="86">
        <f t="shared" si="0"/>
        <v>284586</v>
      </c>
      <c r="I6" s="6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s="4" customFormat="1" ht="15.95" customHeight="1">
      <c r="A7" s="146" t="s">
        <v>2184</v>
      </c>
      <c r="B7" s="147"/>
      <c r="C7" s="87">
        <f>SUMIF('수용가별 지하수 사용량(산업용제외)'!$F:$F,'발생량원단위(지하수요금)'!$A7,'수용가별 지하수 사용량(산업용제외)'!$H:$H)</f>
        <v>51513</v>
      </c>
      <c r="D7" s="87">
        <f>SUMIF('수용가별 지하수 사용량(산업용제외)'!$F:$F,'발생량원단위(지하수요금)'!$A7,'수용가별 지하수 사용량(산업용제외)'!$I:$I)</f>
        <v>51569</v>
      </c>
      <c r="E7" s="87">
        <f>SUMIF('수용가별 지하수 사용량(산업용제외)'!$F:$F,'발생량원단위(지하수요금)'!$A7,'수용가별 지하수 사용량(산업용제외)'!$J:$J)</f>
        <v>48798</v>
      </c>
      <c r="F7" s="87">
        <f>SUMIF('수용가별 지하수 사용량(산업용제외)'!$F:$F,'발생량원단위(지하수요금)'!$A7,'수용가별 지하수 사용량(산업용제외)'!$K:$K)</f>
        <v>47871</v>
      </c>
      <c r="G7" s="87">
        <f>SUMIF('수용가별 지하수 사용량(산업용제외)'!$F:$F,'발생량원단위(지하수요금)'!$A7,'수용가별 지하수 사용량(산업용제외)'!$L:$L)</f>
        <v>47526</v>
      </c>
      <c r="H7" s="87">
        <f t="shared" ref="H7:H28" si="1">ROUND(AVERAGE(C7:G7),)</f>
        <v>49455</v>
      </c>
      <c r="I7" s="7"/>
      <c r="J7" s="8"/>
      <c r="K7" s="8"/>
      <c r="L7" s="9"/>
      <c r="M7" s="2"/>
      <c r="N7" s="2"/>
      <c r="O7" s="2"/>
      <c r="P7" s="2"/>
      <c r="Q7" s="2"/>
      <c r="R7" s="2"/>
      <c r="S7" s="2"/>
      <c r="T7" s="2"/>
      <c r="U7" s="2"/>
      <c r="V7" s="2"/>
    </row>
    <row r="8" spans="1:22" s="4" customFormat="1" ht="15.95" customHeight="1">
      <c r="A8" s="146" t="s">
        <v>2185</v>
      </c>
      <c r="B8" s="147"/>
      <c r="C8" s="87">
        <f>SUMIF('수용가별 지하수 사용량(산업용제외)'!$F:$F,'발생량원단위(지하수요금)'!$A8,'수용가별 지하수 사용량(산업용제외)'!$H:$H)</f>
        <v>16396</v>
      </c>
      <c r="D8" s="87">
        <f>SUMIF('수용가별 지하수 사용량(산업용제외)'!$F:$F,'발생량원단위(지하수요금)'!$A8,'수용가별 지하수 사용량(산업용제외)'!$I:$I)</f>
        <v>16235</v>
      </c>
      <c r="E8" s="87">
        <f>SUMIF('수용가별 지하수 사용량(산업용제외)'!$F:$F,'발생량원단위(지하수요금)'!$A8,'수용가별 지하수 사용량(산업용제외)'!$J:$J)</f>
        <v>11763</v>
      </c>
      <c r="F8" s="87">
        <f>SUMIF('수용가별 지하수 사용량(산업용제외)'!$F:$F,'발생량원단위(지하수요금)'!$A8,'수용가별 지하수 사용량(산업용제외)'!$K:$K)</f>
        <v>11163</v>
      </c>
      <c r="G8" s="87">
        <f>SUMIF('수용가별 지하수 사용량(산업용제외)'!$F:$F,'발생량원단위(지하수요금)'!$A8,'수용가별 지하수 사용량(산업용제외)'!$L:$L)</f>
        <v>10557</v>
      </c>
      <c r="H8" s="87">
        <f t="shared" si="1"/>
        <v>13223</v>
      </c>
      <c r="I8" s="7"/>
      <c r="J8" s="8"/>
      <c r="K8" s="8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spans="1:22" s="4" customFormat="1" ht="15.95" customHeight="1">
      <c r="A9" s="146" t="s">
        <v>15</v>
      </c>
      <c r="B9" s="147"/>
      <c r="C9" s="87">
        <f>SUMIF('수용가별 지하수 사용량(산업용제외)'!$F:$F,'발생량원단위(지하수요금)'!$A9,'수용가별 지하수 사용량(산업용제외)'!$H:$H)</f>
        <v>24264</v>
      </c>
      <c r="D9" s="87">
        <f>SUMIF('수용가별 지하수 사용량(산업용제외)'!$F:$F,'발생량원단위(지하수요금)'!$A9,'수용가별 지하수 사용량(산업용제외)'!$I:$I)</f>
        <v>20861</v>
      </c>
      <c r="E9" s="87">
        <f>SUMIF('수용가별 지하수 사용량(산업용제외)'!$F:$F,'발생량원단위(지하수요금)'!$A9,'수용가별 지하수 사용량(산업용제외)'!$J:$J)</f>
        <v>19207</v>
      </c>
      <c r="F9" s="87">
        <f>SUMIF('수용가별 지하수 사용량(산업용제외)'!$F:$F,'발생량원단위(지하수요금)'!$A9,'수용가별 지하수 사용량(산업용제외)'!$K:$K)</f>
        <v>18894</v>
      </c>
      <c r="G9" s="87">
        <f>SUMIF('수용가별 지하수 사용량(산업용제외)'!$F:$F,'발생량원단위(지하수요금)'!$A9,'수용가별 지하수 사용량(산업용제외)'!$L:$L)</f>
        <v>19096</v>
      </c>
      <c r="H9" s="87">
        <f t="shared" si="1"/>
        <v>20464</v>
      </c>
      <c r="I9" s="7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2" s="4" customFormat="1" ht="15.95" customHeight="1">
      <c r="A10" s="146" t="s">
        <v>13</v>
      </c>
      <c r="B10" s="147"/>
      <c r="C10" s="87">
        <f>SUMIF('수용가별 지하수 사용량(산업용제외)'!$F:$F,'발생량원단위(지하수요금)'!$A10,'수용가별 지하수 사용량(산업용제외)'!$H:$H)</f>
        <v>131349</v>
      </c>
      <c r="D10" s="87">
        <f>SUMIF('수용가별 지하수 사용량(산업용제외)'!$F:$F,'발생량원단위(지하수요금)'!$A10,'수용가별 지하수 사용량(산업용제외)'!$I:$I)</f>
        <v>107464</v>
      </c>
      <c r="E10" s="87">
        <f>SUMIF('수용가별 지하수 사용량(산업용제외)'!$F:$F,'발생량원단위(지하수요금)'!$A10,'수용가별 지하수 사용량(산업용제외)'!$J:$J)</f>
        <v>80309</v>
      </c>
      <c r="F10" s="87">
        <f>SUMIF('수용가별 지하수 사용량(산업용제외)'!$F:$F,'발생량원단위(지하수요금)'!$A10,'수용가별 지하수 사용량(산업용제외)'!$K:$K)</f>
        <v>100998</v>
      </c>
      <c r="G10" s="87">
        <f>SUMIF('수용가별 지하수 사용량(산업용제외)'!$F:$F,'발생량원단위(지하수요금)'!$A10,'수용가별 지하수 사용량(산업용제외)'!$L:$L)</f>
        <v>89854</v>
      </c>
      <c r="H10" s="87">
        <f t="shared" si="1"/>
        <v>101995</v>
      </c>
      <c r="I10" s="7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 s="4" customFormat="1" ht="15.95" customHeight="1">
      <c r="A11" s="146" t="s">
        <v>14</v>
      </c>
      <c r="B11" s="147"/>
      <c r="C11" s="87">
        <f>SUMIF('수용가별 지하수 사용량(산업용제외)'!$F:$F,'발생량원단위(지하수요금)'!$A11,'수용가별 지하수 사용량(산업용제외)'!$H:$H)</f>
        <v>66612</v>
      </c>
      <c r="D11" s="87">
        <f>SUMIF('수용가별 지하수 사용량(산업용제외)'!$F:$F,'발생량원단위(지하수요금)'!$A11,'수용가별 지하수 사용량(산업용제외)'!$I:$I)</f>
        <v>78780</v>
      </c>
      <c r="E11" s="87">
        <f>SUMIF('수용가별 지하수 사용량(산업용제외)'!$F:$F,'발생량원단위(지하수요금)'!$A11,'수용가별 지하수 사용량(산업용제외)'!$J:$J)</f>
        <v>70257</v>
      </c>
      <c r="F11" s="87">
        <f>SUMIF('수용가별 지하수 사용량(산업용제외)'!$F:$F,'발생량원단위(지하수요금)'!$A11,'수용가별 지하수 사용량(산업용제외)'!$K:$K)</f>
        <v>56971</v>
      </c>
      <c r="G11" s="87">
        <f>SUMIF('수용가별 지하수 사용량(산업용제외)'!$F:$F,'발생량원단위(지하수요금)'!$A11,'수용가별 지하수 사용량(산업용제외)'!$L:$L)</f>
        <v>72587</v>
      </c>
      <c r="H11" s="87">
        <f t="shared" si="1"/>
        <v>69041</v>
      </c>
      <c r="I11" s="7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s="4" customFormat="1" ht="15.95" customHeight="1">
      <c r="A12" s="146" t="s">
        <v>11</v>
      </c>
      <c r="B12" s="147"/>
      <c r="C12" s="87">
        <f>SUMIF('수용가별 지하수 사용량(산업용제외)'!$F:$F,'발생량원단위(지하수요금)'!$A12,'수용가별 지하수 사용량(산업용제외)'!$H:$H)</f>
        <v>29195</v>
      </c>
      <c r="D12" s="87">
        <f>SUMIF('수용가별 지하수 사용량(산업용제외)'!$F:$F,'발생량원단위(지하수요금)'!$A12,'수용가별 지하수 사용량(산업용제외)'!$I:$I)</f>
        <v>31021</v>
      </c>
      <c r="E12" s="87">
        <f>SUMIF('수용가별 지하수 사용량(산업용제외)'!$F:$F,'발생량원단위(지하수요금)'!$A12,'수용가별 지하수 사용량(산업용제외)'!$J:$J)</f>
        <v>25642</v>
      </c>
      <c r="F12" s="87">
        <f>SUMIF('수용가별 지하수 사용량(산업용제외)'!$F:$F,'발생량원단위(지하수요금)'!$A12,'수용가별 지하수 사용량(산업용제외)'!$K:$K)</f>
        <v>20570</v>
      </c>
      <c r="G12" s="87">
        <f>SUMIF('수용가별 지하수 사용량(산업용제외)'!$F:$F,'발생량원단위(지하수요금)'!$A12,'수용가별 지하수 사용량(산업용제외)'!$L:$L)</f>
        <v>18363</v>
      </c>
      <c r="H12" s="87">
        <f t="shared" si="1"/>
        <v>24958</v>
      </c>
      <c r="I12" s="7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s="4" customFormat="1" ht="15.95" customHeight="1">
      <c r="A13" s="146" t="s">
        <v>2259</v>
      </c>
      <c r="B13" s="147"/>
      <c r="C13" s="87">
        <f>SUMIF('수용가별 지하수 사용량(산업용제외)'!$F:$F,'발생량원단위(지하수요금)'!$A13,'수용가별 지하수 사용량(산업용제외)'!$H:$H)</f>
        <v>0</v>
      </c>
      <c r="D13" s="87">
        <f>SUMIF('수용가별 지하수 사용량(산업용제외)'!$F:$F,'발생량원단위(지하수요금)'!$A13,'수용가별 지하수 사용량(산업용제외)'!$I:$I)</f>
        <v>0</v>
      </c>
      <c r="E13" s="87">
        <f>SUMIF('수용가별 지하수 사용량(산업용제외)'!$F:$F,'발생량원단위(지하수요금)'!$A13,'수용가별 지하수 사용량(산업용제외)'!$J:$J)</f>
        <v>0</v>
      </c>
      <c r="F13" s="87">
        <f>SUMIF('수용가별 지하수 사용량(산업용제외)'!$F:$F,'발생량원단위(지하수요금)'!$A13,'수용가별 지하수 사용량(산업용제외)'!$K:$K)</f>
        <v>0</v>
      </c>
      <c r="G13" s="87">
        <f>SUMIF('수용가별 지하수 사용량(산업용제외)'!$F:$F,'발생량원단위(지하수요금)'!$A13,'수용가별 지하수 사용량(산업용제외)'!$L:$L)</f>
        <v>0</v>
      </c>
      <c r="H13" s="87">
        <f>ROUND(AVERAGE(C13:G13),)</f>
        <v>0</v>
      </c>
      <c r="I13" s="7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s="4" customFormat="1" ht="15.95" customHeight="1">
      <c r="A14" s="146" t="s">
        <v>6</v>
      </c>
      <c r="B14" s="147"/>
      <c r="C14" s="87">
        <f>SUMIF('수용가별 지하수 사용량(산업용제외)'!$F:$F,'발생량원단위(지하수요금)'!$A14,'수용가별 지하수 사용량(산업용제외)'!$H:$H)</f>
        <v>0</v>
      </c>
      <c r="D14" s="87">
        <f>SUMIF('수용가별 지하수 사용량(산업용제외)'!$F:$F,'발생량원단위(지하수요금)'!$A14,'수용가별 지하수 사용량(산업용제외)'!$I:$I)</f>
        <v>0</v>
      </c>
      <c r="E14" s="87">
        <f>SUMIF('수용가별 지하수 사용량(산업용제외)'!$F:$F,'발생량원단위(지하수요금)'!$A14,'수용가별 지하수 사용량(산업용제외)'!$J:$J)</f>
        <v>0</v>
      </c>
      <c r="F14" s="87">
        <f>SUMIF('수용가별 지하수 사용량(산업용제외)'!$F:$F,'발생량원단위(지하수요금)'!$A14,'수용가별 지하수 사용량(산업용제외)'!$K:$K)</f>
        <v>0</v>
      </c>
      <c r="G14" s="87">
        <f>SUMIF('수용가별 지하수 사용량(산업용제외)'!$F:$F,'발생량원단위(지하수요금)'!$A14,'수용가별 지하수 사용량(산업용제외)'!$L:$L)</f>
        <v>0</v>
      </c>
      <c r="H14" s="87">
        <f t="shared" si="1"/>
        <v>0</v>
      </c>
      <c r="I14" s="7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s="4" customFormat="1" ht="15.95" customHeight="1">
      <c r="A15" s="146" t="s">
        <v>2</v>
      </c>
      <c r="B15" s="147"/>
      <c r="C15" s="87">
        <f>SUMIF('수용가별 지하수 사용량(산업용제외)'!$F:$F,'발생량원단위(지하수요금)'!$A15,'수용가별 지하수 사용량(산업용제외)'!$H:$H)</f>
        <v>0</v>
      </c>
      <c r="D15" s="87">
        <f>SUMIF('수용가별 지하수 사용량(산업용제외)'!$F:$F,'발생량원단위(지하수요금)'!$A15,'수용가별 지하수 사용량(산업용제외)'!$I:$I)</f>
        <v>0</v>
      </c>
      <c r="E15" s="87">
        <f>SUMIF('수용가별 지하수 사용량(산업용제외)'!$F:$F,'발생량원단위(지하수요금)'!$A15,'수용가별 지하수 사용량(산업용제외)'!$J:$J)</f>
        <v>0</v>
      </c>
      <c r="F15" s="87">
        <f>SUMIF('수용가별 지하수 사용량(산업용제외)'!$F:$F,'발생량원단위(지하수요금)'!$A15,'수용가별 지하수 사용량(산업용제외)'!$K:$K)</f>
        <v>0</v>
      </c>
      <c r="G15" s="87">
        <f>SUMIF('수용가별 지하수 사용량(산업용제외)'!$F:$F,'발생량원단위(지하수요금)'!$A15,'수용가별 지하수 사용량(산업용제외)'!$L:$L)</f>
        <v>0</v>
      </c>
      <c r="H15" s="87">
        <f t="shared" si="1"/>
        <v>0</v>
      </c>
      <c r="I15" s="7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s="4" customFormat="1" ht="15.95" customHeight="1">
      <c r="A16" s="146" t="s">
        <v>2186</v>
      </c>
      <c r="B16" s="147"/>
      <c r="C16" s="87">
        <f>SUMIF('수용가별 지하수 사용량(산업용제외)'!$F:$F,'발생량원단위(지하수요금)'!$A16,'수용가별 지하수 사용량(산업용제외)'!$H:$H)</f>
        <v>0</v>
      </c>
      <c r="D16" s="87">
        <f>SUMIF('수용가별 지하수 사용량(산업용제외)'!$F:$F,'발생량원단위(지하수요금)'!$A16,'수용가별 지하수 사용량(산업용제외)'!$I:$I)</f>
        <v>0</v>
      </c>
      <c r="E16" s="87">
        <f>SUMIF('수용가별 지하수 사용량(산업용제외)'!$F:$F,'발생량원단위(지하수요금)'!$A16,'수용가별 지하수 사용량(산업용제외)'!$J:$J)</f>
        <v>0</v>
      </c>
      <c r="F16" s="87">
        <f>SUMIF('수용가별 지하수 사용량(산업용제외)'!$F:$F,'발생량원단위(지하수요금)'!$A16,'수용가별 지하수 사용량(산업용제외)'!$K:$K)</f>
        <v>4991</v>
      </c>
      <c r="G16" s="87">
        <f>SUMIF('수용가별 지하수 사용량(산업용제외)'!$F:$F,'발생량원단위(지하수요금)'!$A16,'수용가별 지하수 사용량(산업용제외)'!$L:$L)</f>
        <v>22257</v>
      </c>
      <c r="H16" s="87">
        <f t="shared" si="1"/>
        <v>5450</v>
      </c>
      <c r="I16" s="7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s="4" customFormat="1" ht="15.95" customHeight="1">
      <c r="A17" s="146" t="s">
        <v>1</v>
      </c>
      <c r="B17" s="147"/>
      <c r="C17" s="87">
        <f>SUMIF('수용가별 지하수 사용량(산업용제외)'!$F:$F,'발생량원단위(지하수요금)'!$A17,'수용가별 지하수 사용량(산업용제외)'!$H:$H)</f>
        <v>0</v>
      </c>
      <c r="D17" s="87">
        <f>SUMIF('수용가별 지하수 사용량(산업용제외)'!$F:$F,'발생량원단위(지하수요금)'!$A17,'수용가별 지하수 사용량(산업용제외)'!$I:$I)</f>
        <v>0</v>
      </c>
      <c r="E17" s="87">
        <f>SUMIF('수용가별 지하수 사용량(산업용제외)'!$F:$F,'발생량원단위(지하수요금)'!$A17,'수용가별 지하수 사용량(산업용제외)'!$J:$J)</f>
        <v>0</v>
      </c>
      <c r="F17" s="87">
        <f>SUMIF('수용가별 지하수 사용량(산업용제외)'!$F:$F,'발생량원단위(지하수요금)'!$A17,'수용가별 지하수 사용량(산업용제외)'!$K:$K)</f>
        <v>0</v>
      </c>
      <c r="G17" s="87">
        <f>SUMIF('수용가별 지하수 사용량(산업용제외)'!$F:$F,'발생량원단위(지하수요금)'!$A17,'수용가별 지하수 사용량(산업용제외)'!$L:$L)</f>
        <v>0</v>
      </c>
      <c r="H17" s="87">
        <f t="shared" si="1"/>
        <v>0</v>
      </c>
      <c r="I17" s="7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s="4" customFormat="1" ht="15.95" customHeight="1">
      <c r="A18" s="146" t="s">
        <v>0</v>
      </c>
      <c r="B18" s="147"/>
      <c r="C18" s="87">
        <f>SUMIF('수용가별 지하수 사용량(산업용제외)'!$F:$F,'발생량원단위(지하수요금)'!$A18,'수용가별 지하수 사용량(산업용제외)'!$H:$H)</f>
        <v>0</v>
      </c>
      <c r="D18" s="87">
        <f>SUMIF('수용가별 지하수 사용량(산업용제외)'!$F:$F,'발생량원단위(지하수요금)'!$A18,'수용가별 지하수 사용량(산업용제외)'!$I:$I)</f>
        <v>0</v>
      </c>
      <c r="E18" s="87">
        <f>SUMIF('수용가별 지하수 사용량(산업용제외)'!$F:$F,'발생량원단위(지하수요금)'!$A18,'수용가별 지하수 사용량(산업용제외)'!$J:$J)</f>
        <v>0</v>
      </c>
      <c r="F18" s="87">
        <f>SUMIF('수용가별 지하수 사용량(산업용제외)'!$F:$F,'발생량원단위(지하수요금)'!$A18,'수용가별 지하수 사용량(산업용제외)'!$K:$K)</f>
        <v>0</v>
      </c>
      <c r="G18" s="87">
        <f>SUMIF('수용가별 지하수 사용량(산업용제외)'!$F:$F,'발생량원단위(지하수요금)'!$A18,'수용가별 지하수 사용량(산업용제외)'!$L:$L)</f>
        <v>0</v>
      </c>
      <c r="H18" s="87">
        <f t="shared" si="1"/>
        <v>0</v>
      </c>
      <c r="I18" s="7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s="4" customFormat="1" ht="15.95" customHeight="1">
      <c r="A19" s="146" t="s">
        <v>7</v>
      </c>
      <c r="B19" s="147"/>
      <c r="C19" s="87">
        <f>SUMIF('수용가별 지하수 사용량(산업용제외)'!$F:$F,'발생량원단위(지하수요금)'!$A19,'수용가별 지하수 사용량(산업용제외)'!$H:$H)</f>
        <v>0</v>
      </c>
      <c r="D19" s="87">
        <f>SUMIF('수용가별 지하수 사용량(산업용제외)'!$F:$F,'발생량원단위(지하수요금)'!$A19,'수용가별 지하수 사용량(산업용제외)'!$I:$I)</f>
        <v>0</v>
      </c>
      <c r="E19" s="87">
        <f>SUMIF('수용가별 지하수 사용량(산업용제외)'!$F:$F,'발생량원단위(지하수요금)'!$A19,'수용가별 지하수 사용량(산업용제외)'!$J:$J)</f>
        <v>0</v>
      </c>
      <c r="F19" s="87">
        <f>SUMIF('수용가별 지하수 사용량(산업용제외)'!$F:$F,'발생량원단위(지하수요금)'!$A19,'수용가별 지하수 사용량(산업용제외)'!$K:$K)</f>
        <v>0</v>
      </c>
      <c r="G19" s="87">
        <f>SUMIF('수용가별 지하수 사용량(산업용제외)'!$F:$F,'발생량원단위(지하수요금)'!$A19,'수용가별 지하수 사용량(산업용제외)'!$L:$L)</f>
        <v>0</v>
      </c>
      <c r="H19" s="87">
        <f t="shared" si="1"/>
        <v>0</v>
      </c>
      <c r="I19" s="7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s="4" customFormat="1" ht="15.95" customHeight="1">
      <c r="A20" s="146" t="s">
        <v>4</v>
      </c>
      <c r="B20" s="147"/>
      <c r="C20" s="87">
        <f>SUMIF('수용가별 지하수 사용량(산업용제외)'!$F:$F,'발생량원단위(지하수요금)'!$A20,'수용가별 지하수 사용량(산업용제외)'!$H:$H)</f>
        <v>0</v>
      </c>
      <c r="D20" s="87">
        <f>SUMIF('수용가별 지하수 사용량(산업용제외)'!$F:$F,'발생량원단위(지하수요금)'!$A20,'수용가별 지하수 사용량(산업용제외)'!$I:$I)</f>
        <v>0</v>
      </c>
      <c r="E20" s="87">
        <f>SUMIF('수용가별 지하수 사용량(산업용제외)'!$F:$F,'발생량원단위(지하수요금)'!$A20,'수용가별 지하수 사용량(산업용제외)'!$J:$J)</f>
        <v>0</v>
      </c>
      <c r="F20" s="87">
        <f>SUMIF('수용가별 지하수 사용량(산업용제외)'!$F:$F,'발생량원단위(지하수요금)'!$A20,'수용가별 지하수 사용량(산업용제외)'!$K:$K)</f>
        <v>0</v>
      </c>
      <c r="G20" s="87">
        <f>SUMIF('수용가별 지하수 사용량(산업용제외)'!$F:$F,'발생량원단위(지하수요금)'!$A20,'수용가별 지하수 사용량(산업용제외)'!$L:$L)</f>
        <v>0</v>
      </c>
      <c r="H20" s="87">
        <f t="shared" si="1"/>
        <v>0</v>
      </c>
      <c r="I20" s="7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s="4" customFormat="1" ht="15.95" customHeight="1">
      <c r="A21" s="146" t="s">
        <v>2187</v>
      </c>
      <c r="B21" s="147"/>
      <c r="C21" s="87">
        <f>SUMIF('수용가별 지하수 사용량(산업용제외)'!$F:$F,'발생량원단위(지하수요금)'!$A21,'수용가별 지하수 사용량(산업용제외)'!$H:$H)</f>
        <v>0</v>
      </c>
      <c r="D21" s="87">
        <f>SUMIF('수용가별 지하수 사용량(산업용제외)'!$F:$F,'발생량원단위(지하수요금)'!$A21,'수용가별 지하수 사용량(산업용제외)'!$I:$I)</f>
        <v>0</v>
      </c>
      <c r="E21" s="87">
        <f>SUMIF('수용가별 지하수 사용량(산업용제외)'!$F:$F,'발생량원단위(지하수요금)'!$A21,'수용가별 지하수 사용량(산업용제외)'!$J:$J)</f>
        <v>0</v>
      </c>
      <c r="F21" s="87">
        <f>SUMIF('수용가별 지하수 사용량(산업용제외)'!$F:$F,'발생량원단위(지하수요금)'!$A21,'수용가별 지하수 사용량(산업용제외)'!$K:$K)</f>
        <v>0</v>
      </c>
      <c r="G21" s="87">
        <f>SUMIF('수용가별 지하수 사용량(산업용제외)'!$F:$F,'발생량원단위(지하수요금)'!$A21,'수용가별 지하수 사용량(산업용제외)'!$L:$L)</f>
        <v>0</v>
      </c>
      <c r="H21" s="87">
        <f t="shared" si="1"/>
        <v>0</v>
      </c>
      <c r="I21" s="7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s="4" customFormat="1" ht="15.95" customHeight="1">
      <c r="A22" s="146" t="s">
        <v>2188</v>
      </c>
      <c r="B22" s="147"/>
      <c r="C22" s="87">
        <f>SUMIF('수용가별 지하수 사용량(산업용제외)'!$F:$F,'발생량원단위(지하수요금)'!$A22,'수용가별 지하수 사용량(산업용제외)'!$H:$H)</f>
        <v>0</v>
      </c>
      <c r="D22" s="87">
        <f>SUMIF('수용가별 지하수 사용량(산업용제외)'!$F:$F,'발생량원단위(지하수요금)'!$A22,'수용가별 지하수 사용량(산업용제외)'!$I:$I)</f>
        <v>0</v>
      </c>
      <c r="E22" s="87">
        <f>SUMIF('수용가별 지하수 사용량(산업용제외)'!$F:$F,'발생량원단위(지하수요금)'!$A22,'수용가별 지하수 사용량(산업용제외)'!$J:$J)</f>
        <v>0</v>
      </c>
      <c r="F22" s="87">
        <f>SUMIF('수용가별 지하수 사용량(산업용제외)'!$F:$F,'발생량원단위(지하수요금)'!$A22,'수용가별 지하수 사용량(산업용제외)'!$K:$K)</f>
        <v>0</v>
      </c>
      <c r="G22" s="87">
        <f>SUMIF('수용가별 지하수 사용량(산업용제외)'!$F:$F,'발생량원단위(지하수요금)'!$A22,'수용가별 지하수 사용량(산업용제외)'!$L:$L)</f>
        <v>0</v>
      </c>
      <c r="H22" s="87">
        <f t="shared" si="1"/>
        <v>0</v>
      </c>
      <c r="I22" s="7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s="4" customFormat="1" ht="15.95" customHeight="1">
      <c r="A23" s="146" t="s">
        <v>8</v>
      </c>
      <c r="B23" s="147"/>
      <c r="C23" s="87">
        <f>SUMIF('수용가별 지하수 사용량(산업용제외)'!$F:$F,'발생량원단위(지하수요금)'!$A23,'수용가별 지하수 사용량(산업용제외)'!$H:$H)</f>
        <v>0</v>
      </c>
      <c r="D23" s="87">
        <f>SUMIF('수용가별 지하수 사용량(산업용제외)'!$F:$F,'발생량원단위(지하수요금)'!$A23,'수용가별 지하수 사용량(산업용제외)'!$I:$I)</f>
        <v>0</v>
      </c>
      <c r="E23" s="87">
        <f>SUMIF('수용가별 지하수 사용량(산업용제외)'!$F:$F,'발생량원단위(지하수요금)'!$A23,'수용가별 지하수 사용량(산업용제외)'!$J:$J)</f>
        <v>0</v>
      </c>
      <c r="F23" s="87">
        <f>SUMIF('수용가별 지하수 사용량(산업용제외)'!$F:$F,'발생량원단위(지하수요금)'!$A23,'수용가별 지하수 사용량(산업용제외)'!$K:$K)</f>
        <v>0</v>
      </c>
      <c r="G23" s="87">
        <f>SUMIF('수용가별 지하수 사용량(산업용제외)'!$F:$F,'발생량원단위(지하수요금)'!$A23,'수용가별 지하수 사용량(산업용제외)'!$L:$L)</f>
        <v>0</v>
      </c>
      <c r="H23" s="87">
        <f t="shared" si="1"/>
        <v>0</v>
      </c>
      <c r="I23" s="7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s="4" customFormat="1" ht="15.95" customHeight="1">
      <c r="A24" s="146" t="s">
        <v>12</v>
      </c>
      <c r="B24" s="147"/>
      <c r="C24" s="87">
        <f>SUMIF('수용가별 지하수 사용량(산업용제외)'!$F:$F,'발생량원단위(지하수요금)'!$A24,'수용가별 지하수 사용량(산업용제외)'!$H:$H)</f>
        <v>0</v>
      </c>
      <c r="D24" s="87">
        <f>SUMIF('수용가별 지하수 사용량(산업용제외)'!$F:$F,'발생량원단위(지하수요금)'!$A24,'수용가별 지하수 사용량(산업용제외)'!$I:$I)</f>
        <v>0</v>
      </c>
      <c r="E24" s="87">
        <f>SUMIF('수용가별 지하수 사용량(산업용제외)'!$F:$F,'발생량원단위(지하수요금)'!$A24,'수용가별 지하수 사용량(산업용제외)'!$J:$J)</f>
        <v>0</v>
      </c>
      <c r="F24" s="87">
        <f>SUMIF('수용가별 지하수 사용량(산업용제외)'!$F:$F,'발생량원단위(지하수요금)'!$A24,'수용가별 지하수 사용량(산업용제외)'!$K:$K)</f>
        <v>0</v>
      </c>
      <c r="G24" s="87">
        <f>SUMIF('수용가별 지하수 사용량(산업용제외)'!$F:$F,'발생량원단위(지하수요금)'!$A24,'수용가별 지하수 사용량(산업용제외)'!$L:$L)</f>
        <v>0</v>
      </c>
      <c r="H24" s="87">
        <f t="shared" si="1"/>
        <v>0</v>
      </c>
      <c r="I24" s="7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s="4" customFormat="1" ht="15.95" customHeight="1">
      <c r="A25" s="146" t="s">
        <v>10</v>
      </c>
      <c r="B25" s="147"/>
      <c r="C25" s="87">
        <f>SUMIF('수용가별 지하수 사용량(산업용제외)'!$F:$F,'발생량원단위(지하수요금)'!$A25,'수용가별 지하수 사용량(산업용제외)'!$H:$H)</f>
        <v>0</v>
      </c>
      <c r="D25" s="87">
        <f>SUMIF('수용가별 지하수 사용량(산업용제외)'!$F:$F,'발생량원단위(지하수요금)'!$A25,'수용가별 지하수 사용량(산업용제외)'!$I:$I)</f>
        <v>0</v>
      </c>
      <c r="E25" s="87">
        <f>SUMIF('수용가별 지하수 사용량(산업용제외)'!$F:$F,'발생량원단위(지하수요금)'!$A25,'수용가별 지하수 사용량(산업용제외)'!$J:$J)</f>
        <v>0</v>
      </c>
      <c r="F25" s="87">
        <f>SUMIF('수용가별 지하수 사용량(산업용제외)'!$F:$F,'발생량원단위(지하수요금)'!$A25,'수용가별 지하수 사용량(산업용제외)'!$K:$K)</f>
        <v>0</v>
      </c>
      <c r="G25" s="87">
        <f>SUMIF('수용가별 지하수 사용량(산업용제외)'!$F:$F,'발생량원단위(지하수요금)'!$A25,'수용가별 지하수 사용량(산업용제외)'!$L:$L)</f>
        <v>0</v>
      </c>
      <c r="H25" s="87">
        <f t="shared" si="1"/>
        <v>0</v>
      </c>
      <c r="I25" s="7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s="4" customFormat="1" ht="15.95" customHeight="1">
      <c r="A26" s="146" t="s">
        <v>5</v>
      </c>
      <c r="B26" s="147"/>
      <c r="C26" s="87">
        <f>SUMIF('수용가별 지하수 사용량(산업용제외)'!$F:$F,'발생량원단위(지하수요금)'!$A26,'수용가별 지하수 사용량(산업용제외)'!$H:$H)</f>
        <v>0</v>
      </c>
      <c r="D26" s="87">
        <f>SUMIF('수용가별 지하수 사용량(산업용제외)'!$F:$F,'발생량원단위(지하수요금)'!$A26,'수용가별 지하수 사용량(산업용제외)'!$I:$I)</f>
        <v>0</v>
      </c>
      <c r="E26" s="87">
        <f>SUMIF('수용가별 지하수 사용량(산업용제외)'!$F:$F,'발생량원단위(지하수요금)'!$A26,'수용가별 지하수 사용량(산업용제외)'!$J:$J)</f>
        <v>0</v>
      </c>
      <c r="F26" s="87">
        <f>SUMIF('수용가별 지하수 사용량(산업용제외)'!$F:$F,'발생량원단위(지하수요금)'!$A26,'수용가별 지하수 사용량(산업용제외)'!$K:$K)</f>
        <v>0</v>
      </c>
      <c r="G26" s="87">
        <f>SUMIF('수용가별 지하수 사용량(산업용제외)'!$F:$F,'발생량원단위(지하수요금)'!$A26,'수용가별 지하수 사용량(산업용제외)'!$L:$L)</f>
        <v>0</v>
      </c>
      <c r="H26" s="87">
        <f t="shared" si="1"/>
        <v>0</v>
      </c>
      <c r="I26" s="7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s="4" customFormat="1" ht="15.95" customHeight="1">
      <c r="A27" s="146" t="s">
        <v>3</v>
      </c>
      <c r="B27" s="147"/>
      <c r="C27" s="87">
        <f>SUMIF('수용가별 지하수 사용량(산업용제외)'!$F:$F,'발생량원단위(지하수요금)'!$A27,'수용가별 지하수 사용량(산업용제외)'!$H:$H)</f>
        <v>0</v>
      </c>
      <c r="D27" s="87">
        <f>SUMIF('수용가별 지하수 사용량(산업용제외)'!$F:$F,'발생량원단위(지하수요금)'!$A27,'수용가별 지하수 사용량(산업용제외)'!$I:$I)</f>
        <v>0</v>
      </c>
      <c r="E27" s="87">
        <f>SUMIF('수용가별 지하수 사용량(산업용제외)'!$F:$F,'발생량원단위(지하수요금)'!$A27,'수용가별 지하수 사용량(산업용제외)'!$J:$J)</f>
        <v>0</v>
      </c>
      <c r="F27" s="87">
        <f>SUMIF('수용가별 지하수 사용량(산업용제외)'!$F:$F,'발생량원단위(지하수요금)'!$A27,'수용가별 지하수 사용량(산업용제외)'!$K:$K)</f>
        <v>0</v>
      </c>
      <c r="G27" s="87">
        <f>SUMIF('수용가별 지하수 사용량(산업용제외)'!$F:$F,'발생량원단위(지하수요금)'!$A27,'수용가별 지하수 사용량(산업용제외)'!$L:$L)</f>
        <v>0</v>
      </c>
      <c r="H27" s="87">
        <f t="shared" si="1"/>
        <v>0</v>
      </c>
      <c r="I27" s="7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22" s="4" customFormat="1" ht="15.95" customHeight="1">
      <c r="A28" s="168" t="s">
        <v>9</v>
      </c>
      <c r="B28" s="169"/>
      <c r="C28" s="88">
        <f>SUMIF('수용가별 지하수 사용량(산업용제외)'!$F:$F,'발생량원단위(지하수요금)'!$A28,'수용가별 지하수 사용량(산업용제외)'!$H:$H)</f>
        <v>0</v>
      </c>
      <c r="D28" s="88">
        <f>SUMIF('수용가별 지하수 사용량(산업용제외)'!$F:$F,'발생량원단위(지하수요금)'!$A28,'수용가별 지하수 사용량(산업용제외)'!$I:$I)</f>
        <v>0</v>
      </c>
      <c r="E28" s="88">
        <f>SUMIF('수용가별 지하수 사용량(산업용제외)'!$F:$F,'발생량원단위(지하수요금)'!$A28,'수용가별 지하수 사용량(산업용제외)'!$J:$J)</f>
        <v>0</v>
      </c>
      <c r="F28" s="88">
        <f>SUMIF('수용가별 지하수 사용량(산업용제외)'!$F:$F,'발생량원단위(지하수요금)'!$A28,'수용가별 지하수 사용량(산업용제외)'!$K:$K)</f>
        <v>0</v>
      </c>
      <c r="G28" s="88">
        <f>SUMIF('수용가별 지하수 사용량(산업용제외)'!$F:$F,'발생량원단위(지하수요금)'!$A28,'수용가별 지하수 사용량(산업용제외)'!$L:$L)</f>
        <v>0</v>
      </c>
      <c r="H28" s="88">
        <f t="shared" si="1"/>
        <v>0</v>
      </c>
      <c r="I28" s="10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s="4" customFormat="1" ht="15.95" customHeight="1">
      <c r="A29" s="11" t="s">
        <v>2538</v>
      </c>
      <c r="B29" s="12"/>
      <c r="C29" s="13"/>
      <c r="D29" s="14"/>
      <c r="E29" s="14"/>
      <c r="F29" s="13"/>
      <c r="G29" s="15"/>
      <c r="H29" s="12"/>
      <c r="I29" s="12"/>
      <c r="J29" s="2"/>
      <c r="K29" s="2"/>
      <c r="L29" s="2"/>
      <c r="M29" s="2"/>
      <c r="N29" s="2"/>
      <c r="O29" s="2"/>
      <c r="P29" s="2"/>
      <c r="Q29" s="2"/>
    </row>
    <row r="30" spans="1:22" s="4" customFormat="1" ht="15.95" customHeight="1">
      <c r="A30" s="11" t="s">
        <v>2539</v>
      </c>
      <c r="B30" s="12"/>
      <c r="C30" s="13"/>
      <c r="D30" s="14"/>
      <c r="E30" s="14"/>
      <c r="F30" s="13"/>
      <c r="G30" s="15"/>
      <c r="H30" s="12"/>
      <c r="I30" s="12"/>
      <c r="J30" s="2"/>
      <c r="K30" s="2"/>
      <c r="L30" s="2"/>
      <c r="M30" s="2"/>
      <c r="N30" s="2"/>
      <c r="O30" s="2"/>
      <c r="P30" s="2"/>
      <c r="Q30" s="2"/>
    </row>
    <row r="31" spans="1:22" s="4" customFormat="1" ht="15.95" customHeight="1">
      <c r="A31" s="11"/>
      <c r="B31" s="12"/>
      <c r="C31" s="13"/>
      <c r="D31" s="14"/>
      <c r="E31" s="14"/>
      <c r="F31" s="13"/>
      <c r="G31" s="15"/>
      <c r="H31" s="12"/>
      <c r="I31" s="12"/>
      <c r="J31" s="2"/>
      <c r="K31" s="2"/>
      <c r="L31" s="2"/>
      <c r="M31" s="2"/>
      <c r="N31" s="2"/>
      <c r="O31" s="2"/>
      <c r="P31" s="2"/>
      <c r="Q31" s="2"/>
    </row>
    <row r="32" spans="1:22" s="4" customFormat="1" ht="15.95" customHeight="1">
      <c r="A32" s="16" t="s">
        <v>2244</v>
      </c>
      <c r="B32" s="17"/>
      <c r="C32" s="16"/>
      <c r="D32" s="16"/>
      <c r="E32" s="16"/>
      <c r="F32" s="12"/>
      <c r="G32" s="18"/>
      <c r="H32" s="17"/>
      <c r="I32" s="17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17" s="4" customFormat="1" ht="17.25" customHeight="1">
      <c r="A33" s="164" t="s">
        <v>2182</v>
      </c>
      <c r="B33" s="165"/>
      <c r="C33" s="134" t="s">
        <v>2189</v>
      </c>
      <c r="D33" s="135"/>
      <c r="E33" s="136" t="s">
        <v>2190</v>
      </c>
      <c r="F33" s="136" t="s">
        <v>2191</v>
      </c>
      <c r="G33" s="136" t="s">
        <v>2192</v>
      </c>
      <c r="H33" s="132" t="s">
        <v>2193</v>
      </c>
      <c r="I33" s="122" t="s">
        <v>2199</v>
      </c>
      <c r="J33" s="2"/>
      <c r="K33" s="2"/>
      <c r="L33" s="2"/>
      <c r="M33" s="2"/>
      <c r="N33" s="2"/>
      <c r="O33" s="2"/>
      <c r="P33" s="2"/>
      <c r="Q33" s="2"/>
    </row>
    <row r="34" spans="1:17" s="4" customFormat="1" ht="30" customHeight="1" thickBot="1">
      <c r="A34" s="166"/>
      <c r="B34" s="167"/>
      <c r="C34" s="19" t="s">
        <v>2194</v>
      </c>
      <c r="D34" s="20" t="s">
        <v>2195</v>
      </c>
      <c r="E34" s="137"/>
      <c r="F34" s="137"/>
      <c r="G34" s="137"/>
      <c r="H34" s="133"/>
      <c r="I34" s="123"/>
      <c r="J34" s="2"/>
      <c r="K34" s="2"/>
      <c r="L34" s="2"/>
      <c r="M34" s="2"/>
      <c r="N34" s="2"/>
      <c r="O34" s="2"/>
      <c r="P34" s="2"/>
      <c r="Q34" s="2"/>
    </row>
    <row r="35" spans="1:17" s="4" customFormat="1" ht="15.95" customHeight="1" thickTop="1">
      <c r="A35" s="150" t="str">
        <f>A6</f>
        <v>김천시 계</v>
      </c>
      <c r="B35" s="151"/>
      <c r="C35" s="106">
        <f>C36+C44</f>
        <v>284586</v>
      </c>
      <c r="D35" s="107">
        <f>D36+D44</f>
        <v>778</v>
      </c>
      <c r="E35" s="107">
        <v>90</v>
      </c>
      <c r="F35" s="107">
        <f>F36+F44</f>
        <v>700</v>
      </c>
      <c r="G35" s="108">
        <v>1.25</v>
      </c>
      <c r="H35" s="107">
        <f>H36+H44</f>
        <v>877</v>
      </c>
      <c r="I35" s="21"/>
      <c r="J35" s="2"/>
      <c r="K35" s="2"/>
      <c r="L35" s="2"/>
      <c r="M35" s="2"/>
      <c r="N35" s="2"/>
      <c r="O35" s="2"/>
      <c r="P35" s="2"/>
      <c r="Q35" s="2"/>
    </row>
    <row r="36" spans="1:17" s="4" customFormat="1" ht="15.95" customHeight="1">
      <c r="A36" s="148" t="s">
        <v>2196</v>
      </c>
      <c r="B36" s="149"/>
      <c r="C36" s="109">
        <f>SUM(C37:C42)</f>
        <v>279136</v>
      </c>
      <c r="D36" s="110">
        <f>SUM(D37:D42)</f>
        <v>763</v>
      </c>
      <c r="E36" s="111"/>
      <c r="F36" s="110">
        <f>SUM(F37:F42)</f>
        <v>686</v>
      </c>
      <c r="G36" s="112"/>
      <c r="H36" s="110">
        <f>SUM(H37:H42)</f>
        <v>859</v>
      </c>
      <c r="I36" s="22"/>
      <c r="J36" s="2"/>
      <c r="K36" s="2"/>
      <c r="L36" s="2"/>
      <c r="M36" s="2"/>
      <c r="N36" s="2"/>
      <c r="O36" s="2"/>
      <c r="P36" s="2"/>
      <c r="Q36" s="2"/>
    </row>
    <row r="37" spans="1:17" s="4" customFormat="1" ht="15.95" customHeight="1">
      <c r="A37" s="142" t="str">
        <f t="shared" ref="A37:A43" si="2">A7</f>
        <v>자산동</v>
      </c>
      <c r="B37" s="143"/>
      <c r="C37" s="113">
        <f t="shared" ref="C37:C43" si="3">H7</f>
        <v>49455</v>
      </c>
      <c r="D37" s="114">
        <f>IF(C37=0,0,ROUND(C37/365,0))</f>
        <v>135</v>
      </c>
      <c r="E37" s="115"/>
      <c r="F37" s="114">
        <f t="shared" ref="F37:F42" si="4">ROUND(D37*$E$35/100,0)</f>
        <v>122</v>
      </c>
      <c r="G37" s="116"/>
      <c r="H37" s="114">
        <f t="shared" ref="H37:H42" si="5">ROUND(F37*$G$35,0)</f>
        <v>153</v>
      </c>
      <c r="I37" s="23"/>
      <c r="J37" s="2"/>
      <c r="K37" s="2"/>
      <c r="L37" s="2"/>
      <c r="M37" s="2"/>
      <c r="N37" s="2"/>
      <c r="O37" s="2"/>
      <c r="P37" s="2"/>
      <c r="Q37" s="2"/>
    </row>
    <row r="38" spans="1:17" s="4" customFormat="1" ht="15.95" customHeight="1">
      <c r="A38" s="142" t="str">
        <f t="shared" si="2"/>
        <v>평화남산동</v>
      </c>
      <c r="B38" s="143"/>
      <c r="C38" s="113">
        <f t="shared" si="3"/>
        <v>13223</v>
      </c>
      <c r="D38" s="114">
        <f t="shared" ref="D38:D59" si="6">IF(C38=0,0,ROUND(C38/365,0))</f>
        <v>36</v>
      </c>
      <c r="E38" s="115"/>
      <c r="F38" s="114">
        <f t="shared" si="4"/>
        <v>32</v>
      </c>
      <c r="G38" s="116"/>
      <c r="H38" s="114">
        <f t="shared" si="5"/>
        <v>40</v>
      </c>
      <c r="I38" s="23"/>
      <c r="J38" s="2"/>
      <c r="K38" s="2"/>
      <c r="L38" s="2"/>
      <c r="M38" s="2"/>
      <c r="N38" s="2"/>
      <c r="O38" s="2"/>
      <c r="P38" s="2"/>
      <c r="Q38" s="2"/>
    </row>
    <row r="39" spans="1:17" s="4" customFormat="1" ht="15.95" customHeight="1">
      <c r="A39" s="142" t="str">
        <f t="shared" si="2"/>
        <v>양금동</v>
      </c>
      <c r="B39" s="143"/>
      <c r="C39" s="113">
        <f t="shared" si="3"/>
        <v>20464</v>
      </c>
      <c r="D39" s="114">
        <f t="shared" si="6"/>
        <v>56</v>
      </c>
      <c r="E39" s="115"/>
      <c r="F39" s="114">
        <f t="shared" si="4"/>
        <v>50</v>
      </c>
      <c r="G39" s="116"/>
      <c r="H39" s="114">
        <f t="shared" si="5"/>
        <v>63</v>
      </c>
      <c r="I39" s="23"/>
      <c r="J39" s="2"/>
      <c r="K39" s="2"/>
      <c r="L39" s="2"/>
      <c r="M39" s="2"/>
      <c r="N39" s="2"/>
      <c r="O39" s="2"/>
      <c r="P39" s="2"/>
      <c r="Q39" s="2"/>
    </row>
    <row r="40" spans="1:17" s="4" customFormat="1" ht="15.95" customHeight="1">
      <c r="A40" s="142" t="str">
        <f t="shared" si="2"/>
        <v>대신동</v>
      </c>
      <c r="B40" s="143"/>
      <c r="C40" s="113">
        <f t="shared" si="3"/>
        <v>101995</v>
      </c>
      <c r="D40" s="114">
        <f t="shared" si="6"/>
        <v>279</v>
      </c>
      <c r="E40" s="115"/>
      <c r="F40" s="114">
        <f t="shared" si="4"/>
        <v>251</v>
      </c>
      <c r="G40" s="116"/>
      <c r="H40" s="114">
        <f t="shared" si="5"/>
        <v>314</v>
      </c>
      <c r="I40" s="23"/>
      <c r="J40" s="2"/>
      <c r="K40" s="2"/>
      <c r="L40" s="2"/>
      <c r="M40" s="2"/>
      <c r="N40" s="2"/>
      <c r="O40" s="2"/>
      <c r="P40" s="2"/>
      <c r="Q40" s="2"/>
    </row>
    <row r="41" spans="1:17" s="4" customFormat="1" ht="15.95" customHeight="1">
      <c r="A41" s="142" t="str">
        <f t="shared" si="2"/>
        <v>대곡동</v>
      </c>
      <c r="B41" s="143"/>
      <c r="C41" s="113">
        <f t="shared" si="3"/>
        <v>69041</v>
      </c>
      <c r="D41" s="114">
        <f t="shared" si="6"/>
        <v>189</v>
      </c>
      <c r="E41" s="115"/>
      <c r="F41" s="114">
        <f t="shared" si="4"/>
        <v>170</v>
      </c>
      <c r="G41" s="116"/>
      <c r="H41" s="114">
        <f t="shared" si="5"/>
        <v>213</v>
      </c>
      <c r="I41" s="23"/>
      <c r="J41" s="2"/>
      <c r="K41" s="2"/>
      <c r="L41" s="2"/>
      <c r="M41" s="2"/>
      <c r="N41" s="2"/>
      <c r="O41" s="2"/>
      <c r="P41" s="2"/>
      <c r="Q41" s="2"/>
    </row>
    <row r="42" spans="1:17" s="4" customFormat="1" ht="15.95" customHeight="1">
      <c r="A42" s="142" t="str">
        <f t="shared" si="2"/>
        <v>지좌동</v>
      </c>
      <c r="B42" s="143"/>
      <c r="C42" s="113">
        <f t="shared" si="3"/>
        <v>24958</v>
      </c>
      <c r="D42" s="114">
        <f t="shared" si="6"/>
        <v>68</v>
      </c>
      <c r="E42" s="115"/>
      <c r="F42" s="114">
        <f t="shared" si="4"/>
        <v>61</v>
      </c>
      <c r="G42" s="116"/>
      <c r="H42" s="114">
        <f t="shared" si="5"/>
        <v>76</v>
      </c>
      <c r="I42" s="23"/>
      <c r="J42" s="2"/>
      <c r="K42" s="2"/>
      <c r="L42" s="2"/>
      <c r="M42" s="2"/>
      <c r="N42" s="2"/>
      <c r="O42" s="2"/>
      <c r="P42" s="2"/>
      <c r="Q42" s="2"/>
    </row>
    <row r="43" spans="1:17" s="4" customFormat="1" ht="15.95" customHeight="1">
      <c r="A43" s="142" t="str">
        <f t="shared" si="2"/>
        <v>율곡동</v>
      </c>
      <c r="B43" s="143"/>
      <c r="C43" s="113">
        <f t="shared" si="3"/>
        <v>0</v>
      </c>
      <c r="D43" s="114">
        <f>IF(C43=0,0,ROUND(C43/365,0))</f>
        <v>0</v>
      </c>
      <c r="E43" s="115"/>
      <c r="F43" s="114">
        <f>ROUND(D43*$E$35/100,0)</f>
        <v>0</v>
      </c>
      <c r="G43" s="116"/>
      <c r="H43" s="114">
        <f>ROUND(F43*$G$35,0)</f>
        <v>0</v>
      </c>
      <c r="I43" s="23"/>
      <c r="J43" s="2"/>
      <c r="K43" s="2"/>
      <c r="L43" s="2"/>
      <c r="M43" s="2"/>
      <c r="N43" s="2"/>
      <c r="O43" s="2"/>
      <c r="P43" s="2"/>
      <c r="Q43" s="2"/>
    </row>
    <row r="44" spans="1:17" s="4" customFormat="1" ht="15.95" customHeight="1">
      <c r="A44" s="144" t="s">
        <v>2197</v>
      </c>
      <c r="B44" s="145"/>
      <c r="C44" s="109">
        <f>SUM(C45:C59)</f>
        <v>5450</v>
      </c>
      <c r="D44" s="110">
        <f>SUM(D45:D59)</f>
        <v>15</v>
      </c>
      <c r="E44" s="111"/>
      <c r="F44" s="110">
        <f>SUM(F45:F59)</f>
        <v>14</v>
      </c>
      <c r="G44" s="112"/>
      <c r="H44" s="117">
        <f>SUM(H45:H59)</f>
        <v>18</v>
      </c>
      <c r="I44" s="22"/>
      <c r="J44" s="2"/>
      <c r="K44" s="2"/>
      <c r="L44" s="2"/>
      <c r="M44" s="2"/>
      <c r="N44" s="2"/>
      <c r="O44" s="2"/>
      <c r="P44" s="2"/>
      <c r="Q44" s="2"/>
    </row>
    <row r="45" spans="1:17" s="4" customFormat="1" ht="15.95" customHeight="1">
      <c r="A45" s="142" t="str">
        <f t="shared" ref="A45:A59" si="7">A14</f>
        <v>아포읍</v>
      </c>
      <c r="B45" s="143"/>
      <c r="C45" s="113">
        <f t="shared" ref="C45:C59" si="8">H14</f>
        <v>0</v>
      </c>
      <c r="D45" s="114">
        <f t="shared" si="6"/>
        <v>0</v>
      </c>
      <c r="E45" s="115"/>
      <c r="F45" s="104">
        <f t="shared" ref="F45:F59" si="9">ROUND(D45*$E$35/100,0)</f>
        <v>0</v>
      </c>
      <c r="G45" s="116"/>
      <c r="H45" s="104">
        <f t="shared" ref="H45:H59" si="10">ROUND(F45*$G$35,0)</f>
        <v>0</v>
      </c>
      <c r="I45" s="23"/>
      <c r="J45" s="2"/>
      <c r="K45" s="2"/>
      <c r="L45" s="2"/>
      <c r="M45" s="2"/>
      <c r="N45" s="2"/>
      <c r="O45" s="2"/>
      <c r="P45" s="2"/>
      <c r="Q45" s="2"/>
    </row>
    <row r="46" spans="1:17" s="4" customFormat="1" ht="15.95" customHeight="1">
      <c r="A46" s="142" t="str">
        <f t="shared" si="7"/>
        <v>농소면</v>
      </c>
      <c r="B46" s="143"/>
      <c r="C46" s="113">
        <f t="shared" si="8"/>
        <v>0</v>
      </c>
      <c r="D46" s="114">
        <f t="shared" si="6"/>
        <v>0</v>
      </c>
      <c r="E46" s="115"/>
      <c r="F46" s="104">
        <f t="shared" si="9"/>
        <v>0</v>
      </c>
      <c r="G46" s="116"/>
      <c r="H46" s="104">
        <f t="shared" si="10"/>
        <v>0</v>
      </c>
      <c r="I46" s="23"/>
      <c r="J46" s="2"/>
      <c r="K46" s="2"/>
      <c r="L46" s="2"/>
      <c r="M46" s="2"/>
      <c r="N46" s="2"/>
      <c r="O46" s="2"/>
      <c r="P46" s="2"/>
      <c r="Q46" s="2"/>
    </row>
    <row r="47" spans="1:17" s="4" customFormat="1" ht="15.95" customHeight="1">
      <c r="A47" s="142" t="str">
        <f t="shared" si="7"/>
        <v>남면</v>
      </c>
      <c r="B47" s="143"/>
      <c r="C47" s="113">
        <f t="shared" si="8"/>
        <v>5450</v>
      </c>
      <c r="D47" s="114">
        <f t="shared" si="6"/>
        <v>15</v>
      </c>
      <c r="E47" s="115"/>
      <c r="F47" s="104">
        <f t="shared" si="9"/>
        <v>14</v>
      </c>
      <c r="G47" s="116"/>
      <c r="H47" s="104">
        <f t="shared" si="10"/>
        <v>18</v>
      </c>
      <c r="I47" s="23"/>
      <c r="J47" s="2"/>
      <c r="K47" s="2"/>
      <c r="L47" s="2"/>
      <c r="M47" s="2"/>
      <c r="N47" s="2"/>
      <c r="O47" s="2"/>
      <c r="P47" s="2"/>
      <c r="Q47" s="2"/>
    </row>
    <row r="48" spans="1:17" s="4" customFormat="1" ht="15.95" customHeight="1">
      <c r="A48" s="142" t="str">
        <f t="shared" si="7"/>
        <v>개령면</v>
      </c>
      <c r="B48" s="143"/>
      <c r="C48" s="113">
        <f t="shared" si="8"/>
        <v>0</v>
      </c>
      <c r="D48" s="114">
        <f t="shared" si="6"/>
        <v>0</v>
      </c>
      <c r="E48" s="115"/>
      <c r="F48" s="104">
        <f t="shared" si="9"/>
        <v>0</v>
      </c>
      <c r="G48" s="116"/>
      <c r="H48" s="104">
        <f t="shared" si="10"/>
        <v>0</v>
      </c>
      <c r="I48" s="23"/>
      <c r="J48" s="2"/>
      <c r="K48" s="2"/>
      <c r="L48" s="2"/>
      <c r="M48" s="2"/>
      <c r="N48" s="2"/>
      <c r="O48" s="2"/>
      <c r="P48" s="2"/>
      <c r="Q48" s="2"/>
    </row>
    <row r="49" spans="1:22" s="4" customFormat="1" ht="15.95" customHeight="1">
      <c r="A49" s="142" t="str">
        <f t="shared" si="7"/>
        <v>감문면</v>
      </c>
      <c r="B49" s="143"/>
      <c r="C49" s="113">
        <f t="shared" si="8"/>
        <v>0</v>
      </c>
      <c r="D49" s="114">
        <f t="shared" si="6"/>
        <v>0</v>
      </c>
      <c r="E49" s="115"/>
      <c r="F49" s="104">
        <f t="shared" si="9"/>
        <v>0</v>
      </c>
      <c r="G49" s="116"/>
      <c r="H49" s="104">
        <f t="shared" si="10"/>
        <v>0</v>
      </c>
      <c r="I49" s="23"/>
      <c r="J49" s="2"/>
      <c r="K49" s="2"/>
      <c r="L49" s="2"/>
      <c r="M49" s="2"/>
      <c r="N49" s="2"/>
      <c r="O49" s="2"/>
      <c r="P49" s="2"/>
      <c r="Q49" s="2"/>
    </row>
    <row r="50" spans="1:22" s="4" customFormat="1" ht="15.95" customHeight="1">
      <c r="A50" s="142" t="str">
        <f t="shared" si="7"/>
        <v>어모면</v>
      </c>
      <c r="B50" s="143"/>
      <c r="C50" s="113">
        <f t="shared" si="8"/>
        <v>0</v>
      </c>
      <c r="D50" s="114">
        <f t="shared" si="6"/>
        <v>0</v>
      </c>
      <c r="E50" s="115"/>
      <c r="F50" s="104">
        <f t="shared" si="9"/>
        <v>0</v>
      </c>
      <c r="G50" s="116"/>
      <c r="H50" s="104">
        <f t="shared" si="10"/>
        <v>0</v>
      </c>
      <c r="I50" s="23"/>
      <c r="J50" s="2"/>
      <c r="K50" s="2"/>
      <c r="L50" s="2"/>
      <c r="M50" s="2"/>
      <c r="N50" s="2"/>
      <c r="O50" s="2"/>
      <c r="P50" s="2"/>
      <c r="Q50" s="2"/>
    </row>
    <row r="51" spans="1:22" s="4" customFormat="1" ht="15.95" customHeight="1">
      <c r="A51" s="142" t="str">
        <f t="shared" si="7"/>
        <v>봉산면</v>
      </c>
      <c r="B51" s="143"/>
      <c r="C51" s="113">
        <f t="shared" si="8"/>
        <v>0</v>
      </c>
      <c r="D51" s="114">
        <f t="shared" si="6"/>
        <v>0</v>
      </c>
      <c r="E51" s="115"/>
      <c r="F51" s="104">
        <f t="shared" si="9"/>
        <v>0</v>
      </c>
      <c r="G51" s="116"/>
      <c r="H51" s="104">
        <f t="shared" si="10"/>
        <v>0</v>
      </c>
      <c r="I51" s="23"/>
      <c r="J51" s="2"/>
      <c r="K51" s="2"/>
      <c r="L51" s="2"/>
      <c r="M51" s="2"/>
      <c r="N51" s="2"/>
      <c r="O51" s="2"/>
      <c r="P51" s="2"/>
      <c r="Q51" s="2"/>
    </row>
    <row r="52" spans="1:22" s="4" customFormat="1" ht="15.95" customHeight="1">
      <c r="A52" s="142" t="str">
        <f t="shared" si="7"/>
        <v>대항면</v>
      </c>
      <c r="B52" s="143"/>
      <c r="C52" s="113">
        <f t="shared" si="8"/>
        <v>0</v>
      </c>
      <c r="D52" s="114">
        <f t="shared" si="6"/>
        <v>0</v>
      </c>
      <c r="E52" s="115"/>
      <c r="F52" s="104">
        <f t="shared" si="9"/>
        <v>0</v>
      </c>
      <c r="G52" s="116"/>
      <c r="H52" s="104">
        <f t="shared" si="10"/>
        <v>0</v>
      </c>
      <c r="I52" s="23"/>
      <c r="J52" s="2"/>
      <c r="K52" s="2"/>
      <c r="L52" s="2"/>
      <c r="M52" s="2"/>
      <c r="N52" s="2"/>
      <c r="O52" s="2"/>
      <c r="P52" s="2"/>
      <c r="Q52" s="2"/>
    </row>
    <row r="53" spans="1:22" s="4" customFormat="1" ht="15.95" customHeight="1">
      <c r="A53" s="142" t="str">
        <f t="shared" si="7"/>
        <v>감천면</v>
      </c>
      <c r="B53" s="143"/>
      <c r="C53" s="113">
        <f t="shared" si="8"/>
        <v>0</v>
      </c>
      <c r="D53" s="114">
        <f t="shared" si="6"/>
        <v>0</v>
      </c>
      <c r="E53" s="115"/>
      <c r="F53" s="104">
        <f t="shared" si="9"/>
        <v>0</v>
      </c>
      <c r="G53" s="116"/>
      <c r="H53" s="104">
        <f t="shared" si="10"/>
        <v>0</v>
      </c>
      <c r="I53" s="23"/>
      <c r="J53" s="2"/>
      <c r="K53" s="2"/>
      <c r="L53" s="2"/>
      <c r="M53" s="2"/>
      <c r="N53" s="2"/>
      <c r="O53" s="2"/>
      <c r="P53" s="2"/>
      <c r="Q53" s="2"/>
    </row>
    <row r="54" spans="1:22" s="4" customFormat="1" ht="15.95" customHeight="1">
      <c r="A54" s="142" t="str">
        <f t="shared" si="7"/>
        <v>조마면</v>
      </c>
      <c r="B54" s="143"/>
      <c r="C54" s="113">
        <f t="shared" si="8"/>
        <v>0</v>
      </c>
      <c r="D54" s="114">
        <f t="shared" si="6"/>
        <v>0</v>
      </c>
      <c r="E54" s="115"/>
      <c r="F54" s="104">
        <f t="shared" si="9"/>
        <v>0</v>
      </c>
      <c r="G54" s="116"/>
      <c r="H54" s="104">
        <f t="shared" si="10"/>
        <v>0</v>
      </c>
      <c r="I54" s="23"/>
      <c r="J54" s="2"/>
      <c r="K54" s="2"/>
      <c r="L54" s="2"/>
      <c r="M54" s="2"/>
      <c r="N54" s="2"/>
      <c r="O54" s="2"/>
      <c r="P54" s="2"/>
      <c r="Q54" s="2"/>
    </row>
    <row r="55" spans="1:22" s="4" customFormat="1" ht="15.95" customHeight="1">
      <c r="A55" s="142" t="str">
        <f t="shared" si="7"/>
        <v>구성면</v>
      </c>
      <c r="B55" s="143"/>
      <c r="C55" s="113">
        <f t="shared" si="8"/>
        <v>0</v>
      </c>
      <c r="D55" s="114">
        <f t="shared" si="6"/>
        <v>0</v>
      </c>
      <c r="E55" s="115"/>
      <c r="F55" s="104">
        <f t="shared" si="9"/>
        <v>0</v>
      </c>
      <c r="G55" s="116"/>
      <c r="H55" s="104">
        <f t="shared" si="10"/>
        <v>0</v>
      </c>
      <c r="I55" s="23"/>
      <c r="J55" s="2"/>
      <c r="K55" s="2"/>
      <c r="L55" s="2"/>
      <c r="M55" s="2"/>
      <c r="N55" s="2"/>
      <c r="O55" s="2"/>
      <c r="P55" s="2"/>
      <c r="Q55" s="2"/>
    </row>
    <row r="56" spans="1:22" s="4" customFormat="1" ht="15.95" customHeight="1">
      <c r="A56" s="142" t="str">
        <f t="shared" si="7"/>
        <v>지례면</v>
      </c>
      <c r="B56" s="143"/>
      <c r="C56" s="113">
        <f t="shared" si="8"/>
        <v>0</v>
      </c>
      <c r="D56" s="114">
        <f t="shared" si="6"/>
        <v>0</v>
      </c>
      <c r="E56" s="115"/>
      <c r="F56" s="104">
        <f t="shared" si="9"/>
        <v>0</v>
      </c>
      <c r="G56" s="116"/>
      <c r="H56" s="104">
        <f t="shared" si="10"/>
        <v>0</v>
      </c>
      <c r="I56" s="23"/>
      <c r="J56" s="2"/>
      <c r="K56" s="2"/>
      <c r="L56" s="2"/>
      <c r="M56" s="2"/>
      <c r="N56" s="2"/>
      <c r="O56" s="2"/>
      <c r="P56" s="2"/>
      <c r="Q56" s="2"/>
    </row>
    <row r="57" spans="1:22" s="4" customFormat="1" ht="15.95" customHeight="1">
      <c r="A57" s="142" t="str">
        <f t="shared" si="7"/>
        <v>부항면</v>
      </c>
      <c r="B57" s="143"/>
      <c r="C57" s="113">
        <f t="shared" si="8"/>
        <v>0</v>
      </c>
      <c r="D57" s="114">
        <f t="shared" si="6"/>
        <v>0</v>
      </c>
      <c r="E57" s="115"/>
      <c r="F57" s="104">
        <f t="shared" si="9"/>
        <v>0</v>
      </c>
      <c r="G57" s="116"/>
      <c r="H57" s="104">
        <f t="shared" si="10"/>
        <v>0</v>
      </c>
      <c r="I57" s="23"/>
      <c r="J57" s="2"/>
      <c r="K57" s="2"/>
      <c r="L57" s="2"/>
      <c r="M57" s="2"/>
      <c r="N57" s="2"/>
      <c r="O57" s="2"/>
      <c r="P57" s="2"/>
      <c r="Q57" s="2"/>
    </row>
    <row r="58" spans="1:22" s="4" customFormat="1" ht="15.95" customHeight="1">
      <c r="A58" s="142" t="str">
        <f t="shared" si="7"/>
        <v>대덕면</v>
      </c>
      <c r="B58" s="143"/>
      <c r="C58" s="113">
        <f t="shared" si="8"/>
        <v>0</v>
      </c>
      <c r="D58" s="114">
        <f t="shared" si="6"/>
        <v>0</v>
      </c>
      <c r="E58" s="115"/>
      <c r="F58" s="104">
        <f t="shared" si="9"/>
        <v>0</v>
      </c>
      <c r="G58" s="116"/>
      <c r="H58" s="104">
        <f t="shared" si="10"/>
        <v>0</v>
      </c>
      <c r="I58" s="23"/>
      <c r="J58" s="2"/>
      <c r="K58" s="2"/>
      <c r="L58" s="2"/>
      <c r="M58" s="2"/>
      <c r="N58" s="2"/>
      <c r="O58" s="2"/>
      <c r="P58" s="2"/>
      <c r="Q58" s="2"/>
    </row>
    <row r="59" spans="1:22" s="4" customFormat="1" ht="15.95" customHeight="1">
      <c r="A59" s="162" t="str">
        <f t="shared" si="7"/>
        <v>증산면</v>
      </c>
      <c r="B59" s="163"/>
      <c r="C59" s="118">
        <f t="shared" si="8"/>
        <v>0</v>
      </c>
      <c r="D59" s="119">
        <f t="shared" si="6"/>
        <v>0</v>
      </c>
      <c r="E59" s="120"/>
      <c r="F59" s="105">
        <f t="shared" si="9"/>
        <v>0</v>
      </c>
      <c r="G59" s="121"/>
      <c r="H59" s="105">
        <f t="shared" si="10"/>
        <v>0</v>
      </c>
      <c r="I59" s="24"/>
      <c r="J59" s="2"/>
      <c r="K59" s="2"/>
      <c r="L59" s="2"/>
      <c r="M59" s="2"/>
      <c r="N59" s="2"/>
      <c r="O59" s="2"/>
      <c r="P59" s="2"/>
      <c r="Q59" s="2"/>
    </row>
    <row r="60" spans="1:22" s="4" customFormat="1" ht="15.95" customHeight="1">
      <c r="A60" s="11"/>
      <c r="B60" s="12"/>
      <c r="C60" s="13"/>
      <c r="D60" s="14"/>
      <c r="E60" s="14"/>
      <c r="F60" s="13"/>
      <c r="G60" s="15"/>
      <c r="H60" s="12"/>
      <c r="I60" s="12"/>
      <c r="J60" s="2"/>
      <c r="K60" s="2"/>
      <c r="L60" s="2"/>
      <c r="M60" s="2"/>
      <c r="N60" s="2"/>
      <c r="O60" s="2"/>
      <c r="P60" s="2"/>
      <c r="Q60" s="2"/>
    </row>
    <row r="61" spans="1:22" s="4" customFormat="1" ht="15.95" customHeight="1">
      <c r="A61" s="5" t="s">
        <v>2245</v>
      </c>
      <c r="B61" s="2"/>
      <c r="C61" s="5"/>
      <c r="D61" s="5"/>
      <c r="E61" s="5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</row>
    <row r="62" spans="1:22" s="4" customFormat="1" ht="15.95" customHeight="1">
      <c r="A62" s="5" t="s">
        <v>2243</v>
      </c>
      <c r="B62" s="2"/>
      <c r="C62" s="5"/>
      <c r="D62" s="5"/>
      <c r="E62" s="5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</row>
    <row r="63" spans="1:22" s="4" customFormat="1" ht="15.95" customHeight="1">
      <c r="A63" s="138" t="s">
        <v>2203</v>
      </c>
      <c r="B63" s="140" t="s">
        <v>2246</v>
      </c>
      <c r="C63" s="156" t="s">
        <v>2183</v>
      </c>
      <c r="D63" s="156"/>
      <c r="E63" s="156"/>
      <c r="F63" s="156"/>
      <c r="G63" s="156"/>
      <c r="H63" s="156"/>
      <c r="I63" s="157" t="s">
        <v>2198</v>
      </c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pans="1:22" s="4" customFormat="1" ht="15.95" customHeight="1" thickBot="1">
      <c r="A64" s="139"/>
      <c r="B64" s="141"/>
      <c r="C64" s="85">
        <v>2010</v>
      </c>
      <c r="D64" s="85">
        <f>C64+1</f>
        <v>2011</v>
      </c>
      <c r="E64" s="85">
        <f>D64+1</f>
        <v>2012</v>
      </c>
      <c r="F64" s="85">
        <f>E64+1</f>
        <v>2013</v>
      </c>
      <c r="G64" s="85">
        <f>F64+1</f>
        <v>2014</v>
      </c>
      <c r="H64" s="103" t="s">
        <v>2540</v>
      </c>
      <c r="I64" s="158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</row>
    <row r="65" spans="1:22" s="4" customFormat="1" ht="15.95" customHeight="1" thickTop="1">
      <c r="A65" s="124" t="s">
        <v>2251</v>
      </c>
      <c r="B65" s="125"/>
      <c r="C65" s="65">
        <f>C66+C99+C105+C107</f>
        <v>319329</v>
      </c>
      <c r="D65" s="65">
        <f>D66+D99+D105+D107</f>
        <v>305930</v>
      </c>
      <c r="E65" s="65">
        <f>E66+E99+E105+E107</f>
        <v>255976</v>
      </c>
      <c r="F65" s="65">
        <f>F66+F99+F105+F107</f>
        <v>261458</v>
      </c>
      <c r="G65" s="65">
        <f>G66+G99+G105+G107</f>
        <v>280240</v>
      </c>
      <c r="H65" s="65">
        <f>H66+H99+H105+H107</f>
        <v>284585.60000000003</v>
      </c>
      <c r="I65" s="25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</row>
    <row r="66" spans="1:22" s="4" customFormat="1" ht="15.95" customHeight="1">
      <c r="A66" s="126" t="s">
        <v>2252</v>
      </c>
      <c r="B66" s="127"/>
      <c r="C66" s="66">
        <f t="shared" ref="C66:H66" si="11">C67+C93</f>
        <v>319329</v>
      </c>
      <c r="D66" s="66">
        <f t="shared" si="11"/>
        <v>305930</v>
      </c>
      <c r="E66" s="66">
        <f t="shared" si="11"/>
        <v>255976</v>
      </c>
      <c r="F66" s="66">
        <f t="shared" si="11"/>
        <v>261458</v>
      </c>
      <c r="G66" s="66">
        <f t="shared" si="11"/>
        <v>280240</v>
      </c>
      <c r="H66" s="66">
        <f t="shared" si="11"/>
        <v>284585.60000000003</v>
      </c>
      <c r="I66" s="26"/>
      <c r="J66" s="8"/>
      <c r="K66" s="8"/>
      <c r="L66" s="9"/>
      <c r="M66" s="2"/>
      <c r="N66" s="2"/>
      <c r="O66" s="2"/>
      <c r="P66" s="2"/>
      <c r="Q66" s="2"/>
      <c r="R66" s="2"/>
      <c r="S66" s="2"/>
      <c r="T66" s="2"/>
      <c r="U66" s="2"/>
      <c r="V66" s="2"/>
    </row>
    <row r="67" spans="1:22" s="4" customFormat="1" ht="15.95" customHeight="1">
      <c r="A67" s="130" t="s">
        <v>2254</v>
      </c>
      <c r="B67" s="131"/>
      <c r="C67" s="67">
        <f t="shared" ref="C67:H67" si="12">C68+C69+C70+C74+C75+C79+C82+C83+C86+C89</f>
        <v>242546</v>
      </c>
      <c r="D67" s="67">
        <f t="shared" si="12"/>
        <v>245562</v>
      </c>
      <c r="E67" s="67">
        <f t="shared" si="12"/>
        <v>200241</v>
      </c>
      <c r="F67" s="67">
        <f t="shared" si="12"/>
        <v>186967</v>
      </c>
      <c r="G67" s="67">
        <f t="shared" si="12"/>
        <v>216593</v>
      </c>
      <c r="H67" s="67">
        <f t="shared" si="12"/>
        <v>218381.80000000002</v>
      </c>
      <c r="I67" s="27"/>
      <c r="J67" s="8"/>
      <c r="K67" s="8"/>
      <c r="L67" s="9"/>
      <c r="M67" s="2"/>
      <c r="N67" s="2"/>
      <c r="O67" s="2"/>
      <c r="P67" s="2"/>
      <c r="Q67" s="2"/>
      <c r="R67" s="2"/>
      <c r="S67" s="2"/>
      <c r="T67" s="2"/>
      <c r="U67" s="2"/>
      <c r="V67" s="2"/>
    </row>
    <row r="68" spans="1:22" s="4" customFormat="1" ht="15.95" customHeight="1">
      <c r="A68" s="32" t="s">
        <v>2208</v>
      </c>
      <c r="B68" s="29" t="s">
        <v>2209</v>
      </c>
      <c r="C68" s="68">
        <f>SUMIFS('수용가별 지하수 사용량(산업용제외)'!$H:$H,'수용가별 지하수 사용량(산업용제외)'!$G:$G,'발생량원단위(지하수요금)'!$A68,'수용가별 지하수 사용량(산업용제외)'!$F:$F,'발생량원단위(지하수요금)'!$B68)</f>
        <v>29092</v>
      </c>
      <c r="D68" s="68">
        <f>SUMIFS('수용가별 지하수 사용량(산업용제외)'!$I:$I,'수용가별 지하수 사용량(산업용제외)'!$G:$G,'발생량원단위(지하수요금)'!$A68,'수용가별 지하수 사용량(산업용제외)'!$F:$F,'발생량원단위(지하수요금)'!$B68)</f>
        <v>20289</v>
      </c>
      <c r="E68" s="68">
        <f>SUMIFS('수용가별 지하수 사용량(산업용제외)'!$J:$J,'수용가별 지하수 사용량(산업용제외)'!$G:$G,'발생량원단위(지하수요금)'!$A68,'수용가별 지하수 사용량(산업용제외)'!$F:$F,'발생량원단위(지하수요금)'!$B68)</f>
        <v>13452</v>
      </c>
      <c r="F68" s="68">
        <f>SUMIFS('수용가별 지하수 사용량(산업용제외)'!$K:$K,'수용가별 지하수 사용량(산업용제외)'!$G:$G,'발생량원단위(지하수요금)'!$A68,'수용가별 지하수 사용량(산업용제외)'!$F:$F,'발생량원단위(지하수요금)'!$B68)</f>
        <v>12764</v>
      </c>
      <c r="G68" s="68">
        <f>SUMIFS('수용가별 지하수 사용량(산업용제외)'!$L:$L,'수용가별 지하수 사용량(산업용제외)'!$G:$G,'발생량원단위(지하수요금)'!$A68,'수용가별 지하수 사용량(산업용제외)'!$F:$F,'발생량원단위(지하수요금)'!$B68)</f>
        <v>14510</v>
      </c>
      <c r="H68" s="68">
        <f>AVERAGE(C68:G68)</f>
        <v>18021.400000000001</v>
      </c>
      <c r="I68" s="30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</row>
    <row r="69" spans="1:22" s="4" customFormat="1" ht="15.95" customHeight="1">
      <c r="A69" s="32" t="s">
        <v>2210</v>
      </c>
      <c r="B69" s="29" t="s">
        <v>2211</v>
      </c>
      <c r="C69" s="68">
        <f>SUMIFS('수용가별 지하수 사용량(산업용제외)'!$H:$H,'수용가별 지하수 사용량(산업용제외)'!$G:$G,'발생량원단위(지하수요금)'!$A69,'수용가별 지하수 사용량(산업용제외)'!$F:$F,'발생량원단위(지하수요금)'!$B69)</f>
        <v>25474</v>
      </c>
      <c r="D69" s="68">
        <f>SUMIFS('수용가별 지하수 사용량(산업용제외)'!$I:$I,'수용가별 지하수 사용량(산업용제외)'!$G:$G,'발생량원단위(지하수요금)'!$A69,'수용가별 지하수 사용량(산업용제외)'!$F:$F,'발생량원단위(지하수요금)'!$B69)</f>
        <v>26807</v>
      </c>
      <c r="E69" s="68">
        <f>SUMIFS('수용가별 지하수 사용량(산업용제외)'!$J:$J,'수용가별 지하수 사용량(산업용제외)'!$G:$G,'발생량원단위(지하수요금)'!$A69,'수용가별 지하수 사용량(산업용제외)'!$F:$F,'발생량원단위(지하수요금)'!$B69)</f>
        <v>11122</v>
      </c>
      <c r="F69" s="68">
        <f>SUMIFS('수용가별 지하수 사용량(산업용제외)'!$K:$K,'수용가별 지하수 사용량(산업용제외)'!$G:$G,'발생량원단위(지하수요금)'!$A69,'수용가별 지하수 사용량(산업용제외)'!$F:$F,'발생량원단위(지하수요금)'!$B69)</f>
        <v>13743</v>
      </c>
      <c r="G69" s="68">
        <f>SUMIFS('수용가별 지하수 사용량(산업용제외)'!$L:$L,'수용가별 지하수 사용량(산업용제외)'!$G:$G,'발생량원단위(지하수요금)'!$A69,'수용가별 지하수 사용량(산업용제외)'!$F:$F,'발생량원단위(지하수요금)'!$B69)</f>
        <v>11697</v>
      </c>
      <c r="H69" s="68">
        <f>AVERAGE(C69:G69)</f>
        <v>17768.599999999999</v>
      </c>
      <c r="I69" s="30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</row>
    <row r="70" spans="1:22" s="4" customFormat="1" ht="15.95" customHeight="1">
      <c r="A70" s="28" t="s">
        <v>2212</v>
      </c>
      <c r="B70" s="29" t="s">
        <v>2205</v>
      </c>
      <c r="C70" s="68">
        <f t="shared" ref="C70:H70" si="13">SUM(C71:C73)</f>
        <v>93220</v>
      </c>
      <c r="D70" s="68">
        <f t="shared" si="13"/>
        <v>103303</v>
      </c>
      <c r="E70" s="68">
        <f t="shared" si="13"/>
        <v>88688</v>
      </c>
      <c r="F70" s="68">
        <f t="shared" si="13"/>
        <v>74466</v>
      </c>
      <c r="G70" s="68">
        <f t="shared" si="13"/>
        <v>88789</v>
      </c>
      <c r="H70" s="68">
        <f t="shared" si="13"/>
        <v>89693.2</v>
      </c>
      <c r="I70" s="30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</row>
    <row r="71" spans="1:22" s="4" customFormat="1" ht="15.95" customHeight="1">
      <c r="A71" s="31" t="s">
        <v>2201</v>
      </c>
      <c r="B71" s="29" t="s">
        <v>2213</v>
      </c>
      <c r="C71" s="68">
        <f>SUMIFS('수용가별 지하수 사용량(산업용제외)'!$H:$H,'수용가별 지하수 사용량(산업용제외)'!$G:$G,'발생량원단위(지하수요금)'!$A71,'수용가별 지하수 사용량(산업용제외)'!$F:$F,'발생량원단위(지하수요금)'!$B71)</f>
        <v>10452</v>
      </c>
      <c r="D71" s="68">
        <f>SUMIFS('수용가별 지하수 사용량(산업용제외)'!$I:$I,'수용가별 지하수 사용량(산업용제외)'!$G:$G,'발생량원단위(지하수요금)'!$A71,'수용가별 지하수 사용량(산업용제외)'!$F:$F,'발생량원단위(지하수요금)'!$B71)</f>
        <v>8528</v>
      </c>
      <c r="E71" s="68">
        <f>SUMIFS('수용가별 지하수 사용량(산업용제외)'!$J:$J,'수용가별 지하수 사용량(산업용제외)'!$G:$G,'발생량원단위(지하수요금)'!$A71,'수용가별 지하수 사용량(산업용제외)'!$F:$F,'발생량원단위(지하수요금)'!$B71)</f>
        <v>6908</v>
      </c>
      <c r="F71" s="68">
        <f>SUMIFS('수용가별 지하수 사용량(산업용제외)'!$K:$K,'수용가별 지하수 사용량(산업용제외)'!$G:$G,'발생량원단위(지하수요금)'!$A71,'수용가별 지하수 사용량(산업용제외)'!$F:$F,'발생량원단위(지하수요금)'!$B71)</f>
        <v>6572</v>
      </c>
      <c r="G71" s="68">
        <f>SUMIFS('수용가별 지하수 사용량(산업용제외)'!$L:$L,'수용가별 지하수 사용량(산업용제외)'!$G:$G,'발생량원단위(지하수요금)'!$A71,'수용가별 지하수 사용량(산업용제외)'!$F:$F,'발생량원단위(지하수요금)'!$B71)</f>
        <v>5885</v>
      </c>
      <c r="H71" s="68">
        <f>AVERAGE(C71:G71)</f>
        <v>7669</v>
      </c>
      <c r="I71" s="30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spans="1:22" s="4" customFormat="1" ht="15.95" customHeight="1">
      <c r="A72" s="31" t="s">
        <v>2201</v>
      </c>
      <c r="B72" s="29" t="s">
        <v>2214</v>
      </c>
      <c r="C72" s="68">
        <f>SUMIFS('수용가별 지하수 사용량(산업용제외)'!$H:$H,'수용가별 지하수 사용량(산업용제외)'!$G:$G,'발생량원단위(지하수요금)'!$A72,'수용가별 지하수 사용량(산업용제외)'!$F:$F,'발생량원단위(지하수요금)'!$B72)</f>
        <v>16156</v>
      </c>
      <c r="D72" s="68">
        <f>SUMIFS('수용가별 지하수 사용량(산업용제외)'!$I:$I,'수용가별 지하수 사용량(산업용제외)'!$G:$G,'발생량원단위(지하수요금)'!$A72,'수용가별 지하수 사용량(산업용제외)'!$F:$F,'발생량원단위(지하수요금)'!$B72)</f>
        <v>15995</v>
      </c>
      <c r="E72" s="68">
        <f>SUMIFS('수용가별 지하수 사용량(산업용제외)'!$J:$J,'수용가별 지하수 사용량(산업용제외)'!$G:$G,'발생량원단위(지하수요금)'!$A72,'수용가별 지하수 사용량(산업용제외)'!$F:$F,'발생량원단위(지하수요금)'!$B72)</f>
        <v>11523</v>
      </c>
      <c r="F72" s="68">
        <f>SUMIFS('수용가별 지하수 사용량(산업용제외)'!$K:$K,'수용가별 지하수 사용량(산업용제외)'!$G:$G,'발생량원단위(지하수요금)'!$A72,'수용가별 지하수 사용량(산업용제외)'!$F:$F,'발생량원단위(지하수요금)'!$B72)</f>
        <v>10923</v>
      </c>
      <c r="G72" s="68">
        <f>SUMIFS('수용가별 지하수 사용량(산업용제외)'!$L:$L,'수용가별 지하수 사용량(산업용제외)'!$G:$G,'발생량원단위(지하수요금)'!$A72,'수용가별 지하수 사용량(산업용제외)'!$F:$F,'발생량원단위(지하수요금)'!$B72)</f>
        <v>10317</v>
      </c>
      <c r="H72" s="68">
        <f>AVERAGE(C72:G72)</f>
        <v>12982.8</v>
      </c>
      <c r="I72" s="30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spans="1:22" s="4" customFormat="1" ht="15.95" customHeight="1">
      <c r="A73" s="31" t="s">
        <v>2201</v>
      </c>
      <c r="B73" s="29" t="s">
        <v>2215</v>
      </c>
      <c r="C73" s="68">
        <f>SUMIFS('수용가별 지하수 사용량(산업용제외)'!$H:$H,'수용가별 지하수 사용량(산업용제외)'!$G:$G,'발생량원단위(지하수요금)'!$A73,'수용가별 지하수 사용량(산업용제외)'!$F:$F,'발생량원단위(지하수요금)'!$B73)</f>
        <v>66612</v>
      </c>
      <c r="D73" s="68">
        <f>SUMIFS('수용가별 지하수 사용량(산업용제외)'!$I:$I,'수용가별 지하수 사용량(산업용제외)'!$G:$G,'발생량원단위(지하수요금)'!$A73,'수용가별 지하수 사용량(산업용제외)'!$F:$F,'발생량원단위(지하수요금)'!$B73)</f>
        <v>78780</v>
      </c>
      <c r="E73" s="68">
        <f>SUMIFS('수용가별 지하수 사용량(산업용제외)'!$J:$J,'수용가별 지하수 사용량(산업용제외)'!$G:$G,'발생량원단위(지하수요금)'!$A73,'수용가별 지하수 사용량(산업용제외)'!$F:$F,'발생량원단위(지하수요금)'!$B73)</f>
        <v>70257</v>
      </c>
      <c r="F73" s="68">
        <f>SUMIFS('수용가별 지하수 사용량(산업용제외)'!$K:$K,'수용가별 지하수 사용량(산업용제외)'!$G:$G,'발생량원단위(지하수요금)'!$A73,'수용가별 지하수 사용량(산업용제외)'!$F:$F,'발생량원단위(지하수요금)'!$B73)</f>
        <v>56971</v>
      </c>
      <c r="G73" s="68">
        <f>SUMIFS('수용가별 지하수 사용량(산업용제외)'!$L:$L,'수용가별 지하수 사용량(산업용제외)'!$G:$G,'발생량원단위(지하수요금)'!$A73,'수용가별 지하수 사용량(산업용제외)'!$F:$F,'발생량원단위(지하수요금)'!$B73)</f>
        <v>72587</v>
      </c>
      <c r="H73" s="68">
        <f>AVERAGE(C73:G73)</f>
        <v>69041.399999999994</v>
      </c>
      <c r="I73" s="30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spans="1:22" s="4" customFormat="1" ht="15.95" customHeight="1">
      <c r="A74" s="32" t="s">
        <v>2216</v>
      </c>
      <c r="B74" s="29" t="s">
        <v>2217</v>
      </c>
      <c r="C74" s="68">
        <f>SUMIFS('수용가별 지하수 사용량(산업용제외)'!$H:$H,'수용가별 지하수 사용량(산업용제외)'!$G:$G,'발생량원단위(지하수요금)'!$A74,'수용가별 지하수 사용량(산업용제외)'!$F:$F,'발생량원단위(지하수요금)'!$B74)</f>
        <v>0</v>
      </c>
      <c r="D74" s="68">
        <f>SUMIFS('수용가별 지하수 사용량(산업용제외)'!$I:$I,'수용가별 지하수 사용량(산업용제외)'!$G:$G,'발생량원단위(지하수요금)'!$A74,'수용가별 지하수 사용량(산업용제외)'!$F:$F,'발생량원단위(지하수요금)'!$B74)</f>
        <v>0</v>
      </c>
      <c r="E74" s="68">
        <f>SUMIFS('수용가별 지하수 사용량(산업용제외)'!$J:$J,'수용가별 지하수 사용량(산업용제외)'!$G:$G,'발생량원단위(지하수요금)'!$A74,'수용가별 지하수 사용량(산업용제외)'!$F:$F,'발생량원단위(지하수요금)'!$B74)</f>
        <v>0</v>
      </c>
      <c r="F74" s="68">
        <f>SUMIFS('수용가별 지하수 사용량(산업용제외)'!$K:$K,'수용가별 지하수 사용량(산업용제외)'!$G:$G,'발생량원단위(지하수요금)'!$A74,'수용가별 지하수 사용량(산업용제외)'!$F:$F,'발생량원단위(지하수요금)'!$B74)</f>
        <v>0</v>
      </c>
      <c r="G74" s="68">
        <f>SUMIFS('수용가별 지하수 사용량(산업용제외)'!$L:$L,'수용가별 지하수 사용량(산업용제외)'!$G:$G,'발생량원단위(지하수요금)'!$A74,'수용가별 지하수 사용량(산업용제외)'!$F:$F,'발생량원단위(지하수요금)'!$B74)</f>
        <v>0</v>
      </c>
      <c r="H74" s="68">
        <f>AVERAGE(C74:G74)</f>
        <v>0</v>
      </c>
      <c r="I74" s="30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</row>
    <row r="75" spans="1:22" s="4" customFormat="1" ht="15.95" customHeight="1">
      <c r="A75" s="28" t="s">
        <v>2218</v>
      </c>
      <c r="B75" s="29" t="s">
        <v>2219</v>
      </c>
      <c r="C75" s="68">
        <f t="shared" ref="C75:H75" si="14">SUM(C76:C78)</f>
        <v>65565</v>
      </c>
      <c r="D75" s="68">
        <f t="shared" si="14"/>
        <v>64142</v>
      </c>
      <c r="E75" s="68">
        <f t="shared" si="14"/>
        <v>61337</v>
      </c>
      <c r="F75" s="68">
        <f t="shared" si="14"/>
        <v>60433</v>
      </c>
      <c r="G75" s="68">
        <f t="shared" si="14"/>
        <v>60977</v>
      </c>
      <c r="H75" s="68">
        <f t="shared" si="14"/>
        <v>62490.8</v>
      </c>
      <c r="I75" s="30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</row>
    <row r="76" spans="1:22" s="4" customFormat="1" ht="15.95" customHeight="1">
      <c r="A76" s="31" t="s">
        <v>2200</v>
      </c>
      <c r="B76" s="29" t="s">
        <v>2220</v>
      </c>
      <c r="C76" s="68">
        <f>SUMIFS('수용가별 지하수 사용량(산업용제외)'!$H:$H,'수용가별 지하수 사용량(산업용제외)'!$G:$G,'발생량원단위(지하수요금)'!$A76,'수용가별 지하수 사용량(산업용제외)'!$F:$F,'발생량원단위(지하수요금)'!$B76)</f>
        <v>41061</v>
      </c>
      <c r="D76" s="68">
        <f>SUMIFS('수용가별 지하수 사용량(산업용제외)'!$I:$I,'수용가별 지하수 사용량(산업용제외)'!$G:$G,'발생량원단위(지하수요금)'!$A76,'수용가별 지하수 사용량(산업용제외)'!$F:$F,'발생량원단위(지하수요금)'!$B76)</f>
        <v>43041</v>
      </c>
      <c r="E76" s="68">
        <f>SUMIFS('수용가별 지하수 사용량(산업용제외)'!$J:$J,'수용가별 지하수 사용량(산업용제외)'!$G:$G,'발생량원단위(지하수요금)'!$A76,'수용가별 지하수 사용량(산업용제외)'!$F:$F,'발생량원단위(지하수요금)'!$B76)</f>
        <v>41890</v>
      </c>
      <c r="F76" s="68">
        <f>SUMIFS('수용가별 지하수 사용량(산업용제외)'!$K:$K,'수용가별 지하수 사용량(산업용제외)'!$G:$G,'발생량원단위(지하수요금)'!$A76,'수용가별 지하수 사용량(산업용제외)'!$F:$F,'발생량원단위(지하수요금)'!$B76)</f>
        <v>41299</v>
      </c>
      <c r="G76" s="68">
        <f>SUMIFS('수용가별 지하수 사용량(산업용제외)'!$L:$L,'수용가별 지하수 사용량(산업용제외)'!$G:$G,'발생량원단위(지하수요금)'!$A76,'수용가별 지하수 사용량(산업용제외)'!$F:$F,'발생량원단위(지하수요금)'!$B76)</f>
        <v>41641</v>
      </c>
      <c r="H76" s="68">
        <f>AVERAGE(C76:G76)</f>
        <v>41786.400000000001</v>
      </c>
      <c r="I76" s="30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</row>
    <row r="77" spans="1:22" s="4" customFormat="1" ht="15.95" customHeight="1">
      <c r="A77" s="31" t="s">
        <v>2200</v>
      </c>
      <c r="B77" s="29" t="s">
        <v>2221</v>
      </c>
      <c r="C77" s="68">
        <f>SUMIFS('수용가별 지하수 사용량(산업용제외)'!$H:$H,'수용가별 지하수 사용량(산업용제외)'!$G:$G,'발생량원단위(지하수요금)'!$A77,'수용가별 지하수 사용량(산업용제외)'!$F:$F,'발생량원단위(지하수요금)'!$B77)</f>
        <v>240</v>
      </c>
      <c r="D77" s="68">
        <f>SUMIFS('수용가별 지하수 사용량(산업용제외)'!$I:$I,'수용가별 지하수 사용량(산업용제외)'!$G:$G,'발생량원단위(지하수요금)'!$A77,'수용가별 지하수 사용량(산업용제외)'!$F:$F,'발생량원단위(지하수요금)'!$B77)</f>
        <v>240</v>
      </c>
      <c r="E77" s="68">
        <f>SUMIFS('수용가별 지하수 사용량(산업용제외)'!$J:$J,'수용가별 지하수 사용량(산업용제외)'!$G:$G,'발생량원단위(지하수요금)'!$A77,'수용가별 지하수 사용량(산업용제외)'!$F:$F,'발생량원단위(지하수요금)'!$B77)</f>
        <v>240</v>
      </c>
      <c r="F77" s="68">
        <f>SUMIFS('수용가별 지하수 사용량(산업용제외)'!$K:$K,'수용가별 지하수 사용량(산업용제외)'!$G:$G,'발생량원단위(지하수요금)'!$A77,'수용가별 지하수 사용량(산업용제외)'!$F:$F,'발생량원단위(지하수요금)'!$B77)</f>
        <v>240</v>
      </c>
      <c r="G77" s="68">
        <f>SUMIFS('수용가별 지하수 사용량(산업용제외)'!$L:$L,'수용가별 지하수 사용량(산업용제외)'!$G:$G,'발생량원단위(지하수요금)'!$A77,'수용가별 지하수 사용량(산업용제외)'!$F:$F,'발생량원단위(지하수요금)'!$B77)</f>
        <v>240</v>
      </c>
      <c r="H77" s="68">
        <f>AVERAGE(C77:G77)</f>
        <v>240</v>
      </c>
      <c r="I77" s="30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</row>
    <row r="78" spans="1:22" s="4" customFormat="1" ht="15.95" customHeight="1">
      <c r="A78" s="31" t="s">
        <v>2200</v>
      </c>
      <c r="B78" s="29" t="s">
        <v>2222</v>
      </c>
      <c r="C78" s="68">
        <f>SUMIFS('수용가별 지하수 사용량(산업용제외)'!$H:$H,'수용가별 지하수 사용량(산업용제외)'!$G:$G,'발생량원단위(지하수요금)'!$A78,'수용가별 지하수 사용량(산업용제외)'!$F:$F,'발생량원단위(지하수요금)'!$B78)</f>
        <v>24264</v>
      </c>
      <c r="D78" s="68">
        <f>SUMIFS('수용가별 지하수 사용량(산업용제외)'!$I:$I,'수용가별 지하수 사용량(산업용제외)'!$G:$G,'발생량원단위(지하수요금)'!$A78,'수용가별 지하수 사용량(산업용제외)'!$F:$F,'발생량원단위(지하수요금)'!$B78)</f>
        <v>20861</v>
      </c>
      <c r="E78" s="68">
        <f>SUMIFS('수용가별 지하수 사용량(산업용제외)'!$J:$J,'수용가별 지하수 사용량(산업용제외)'!$G:$G,'발생량원단위(지하수요금)'!$A78,'수용가별 지하수 사용량(산업용제외)'!$F:$F,'발생량원단위(지하수요금)'!$B78)</f>
        <v>19207</v>
      </c>
      <c r="F78" s="68">
        <f>SUMIFS('수용가별 지하수 사용량(산업용제외)'!$K:$K,'수용가별 지하수 사용량(산업용제외)'!$G:$G,'발생량원단위(지하수요금)'!$A78,'수용가별 지하수 사용량(산업용제외)'!$F:$F,'발생량원단위(지하수요금)'!$B78)</f>
        <v>18894</v>
      </c>
      <c r="G78" s="68">
        <f>SUMIFS('수용가별 지하수 사용량(산업용제외)'!$L:$L,'수용가별 지하수 사용량(산업용제외)'!$G:$G,'발생량원단위(지하수요금)'!$A78,'수용가별 지하수 사용량(산업용제외)'!$F:$F,'발생량원단위(지하수요금)'!$B78)</f>
        <v>19096</v>
      </c>
      <c r="H78" s="68">
        <f>AVERAGE(C78:G78)</f>
        <v>20464.400000000001</v>
      </c>
      <c r="I78" s="30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</row>
    <row r="79" spans="1:22" s="4" customFormat="1" ht="15.95" customHeight="1">
      <c r="A79" s="28" t="s">
        <v>2223</v>
      </c>
      <c r="B79" s="29" t="s">
        <v>2205</v>
      </c>
      <c r="C79" s="68">
        <f t="shared" ref="C79:H79" si="15">SUM(C80:C81)</f>
        <v>29195</v>
      </c>
      <c r="D79" s="68">
        <f t="shared" si="15"/>
        <v>31021</v>
      </c>
      <c r="E79" s="68">
        <f t="shared" si="15"/>
        <v>25642</v>
      </c>
      <c r="F79" s="68">
        <f t="shared" si="15"/>
        <v>20570</v>
      </c>
      <c r="G79" s="68">
        <f t="shared" si="15"/>
        <v>18363</v>
      </c>
      <c r="H79" s="68">
        <f t="shared" si="15"/>
        <v>24958.2</v>
      </c>
      <c r="I79" s="30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</row>
    <row r="80" spans="1:22" s="4" customFormat="1" ht="15.95" customHeight="1">
      <c r="A80" s="31" t="s">
        <v>2202</v>
      </c>
      <c r="B80" s="29" t="s">
        <v>2224</v>
      </c>
      <c r="C80" s="68">
        <f>SUMIFS('수용가별 지하수 사용량(산업용제외)'!$H:$H,'수용가별 지하수 사용량(산업용제외)'!$G:$G,'발생량원단위(지하수요금)'!$A80,'수용가별 지하수 사용량(산업용제외)'!$F:$F,'발생량원단위(지하수요금)'!$B80)</f>
        <v>29195</v>
      </c>
      <c r="D80" s="68">
        <f>SUMIFS('수용가별 지하수 사용량(산업용제외)'!$I:$I,'수용가별 지하수 사용량(산업용제외)'!$G:$G,'발생량원단위(지하수요금)'!$A80,'수용가별 지하수 사용량(산업용제외)'!$F:$F,'발생량원단위(지하수요금)'!$B80)</f>
        <v>31021</v>
      </c>
      <c r="E80" s="68">
        <f>SUMIFS('수용가별 지하수 사용량(산업용제외)'!$J:$J,'수용가별 지하수 사용량(산업용제외)'!$G:$G,'발생량원단위(지하수요금)'!$A80,'수용가별 지하수 사용량(산업용제외)'!$F:$F,'발생량원단위(지하수요금)'!$B80)</f>
        <v>25642</v>
      </c>
      <c r="F80" s="68">
        <f>SUMIFS('수용가별 지하수 사용량(산업용제외)'!$K:$K,'수용가별 지하수 사용량(산업용제외)'!$G:$G,'발생량원단위(지하수요금)'!$A80,'수용가별 지하수 사용량(산업용제외)'!$F:$F,'발생량원단위(지하수요금)'!$B80)</f>
        <v>20570</v>
      </c>
      <c r="G80" s="68">
        <f>SUMIFS('수용가별 지하수 사용량(산업용제외)'!$L:$L,'수용가별 지하수 사용량(산업용제외)'!$G:$G,'발생량원단위(지하수요금)'!$A80,'수용가별 지하수 사용량(산업용제외)'!$F:$F,'발생량원단위(지하수요금)'!$B80)</f>
        <v>18363</v>
      </c>
      <c r="H80" s="68">
        <f>AVERAGE(C80:G80)</f>
        <v>24958.2</v>
      </c>
      <c r="I80" s="30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spans="1:22" s="4" customFormat="1" ht="15.95" customHeight="1">
      <c r="A81" s="31" t="s">
        <v>2202</v>
      </c>
      <c r="B81" s="29" t="s">
        <v>2225</v>
      </c>
      <c r="C81" s="68">
        <f>SUMIFS('수용가별 지하수 사용량(산업용제외)'!$H:$H,'수용가별 지하수 사용량(산업용제외)'!$G:$G,'발생량원단위(지하수요금)'!$A81,'수용가별 지하수 사용량(산업용제외)'!$F:$F,'발생량원단위(지하수요금)'!$B81)</f>
        <v>0</v>
      </c>
      <c r="D81" s="68">
        <f>SUMIFS('수용가별 지하수 사용량(산업용제외)'!$I:$I,'수용가별 지하수 사용량(산업용제외)'!$G:$G,'발생량원단위(지하수요금)'!$A81,'수용가별 지하수 사용량(산업용제외)'!$F:$F,'발생량원단위(지하수요금)'!$B81)</f>
        <v>0</v>
      </c>
      <c r="E81" s="68">
        <f>SUMIFS('수용가별 지하수 사용량(산업용제외)'!$J:$J,'수용가별 지하수 사용량(산업용제외)'!$G:$G,'발생량원단위(지하수요금)'!$A81,'수용가별 지하수 사용량(산업용제외)'!$F:$F,'발생량원단위(지하수요금)'!$B81)</f>
        <v>0</v>
      </c>
      <c r="F81" s="68">
        <f>SUMIFS('수용가별 지하수 사용량(산업용제외)'!$K:$K,'수용가별 지하수 사용량(산업용제외)'!$G:$G,'발생량원단위(지하수요금)'!$A81,'수용가별 지하수 사용량(산업용제외)'!$F:$F,'발생량원단위(지하수요금)'!$B81)</f>
        <v>0</v>
      </c>
      <c r="G81" s="68">
        <f>SUMIFS('수용가별 지하수 사용량(산업용제외)'!$L:$L,'수용가별 지하수 사용량(산업용제외)'!$G:$G,'발생량원단위(지하수요금)'!$A81,'수용가별 지하수 사용량(산업용제외)'!$F:$F,'발생량원단위(지하수요금)'!$B81)</f>
        <v>0</v>
      </c>
      <c r="H81" s="68">
        <f t="shared" ref="H81:H94" si="16">AVERAGE(C81:G81)</f>
        <v>0</v>
      </c>
      <c r="I81" s="30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spans="1:22" s="4" customFormat="1" ht="15.95" customHeight="1">
      <c r="A82" s="32" t="s">
        <v>2226</v>
      </c>
      <c r="B82" s="29" t="s">
        <v>2227</v>
      </c>
      <c r="C82" s="68">
        <f>SUMIFS('수용가별 지하수 사용량(산업용제외)'!$H:$H,'수용가별 지하수 사용량(산업용제외)'!$G:$G,'발생량원단위(지하수요금)'!$A82,'수용가별 지하수 사용량(산업용제외)'!$F:$F,'발생량원단위(지하수요금)'!$B82)</f>
        <v>0</v>
      </c>
      <c r="D82" s="68">
        <f>SUMIFS('수용가별 지하수 사용량(산업용제외)'!$I:$I,'수용가별 지하수 사용량(산업용제외)'!$G:$G,'발생량원단위(지하수요금)'!$A82,'수용가별 지하수 사용량(산업용제외)'!$F:$F,'발생량원단위(지하수요금)'!$B82)</f>
        <v>0</v>
      </c>
      <c r="E82" s="68">
        <f>SUMIFS('수용가별 지하수 사용량(산업용제외)'!$J:$J,'수용가별 지하수 사용량(산업용제외)'!$G:$G,'발생량원단위(지하수요금)'!$A82,'수용가별 지하수 사용량(산업용제외)'!$F:$F,'발생량원단위(지하수요금)'!$B82)</f>
        <v>0</v>
      </c>
      <c r="F82" s="68">
        <f>SUMIFS('수용가별 지하수 사용량(산업용제외)'!$K:$K,'수용가별 지하수 사용량(산업용제외)'!$G:$G,'발생량원단위(지하수요금)'!$A82,'수용가별 지하수 사용량(산업용제외)'!$F:$F,'발생량원단위(지하수요금)'!$B82)</f>
        <v>0</v>
      </c>
      <c r="G82" s="68">
        <f>SUMIFS('수용가별 지하수 사용량(산업용제외)'!$L:$L,'수용가별 지하수 사용량(산업용제외)'!$G:$G,'발생량원단위(지하수요금)'!$A82,'수용가별 지하수 사용량(산업용제외)'!$F:$F,'발생량원단위(지하수요금)'!$B82)</f>
        <v>0</v>
      </c>
      <c r="H82" s="68">
        <f t="shared" si="16"/>
        <v>0</v>
      </c>
      <c r="I82" s="30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spans="1:22" s="4" customFormat="1" ht="15.95" customHeight="1">
      <c r="A83" s="28" t="s">
        <v>2228</v>
      </c>
      <c r="B83" s="29" t="s">
        <v>2205</v>
      </c>
      <c r="C83" s="68">
        <f>SUM(C84:C85)</f>
        <v>0</v>
      </c>
      <c r="D83" s="68">
        <f>SUM(D84:D85)</f>
        <v>0</v>
      </c>
      <c r="E83" s="68">
        <f>SUM(E84:E85)</f>
        <v>0</v>
      </c>
      <c r="F83" s="68">
        <f>SUM(F84:F85)</f>
        <v>0</v>
      </c>
      <c r="G83" s="68">
        <f>SUM(G84:G85)</f>
        <v>0</v>
      </c>
      <c r="H83" s="68">
        <f t="shared" si="16"/>
        <v>0</v>
      </c>
      <c r="I83" s="30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spans="1:22" s="4" customFormat="1" ht="15.95" customHeight="1">
      <c r="A84" s="31" t="s">
        <v>2248</v>
      </c>
      <c r="B84" s="29" t="s">
        <v>2229</v>
      </c>
      <c r="C84" s="68">
        <f>SUMIFS('수용가별 지하수 사용량(산업용제외)'!$H:$H,'수용가별 지하수 사용량(산업용제외)'!$G:$G,'발생량원단위(지하수요금)'!$A84,'수용가별 지하수 사용량(산업용제외)'!$F:$F,'발생량원단위(지하수요금)'!$B84)</f>
        <v>0</v>
      </c>
      <c r="D84" s="68">
        <f>SUMIFS('수용가별 지하수 사용량(산업용제외)'!$I:$I,'수용가별 지하수 사용량(산업용제외)'!$G:$G,'발생량원단위(지하수요금)'!$A84,'수용가별 지하수 사용량(산업용제외)'!$F:$F,'발생량원단위(지하수요금)'!$B84)</f>
        <v>0</v>
      </c>
      <c r="E84" s="68">
        <f>SUMIFS('수용가별 지하수 사용량(산업용제외)'!$J:$J,'수용가별 지하수 사용량(산업용제외)'!$G:$G,'발생량원단위(지하수요금)'!$A84,'수용가별 지하수 사용량(산업용제외)'!$F:$F,'발생량원단위(지하수요금)'!$B84)</f>
        <v>0</v>
      </c>
      <c r="F84" s="68">
        <f>SUMIFS('수용가별 지하수 사용량(산업용제외)'!$K:$K,'수용가별 지하수 사용량(산업용제외)'!$G:$G,'발생량원단위(지하수요금)'!$A84,'수용가별 지하수 사용량(산업용제외)'!$F:$F,'발생량원단위(지하수요금)'!$B84)</f>
        <v>0</v>
      </c>
      <c r="G84" s="68">
        <f>SUMIFS('수용가별 지하수 사용량(산업용제외)'!$L:$L,'수용가별 지하수 사용량(산업용제외)'!$G:$G,'발생량원단위(지하수요금)'!$A84,'수용가별 지하수 사용량(산업용제외)'!$F:$F,'발생량원단위(지하수요금)'!$B84)</f>
        <v>0</v>
      </c>
      <c r="H84" s="68">
        <f t="shared" si="16"/>
        <v>0</v>
      </c>
      <c r="I84" s="30"/>
      <c r="J84" s="2"/>
      <c r="K84" s="2"/>
      <c r="L84" s="2"/>
      <c r="M84" s="2"/>
      <c r="N84" s="2"/>
      <c r="O84" s="2"/>
      <c r="P84" s="2"/>
      <c r="Q84" s="2"/>
    </row>
    <row r="85" spans="1:22" s="35" customFormat="1" ht="15.95" customHeight="1">
      <c r="A85" s="31" t="s">
        <v>2248</v>
      </c>
      <c r="B85" s="29" t="s">
        <v>2230</v>
      </c>
      <c r="C85" s="68">
        <f>SUMIFS('수용가별 지하수 사용량(산업용제외)'!$H:$H,'수용가별 지하수 사용량(산업용제외)'!$G:$G,'발생량원단위(지하수요금)'!$A85,'수용가별 지하수 사용량(산업용제외)'!$F:$F,'발생량원단위(지하수요금)'!$B85)</f>
        <v>0</v>
      </c>
      <c r="D85" s="68">
        <f>SUMIFS('수용가별 지하수 사용량(산업용제외)'!$I:$I,'수용가별 지하수 사용량(산업용제외)'!$G:$G,'발생량원단위(지하수요금)'!$A85,'수용가별 지하수 사용량(산업용제외)'!$F:$F,'발생량원단위(지하수요금)'!$B85)</f>
        <v>0</v>
      </c>
      <c r="E85" s="68">
        <f>SUMIFS('수용가별 지하수 사용량(산업용제외)'!$J:$J,'수용가별 지하수 사용량(산업용제외)'!$G:$G,'발생량원단위(지하수요금)'!$A85,'수용가별 지하수 사용량(산업용제외)'!$F:$F,'발생량원단위(지하수요금)'!$B85)</f>
        <v>0</v>
      </c>
      <c r="F85" s="68">
        <f>SUMIFS('수용가별 지하수 사용량(산업용제외)'!$K:$K,'수용가별 지하수 사용량(산업용제외)'!$G:$G,'발생량원단위(지하수요금)'!$A85,'수용가별 지하수 사용량(산업용제외)'!$F:$F,'발생량원단위(지하수요금)'!$B85)</f>
        <v>0</v>
      </c>
      <c r="G85" s="68">
        <f>SUMIFS('수용가별 지하수 사용량(산업용제외)'!$L:$L,'수용가별 지하수 사용량(산업용제외)'!$G:$G,'발생량원단위(지하수요금)'!$A85,'수용가별 지하수 사용량(산업용제외)'!$F:$F,'발생량원단위(지하수요금)'!$B85)</f>
        <v>0</v>
      </c>
      <c r="H85" s="68">
        <f t="shared" si="16"/>
        <v>0</v>
      </c>
      <c r="I85" s="30"/>
      <c r="J85" s="33"/>
      <c r="K85" s="33"/>
      <c r="L85" s="34"/>
      <c r="M85" s="33"/>
      <c r="N85" s="33"/>
      <c r="O85" s="33"/>
      <c r="P85" s="33"/>
      <c r="Q85" s="33"/>
      <c r="R85" s="33"/>
      <c r="S85" s="33"/>
      <c r="T85" s="33"/>
      <c r="U85" s="33"/>
      <c r="V85" s="33"/>
    </row>
    <row r="86" spans="1:22" s="35" customFormat="1" ht="15.95" customHeight="1">
      <c r="A86" s="28" t="s">
        <v>2231</v>
      </c>
      <c r="B86" s="29" t="s">
        <v>2205</v>
      </c>
      <c r="C86" s="68">
        <f>SUM(C87:C88)</f>
        <v>0</v>
      </c>
      <c r="D86" s="68">
        <f>SUM(D87:D88)</f>
        <v>0</v>
      </c>
      <c r="E86" s="68">
        <f>SUM(E87:E88)</f>
        <v>0</v>
      </c>
      <c r="F86" s="68">
        <f>SUM(F87:F88)</f>
        <v>0</v>
      </c>
      <c r="G86" s="68">
        <f>SUM(G87:G88)</f>
        <v>0</v>
      </c>
      <c r="H86" s="68">
        <f t="shared" si="16"/>
        <v>0</v>
      </c>
      <c r="I86" s="30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</row>
    <row r="87" spans="1:22" s="35" customFormat="1" ht="15.75" customHeight="1">
      <c r="A87" s="31" t="s">
        <v>2249</v>
      </c>
      <c r="B87" s="29" t="s">
        <v>2224</v>
      </c>
      <c r="C87" s="68">
        <f>SUMIFS('수용가별 지하수 사용량(산업용제외)'!$H:$H,'수용가별 지하수 사용량(산업용제외)'!$G:$G,'발생량원단위(지하수요금)'!$A87,'수용가별 지하수 사용량(산업용제외)'!$F:$F,'발생량원단위(지하수요금)'!$B87)</f>
        <v>0</v>
      </c>
      <c r="D87" s="68">
        <f>SUMIFS('수용가별 지하수 사용량(산업용제외)'!$I:$I,'수용가별 지하수 사용량(산업용제외)'!$G:$G,'발생량원단위(지하수요금)'!$A87,'수용가별 지하수 사용량(산업용제외)'!$F:$F,'발생량원단위(지하수요금)'!$B87)</f>
        <v>0</v>
      </c>
      <c r="E87" s="68">
        <f>SUMIFS('수용가별 지하수 사용량(산업용제외)'!$J:$J,'수용가별 지하수 사용량(산업용제외)'!$G:$G,'발생량원단위(지하수요금)'!$A87,'수용가별 지하수 사용량(산업용제외)'!$F:$F,'발생량원단위(지하수요금)'!$B87)</f>
        <v>0</v>
      </c>
      <c r="F87" s="68">
        <f>SUMIFS('수용가별 지하수 사용량(산업용제외)'!$K:$K,'수용가별 지하수 사용량(산업용제외)'!$G:$G,'발생량원단위(지하수요금)'!$A87,'수용가별 지하수 사용량(산업용제외)'!$F:$F,'발생량원단위(지하수요금)'!$B87)</f>
        <v>0</v>
      </c>
      <c r="G87" s="68">
        <f>SUMIFS('수용가별 지하수 사용량(산업용제외)'!$L:$L,'수용가별 지하수 사용량(산업용제외)'!$G:$G,'발생량원단위(지하수요금)'!$A87,'수용가별 지하수 사용량(산업용제외)'!$F:$F,'발생량원단위(지하수요금)'!$B87)</f>
        <v>0</v>
      </c>
      <c r="H87" s="68">
        <f t="shared" si="16"/>
        <v>0</v>
      </c>
      <c r="I87" s="30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</row>
    <row r="88" spans="1:22" s="35" customFormat="1" ht="15.95" customHeight="1">
      <c r="A88" s="31" t="s">
        <v>2249</v>
      </c>
      <c r="B88" s="29" t="s">
        <v>2232</v>
      </c>
      <c r="C88" s="68">
        <f>SUMIFS('수용가별 지하수 사용량(산업용제외)'!$H:$H,'수용가별 지하수 사용량(산업용제외)'!$G:$G,'발생량원단위(지하수요금)'!$A88,'수용가별 지하수 사용량(산업용제외)'!$F:$F,'발생량원단위(지하수요금)'!$B88)</f>
        <v>0</v>
      </c>
      <c r="D88" s="68">
        <f>SUMIFS('수용가별 지하수 사용량(산업용제외)'!$I:$I,'수용가별 지하수 사용량(산업용제외)'!$G:$G,'발생량원단위(지하수요금)'!$A88,'수용가별 지하수 사용량(산업용제외)'!$F:$F,'발생량원단위(지하수요금)'!$B88)</f>
        <v>0</v>
      </c>
      <c r="E88" s="68">
        <f>SUMIFS('수용가별 지하수 사용량(산업용제외)'!$J:$J,'수용가별 지하수 사용량(산업용제외)'!$G:$G,'발생량원단위(지하수요금)'!$A88,'수용가별 지하수 사용량(산업용제외)'!$F:$F,'발생량원단위(지하수요금)'!$B88)</f>
        <v>0</v>
      </c>
      <c r="F88" s="68">
        <f>SUMIFS('수용가별 지하수 사용량(산업용제외)'!$K:$K,'수용가별 지하수 사용량(산업용제외)'!$G:$G,'발생량원단위(지하수요금)'!$A88,'수용가별 지하수 사용량(산업용제외)'!$F:$F,'발생량원단위(지하수요금)'!$B88)</f>
        <v>0</v>
      </c>
      <c r="G88" s="68">
        <f>SUMIFS('수용가별 지하수 사용량(산업용제외)'!$L:$L,'수용가별 지하수 사용량(산업용제외)'!$G:$G,'발생량원단위(지하수요금)'!$A88,'수용가별 지하수 사용량(산업용제외)'!$F:$F,'발생량원단위(지하수요금)'!$B88)</f>
        <v>0</v>
      </c>
      <c r="H88" s="68">
        <f t="shared" si="16"/>
        <v>0</v>
      </c>
      <c r="I88" s="30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</row>
    <row r="89" spans="1:22" s="35" customFormat="1" ht="15.95" customHeight="1">
      <c r="A89" s="28" t="s">
        <v>2236</v>
      </c>
      <c r="B89" s="29" t="s">
        <v>2205</v>
      </c>
      <c r="C89" s="68">
        <f>SUM(C90:C92)</f>
        <v>0</v>
      </c>
      <c r="D89" s="68">
        <f>SUM(D90:D92)</f>
        <v>0</v>
      </c>
      <c r="E89" s="68">
        <f>SUM(E90:E92)</f>
        <v>0</v>
      </c>
      <c r="F89" s="68">
        <f>SUM(F90:F92)</f>
        <v>4991</v>
      </c>
      <c r="G89" s="68">
        <f>SUM(G90:G92)</f>
        <v>22257</v>
      </c>
      <c r="H89" s="68">
        <f>AVERAGE(C89:G89)</f>
        <v>5449.6</v>
      </c>
      <c r="I89" s="30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</row>
    <row r="90" spans="1:22" s="35" customFormat="1" ht="15.95" customHeight="1">
      <c r="A90" s="31" t="s">
        <v>2236</v>
      </c>
      <c r="B90" s="29" t="s">
        <v>2260</v>
      </c>
      <c r="C90" s="68">
        <f>SUMIFS('수용가별 지하수 사용량(산업용제외)'!$H:$H,'수용가별 지하수 사용량(산업용제외)'!$G:$G,'발생량원단위(지하수요금)'!$A90,'수용가별 지하수 사용량(산업용제외)'!$F:$F,'발생량원단위(지하수요금)'!$B90)</f>
        <v>0</v>
      </c>
      <c r="D90" s="68">
        <f>SUMIFS('수용가별 지하수 사용량(산업용제외)'!$I:$I,'수용가별 지하수 사용량(산업용제외)'!$G:$G,'발생량원단위(지하수요금)'!$A90,'수용가별 지하수 사용량(산업용제외)'!$F:$F,'발생량원단위(지하수요금)'!$B90)</f>
        <v>0</v>
      </c>
      <c r="E90" s="68">
        <f>SUMIFS('수용가별 지하수 사용량(산업용제외)'!$J:$J,'수용가별 지하수 사용량(산업용제외)'!$G:$G,'발생량원단위(지하수요금)'!$A90,'수용가별 지하수 사용량(산업용제외)'!$F:$F,'발생량원단위(지하수요금)'!$B90)</f>
        <v>0</v>
      </c>
      <c r="F90" s="68">
        <f>SUMIFS('수용가별 지하수 사용량(산업용제외)'!$K:$K,'수용가별 지하수 사용량(산업용제외)'!$G:$G,'발생량원단위(지하수요금)'!$A90,'수용가별 지하수 사용량(산업용제외)'!$F:$F,'발생량원단위(지하수요금)'!$B90)</f>
        <v>0</v>
      </c>
      <c r="G90" s="68">
        <f>SUMIFS('수용가별 지하수 사용량(산업용제외)'!$L:$L,'수용가별 지하수 사용량(산업용제외)'!$G:$G,'발생량원단위(지하수요금)'!$A90,'수용가별 지하수 사용량(산업용제외)'!$F:$F,'발생량원단위(지하수요금)'!$B90)</f>
        <v>0</v>
      </c>
      <c r="H90" s="68">
        <f>AVERAGE(C90:G90)</f>
        <v>0</v>
      </c>
      <c r="I90" s="30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</row>
    <row r="91" spans="1:22" s="35" customFormat="1" ht="15.95" customHeight="1">
      <c r="A91" s="31" t="s">
        <v>2236</v>
      </c>
      <c r="B91" s="29" t="s">
        <v>2232</v>
      </c>
      <c r="C91" s="68">
        <f>SUMIFS('수용가별 지하수 사용량(산업용제외)'!$H:$H,'수용가별 지하수 사용량(산업용제외)'!$G:$G,'발생량원단위(지하수요금)'!$A91,'수용가별 지하수 사용량(산업용제외)'!$F:$F,'발생량원단위(지하수요금)'!$B91)</f>
        <v>0</v>
      </c>
      <c r="D91" s="68">
        <f>SUMIFS('수용가별 지하수 사용량(산업용제외)'!$I:$I,'수용가별 지하수 사용량(산업용제외)'!$G:$G,'발생량원단위(지하수요금)'!$A91,'수용가별 지하수 사용량(산업용제외)'!$F:$F,'발생량원단위(지하수요금)'!$B91)</f>
        <v>0</v>
      </c>
      <c r="E91" s="68">
        <f>SUMIFS('수용가별 지하수 사용량(산업용제외)'!$J:$J,'수용가별 지하수 사용량(산업용제외)'!$G:$G,'발생량원단위(지하수요금)'!$A91,'수용가별 지하수 사용량(산업용제외)'!$F:$F,'발생량원단위(지하수요금)'!$B91)</f>
        <v>0</v>
      </c>
      <c r="F91" s="68">
        <f>SUMIFS('수용가별 지하수 사용량(산업용제외)'!$K:$K,'수용가별 지하수 사용량(산업용제외)'!$G:$G,'발생량원단위(지하수요금)'!$A91,'수용가별 지하수 사용량(산업용제외)'!$F:$F,'발생량원단위(지하수요금)'!$B91)</f>
        <v>0</v>
      </c>
      <c r="G91" s="68">
        <f>SUMIFS('수용가별 지하수 사용량(산업용제외)'!$L:$L,'수용가별 지하수 사용량(산업용제외)'!$G:$G,'발생량원단위(지하수요금)'!$A91,'수용가별 지하수 사용량(산업용제외)'!$F:$F,'발생량원단위(지하수요금)'!$B91)</f>
        <v>0</v>
      </c>
      <c r="H91" s="68">
        <f>AVERAGE(C91:G91)</f>
        <v>0</v>
      </c>
      <c r="I91" s="30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</row>
    <row r="92" spans="1:22" s="35" customFormat="1" ht="15.95" customHeight="1">
      <c r="A92" s="31" t="s">
        <v>2236</v>
      </c>
      <c r="B92" s="29" t="s">
        <v>2233</v>
      </c>
      <c r="C92" s="68">
        <f>SUMIFS('수용가별 지하수 사용량(산업용제외)'!$H:$H,'수용가별 지하수 사용량(산업용제외)'!$G:$G,'발생량원단위(지하수요금)'!$A92,'수용가별 지하수 사용량(산업용제외)'!$F:$F,'발생량원단위(지하수요금)'!$B92)</f>
        <v>0</v>
      </c>
      <c r="D92" s="68">
        <f>SUMIFS('수용가별 지하수 사용량(산업용제외)'!$I:$I,'수용가별 지하수 사용량(산업용제외)'!$G:$G,'발생량원단위(지하수요금)'!$A92,'수용가별 지하수 사용량(산업용제외)'!$F:$F,'발생량원단위(지하수요금)'!$B92)</f>
        <v>0</v>
      </c>
      <c r="E92" s="68">
        <f>SUMIFS('수용가별 지하수 사용량(산업용제외)'!$J:$J,'수용가별 지하수 사용량(산업용제외)'!$G:$G,'발생량원단위(지하수요금)'!$A92,'수용가별 지하수 사용량(산업용제외)'!$F:$F,'발생량원단위(지하수요금)'!$B92)</f>
        <v>0</v>
      </c>
      <c r="F92" s="68">
        <f>SUMIFS('수용가별 지하수 사용량(산업용제외)'!$K:$K,'수용가별 지하수 사용량(산업용제외)'!$G:$G,'발생량원단위(지하수요금)'!$A92,'수용가별 지하수 사용량(산업용제외)'!$F:$F,'발생량원단위(지하수요금)'!$B92)</f>
        <v>4991</v>
      </c>
      <c r="G92" s="68">
        <f>SUMIFS('수용가별 지하수 사용량(산업용제외)'!$L:$L,'수용가별 지하수 사용량(산업용제외)'!$G:$G,'발생량원단위(지하수요금)'!$A92,'수용가별 지하수 사용량(산업용제외)'!$F:$F,'발생량원단위(지하수요금)'!$B92)</f>
        <v>22257</v>
      </c>
      <c r="H92" s="68">
        <f>AVERAGE(C92:G92)</f>
        <v>5449.6</v>
      </c>
      <c r="I92" s="30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</row>
    <row r="93" spans="1:22" s="4" customFormat="1" ht="15.95" customHeight="1">
      <c r="A93" s="130" t="s">
        <v>2255</v>
      </c>
      <c r="B93" s="131"/>
      <c r="C93" s="67">
        <f t="shared" ref="C93:H93" si="17">C94+C95+C98</f>
        <v>76783</v>
      </c>
      <c r="D93" s="67">
        <f t="shared" si="17"/>
        <v>60368</v>
      </c>
      <c r="E93" s="67">
        <f t="shared" si="17"/>
        <v>55735</v>
      </c>
      <c r="F93" s="67">
        <f t="shared" si="17"/>
        <v>74491</v>
      </c>
      <c r="G93" s="67">
        <f t="shared" si="17"/>
        <v>63647</v>
      </c>
      <c r="H93" s="67">
        <f t="shared" si="17"/>
        <v>66203.8</v>
      </c>
      <c r="I93" s="27"/>
      <c r="J93" s="8"/>
      <c r="K93" s="8"/>
      <c r="L93" s="9"/>
      <c r="M93" s="2"/>
      <c r="N93" s="2"/>
      <c r="O93" s="2"/>
      <c r="P93" s="2"/>
      <c r="Q93" s="2"/>
      <c r="R93" s="2"/>
      <c r="S93" s="2"/>
      <c r="T93" s="2"/>
      <c r="U93" s="2"/>
      <c r="V93" s="2"/>
    </row>
    <row r="94" spans="1:22" s="35" customFormat="1" ht="15.95" customHeight="1">
      <c r="A94" s="32" t="s">
        <v>2237</v>
      </c>
      <c r="B94" s="29" t="s">
        <v>2238</v>
      </c>
      <c r="C94" s="68">
        <f>SUMIFS('수용가별 지하수 사용량(산업용제외)'!$H:$H,'수용가별 지하수 사용량(산업용제외)'!$G:$G,'발생량원단위(지하수요금)'!$A94,'수용가별 지하수 사용량(산업용제외)'!$F:$F,'발생량원단위(지하수요금)'!$B94)</f>
        <v>0</v>
      </c>
      <c r="D94" s="68">
        <f>SUMIFS('수용가별 지하수 사용량(산업용제외)'!$I:$I,'수용가별 지하수 사용량(산업용제외)'!$G:$G,'발생량원단위(지하수요금)'!$A94,'수용가별 지하수 사용량(산업용제외)'!$F:$F,'발생량원단위(지하수요금)'!$B94)</f>
        <v>0</v>
      </c>
      <c r="E94" s="68">
        <f>SUMIFS('수용가별 지하수 사용량(산업용제외)'!$J:$J,'수용가별 지하수 사용량(산업용제외)'!$G:$G,'발생량원단위(지하수요금)'!$A94,'수용가별 지하수 사용량(산업용제외)'!$F:$F,'발생량원단위(지하수요금)'!$B94)</f>
        <v>0</v>
      </c>
      <c r="F94" s="68">
        <f>SUMIFS('수용가별 지하수 사용량(산업용제외)'!$K:$K,'수용가별 지하수 사용량(산업용제외)'!$G:$G,'발생량원단위(지하수요금)'!$A94,'수용가별 지하수 사용량(산업용제외)'!$F:$F,'발생량원단위(지하수요금)'!$B94)</f>
        <v>0</v>
      </c>
      <c r="G94" s="68">
        <f>SUMIFS('수용가별 지하수 사용량(산업용제외)'!$L:$L,'수용가별 지하수 사용량(산업용제외)'!$G:$G,'발생량원단위(지하수요금)'!$A94,'수용가별 지하수 사용량(산업용제외)'!$F:$F,'발생량원단위(지하수요금)'!$B94)</f>
        <v>0</v>
      </c>
      <c r="H94" s="68">
        <f t="shared" si="16"/>
        <v>0</v>
      </c>
      <c r="I94" s="30"/>
      <c r="J94" s="33"/>
      <c r="K94" s="33"/>
      <c r="L94" s="2"/>
      <c r="M94" s="33"/>
      <c r="N94" s="33"/>
      <c r="O94" s="33"/>
      <c r="P94" s="33"/>
      <c r="Q94" s="33"/>
      <c r="R94" s="33"/>
      <c r="S94" s="33"/>
      <c r="T94" s="33"/>
      <c r="U94" s="33"/>
      <c r="V94" s="33"/>
    </row>
    <row r="95" spans="1:22" s="4" customFormat="1" ht="15.95" customHeight="1">
      <c r="A95" s="28" t="s">
        <v>2204</v>
      </c>
      <c r="B95" s="29" t="s">
        <v>2205</v>
      </c>
      <c r="C95" s="68">
        <f t="shared" ref="C95:H95" si="18">SUM(C96:C97)</f>
        <v>76783</v>
      </c>
      <c r="D95" s="68">
        <f t="shared" si="18"/>
        <v>60368</v>
      </c>
      <c r="E95" s="68">
        <f t="shared" si="18"/>
        <v>55735</v>
      </c>
      <c r="F95" s="68">
        <f t="shared" si="18"/>
        <v>74491</v>
      </c>
      <c r="G95" s="68">
        <f t="shared" si="18"/>
        <v>63647</v>
      </c>
      <c r="H95" s="68">
        <f t="shared" si="18"/>
        <v>66203.8</v>
      </c>
      <c r="I95" s="30"/>
      <c r="J95" s="8"/>
      <c r="K95" s="8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spans="1:22" s="4" customFormat="1" ht="15.95" customHeight="1">
      <c r="A96" s="31" t="s">
        <v>2247</v>
      </c>
      <c r="B96" s="29" t="s">
        <v>2206</v>
      </c>
      <c r="C96" s="68">
        <f>SUMIFS('수용가별 지하수 사용량(산업용제외)'!$H:$H,'수용가별 지하수 사용량(산업용제외)'!$G:$G,'발생량원단위(지하수요금)'!$A96,'수용가별 지하수 사용량(산업용제외)'!$F:$F,'발생량원단위(지하수요금)'!$B96)</f>
        <v>76783</v>
      </c>
      <c r="D96" s="68">
        <f>SUMIFS('수용가별 지하수 사용량(산업용제외)'!$I:$I,'수용가별 지하수 사용량(산업용제외)'!$G:$G,'발생량원단위(지하수요금)'!$A96,'수용가별 지하수 사용량(산업용제외)'!$F:$F,'발생량원단위(지하수요금)'!$B96)</f>
        <v>60368</v>
      </c>
      <c r="E96" s="68">
        <f>SUMIFS('수용가별 지하수 사용량(산업용제외)'!$J:$J,'수용가별 지하수 사용량(산업용제외)'!$G:$G,'발생량원단위(지하수요금)'!$A96,'수용가별 지하수 사용량(산업용제외)'!$F:$F,'발생량원단위(지하수요금)'!$B96)</f>
        <v>55735</v>
      </c>
      <c r="F96" s="68">
        <f>SUMIFS('수용가별 지하수 사용량(산업용제외)'!$K:$K,'수용가별 지하수 사용량(산업용제외)'!$G:$G,'발생량원단위(지하수요금)'!$A96,'수용가별 지하수 사용량(산업용제외)'!$F:$F,'발생량원단위(지하수요금)'!$B96)</f>
        <v>74491</v>
      </c>
      <c r="G96" s="68">
        <f>SUMIFS('수용가별 지하수 사용량(산업용제외)'!$L:$L,'수용가별 지하수 사용량(산업용제외)'!$G:$G,'발생량원단위(지하수요금)'!$A96,'수용가별 지하수 사용량(산업용제외)'!$F:$F,'발생량원단위(지하수요금)'!$B96)</f>
        <v>63647</v>
      </c>
      <c r="H96" s="68">
        <f>AVERAGE(C96:G96)-1</f>
        <v>66203.8</v>
      </c>
      <c r="I96" s="30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spans="1:22" s="4" customFormat="1" ht="15.95" customHeight="1">
      <c r="A97" s="31" t="s">
        <v>2247</v>
      </c>
      <c r="B97" s="29" t="s">
        <v>2207</v>
      </c>
      <c r="C97" s="68">
        <f>SUMIFS('수용가별 지하수 사용량(산업용제외)'!$H:$H,'수용가별 지하수 사용량(산업용제외)'!$G:$G,'발생량원단위(지하수요금)'!$A97,'수용가별 지하수 사용량(산업용제외)'!$F:$F,'발생량원단위(지하수요금)'!$B97)</f>
        <v>0</v>
      </c>
      <c r="D97" s="68">
        <f>SUMIFS('수용가별 지하수 사용량(산업용제외)'!$I:$I,'수용가별 지하수 사용량(산업용제외)'!$G:$G,'발생량원단위(지하수요금)'!$A97,'수용가별 지하수 사용량(산업용제외)'!$F:$F,'발생량원단위(지하수요금)'!$B97)</f>
        <v>0</v>
      </c>
      <c r="E97" s="68">
        <f>SUMIFS('수용가별 지하수 사용량(산업용제외)'!$J:$J,'수용가별 지하수 사용량(산업용제외)'!$G:$G,'발생량원단위(지하수요금)'!$A97,'수용가별 지하수 사용량(산업용제외)'!$F:$F,'발생량원단위(지하수요금)'!$B97)</f>
        <v>0</v>
      </c>
      <c r="F97" s="68">
        <f>SUMIFS('수용가별 지하수 사용량(산업용제외)'!$K:$K,'수용가별 지하수 사용량(산업용제외)'!$G:$G,'발생량원단위(지하수요금)'!$A97,'수용가별 지하수 사용량(산업용제외)'!$F:$F,'발생량원단위(지하수요금)'!$B97)</f>
        <v>0</v>
      </c>
      <c r="G97" s="68">
        <f>SUMIFS('수용가별 지하수 사용량(산업용제외)'!$L:$L,'수용가별 지하수 사용량(산업용제외)'!$G:$G,'발생량원단위(지하수요금)'!$A97,'수용가별 지하수 사용량(산업용제외)'!$F:$F,'발생량원단위(지하수요금)'!$B97)</f>
        <v>0</v>
      </c>
      <c r="H97" s="68">
        <f>AVERAGE(C97:G97)</f>
        <v>0</v>
      </c>
      <c r="I97" s="30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spans="1:22" ht="15.95" customHeight="1">
      <c r="A98" s="32" t="s">
        <v>2234</v>
      </c>
      <c r="B98" s="29" t="s">
        <v>2235</v>
      </c>
      <c r="C98" s="68">
        <f>SUMIFS('수용가별 지하수 사용량(산업용제외)'!$H:$H,'수용가별 지하수 사용량(산업용제외)'!$G:$G,'발생량원단위(지하수요금)'!$A98,'수용가별 지하수 사용량(산업용제외)'!$F:$F,'발생량원단위(지하수요금)'!$B98)</f>
        <v>0</v>
      </c>
      <c r="D98" s="68">
        <f>SUMIFS('수용가별 지하수 사용량(산업용제외)'!$I:$I,'수용가별 지하수 사용량(산업용제외)'!$G:$G,'발생량원단위(지하수요금)'!$A98,'수용가별 지하수 사용량(산업용제외)'!$F:$F,'발생량원단위(지하수요금)'!$B98)</f>
        <v>0</v>
      </c>
      <c r="E98" s="68">
        <f>SUMIFS('수용가별 지하수 사용량(산업용제외)'!$J:$J,'수용가별 지하수 사용량(산업용제외)'!$G:$G,'발생량원단위(지하수요금)'!$A98,'수용가별 지하수 사용량(산업용제외)'!$F:$F,'발생량원단위(지하수요금)'!$B98)</f>
        <v>0</v>
      </c>
      <c r="F98" s="68">
        <f>SUMIFS('수용가별 지하수 사용량(산업용제외)'!$K:$K,'수용가별 지하수 사용량(산업용제외)'!$G:$G,'발생량원단위(지하수요금)'!$A98,'수용가별 지하수 사용량(산업용제외)'!$F:$F,'발생량원단위(지하수요금)'!$B98)</f>
        <v>0</v>
      </c>
      <c r="G98" s="68">
        <f>SUMIFS('수용가별 지하수 사용량(산업용제외)'!$L:$L,'수용가별 지하수 사용량(산업용제외)'!$G:$G,'발생량원단위(지하수요금)'!$A98,'수용가별 지하수 사용량(산업용제외)'!$F:$F,'발생량원단위(지하수요금)'!$B98)</f>
        <v>0</v>
      </c>
      <c r="H98" s="68">
        <f>AVERAGE(C98:G98)</f>
        <v>0</v>
      </c>
      <c r="I98" s="30"/>
    </row>
    <row r="99" spans="1:22" s="35" customFormat="1" ht="15.95" customHeight="1">
      <c r="A99" s="126" t="s">
        <v>2253</v>
      </c>
      <c r="B99" s="127"/>
      <c r="C99" s="66">
        <f>C100+C101+C104</f>
        <v>0</v>
      </c>
      <c r="D99" s="66">
        <f t="shared" ref="D99:H99" si="19">D100+D101+D104</f>
        <v>0</v>
      </c>
      <c r="E99" s="66">
        <f t="shared" si="19"/>
        <v>0</v>
      </c>
      <c r="F99" s="66">
        <f t="shared" si="19"/>
        <v>0</v>
      </c>
      <c r="G99" s="66">
        <f t="shared" si="19"/>
        <v>0</v>
      </c>
      <c r="H99" s="66">
        <f t="shared" si="19"/>
        <v>0</v>
      </c>
      <c r="I99" s="26"/>
      <c r="J99" s="33"/>
      <c r="K99" s="33"/>
      <c r="L99" s="2"/>
      <c r="M99" s="33"/>
      <c r="N99" s="33"/>
      <c r="O99" s="33"/>
      <c r="P99" s="33"/>
      <c r="Q99" s="33"/>
      <c r="R99" s="33"/>
      <c r="S99" s="33"/>
      <c r="T99" s="33"/>
      <c r="U99" s="33"/>
      <c r="V99" s="33"/>
    </row>
    <row r="100" spans="1:22" s="4" customFormat="1" ht="15.95" customHeight="1">
      <c r="A100" s="28" t="s">
        <v>2541</v>
      </c>
      <c r="B100" s="29" t="s">
        <v>2542</v>
      </c>
      <c r="C100" s="68">
        <f>SUMIFS('수용가별 지하수 사용량(산업용제외)'!$H:$H,'수용가별 지하수 사용량(산업용제외)'!$G:$G,'발생량원단위(지하수요금)'!$A100,'수용가별 지하수 사용량(산업용제외)'!$F:$F,'발생량원단위(지하수요금)'!$B100)</f>
        <v>0</v>
      </c>
      <c r="D100" s="68">
        <f>SUMIFS('수용가별 지하수 사용량(산업용제외)'!$I:$I,'수용가별 지하수 사용량(산업용제외)'!$G:$G,'발생량원단위(지하수요금)'!$A100,'수용가별 지하수 사용량(산업용제외)'!$F:$F,'발생량원단위(지하수요금)'!$B100)</f>
        <v>0</v>
      </c>
      <c r="E100" s="68">
        <f>SUMIFS('수용가별 지하수 사용량(산업용제외)'!$J:$J,'수용가별 지하수 사용량(산업용제외)'!$G:$G,'발생량원단위(지하수요금)'!$A100,'수용가별 지하수 사용량(산업용제외)'!$F:$F,'발생량원단위(지하수요금)'!$B100)</f>
        <v>0</v>
      </c>
      <c r="F100" s="68">
        <f>SUMIFS('수용가별 지하수 사용량(산업용제외)'!$K:$K,'수용가별 지하수 사용량(산업용제외)'!$G:$G,'발생량원단위(지하수요금)'!$A100,'수용가별 지하수 사용량(산업용제외)'!$F:$F,'발생량원단위(지하수요금)'!$B100)</f>
        <v>0</v>
      </c>
      <c r="G100" s="68">
        <f>SUMIFS('수용가별 지하수 사용량(산업용제외)'!$L:$L,'수용가별 지하수 사용량(산업용제외)'!$G:$G,'발생량원단위(지하수요금)'!$A100,'수용가별 지하수 사용량(산업용제외)'!$F:$F,'발생량원단위(지하수요금)'!$B100)</f>
        <v>0</v>
      </c>
      <c r="H100" s="68">
        <f>AVERAGE(C100:G100)</f>
        <v>0</v>
      </c>
      <c r="I100" s="30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</row>
    <row r="101" spans="1:22" s="4" customFormat="1" ht="15.95" customHeight="1">
      <c r="A101" s="28" t="s">
        <v>2544</v>
      </c>
      <c r="B101" s="29" t="s">
        <v>2205</v>
      </c>
      <c r="C101" s="68">
        <f t="shared" ref="C101:H101" si="20">SUM(C102:C103)</f>
        <v>0</v>
      </c>
      <c r="D101" s="68">
        <f t="shared" si="20"/>
        <v>0</v>
      </c>
      <c r="E101" s="68">
        <f t="shared" si="20"/>
        <v>0</v>
      </c>
      <c r="F101" s="68">
        <f t="shared" si="20"/>
        <v>0</v>
      </c>
      <c r="G101" s="68">
        <f t="shared" si="20"/>
        <v>0</v>
      </c>
      <c r="H101" s="68">
        <f t="shared" si="20"/>
        <v>0</v>
      </c>
      <c r="I101" s="30"/>
      <c r="J101" s="8"/>
      <c r="K101" s="8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</row>
    <row r="102" spans="1:22" s="4" customFormat="1" ht="15.95" customHeight="1">
      <c r="A102" s="31" t="s">
        <v>2545</v>
      </c>
      <c r="B102" s="29" t="s">
        <v>2542</v>
      </c>
      <c r="C102" s="68">
        <f>SUMIFS('수용가별 지하수 사용량(산업용제외)'!$H:$H,'수용가별 지하수 사용량(산업용제외)'!$G:$G,'발생량원단위(지하수요금)'!$A102,'수용가별 지하수 사용량(산업용제외)'!$F:$F,'발생량원단위(지하수요금)'!$B102)</f>
        <v>0</v>
      </c>
      <c r="D102" s="68">
        <f>SUMIFS('수용가별 지하수 사용량(산업용제외)'!$I:$I,'수용가별 지하수 사용량(산업용제외)'!$G:$G,'발생량원단위(지하수요금)'!$A102,'수용가별 지하수 사용량(산업용제외)'!$F:$F,'발생량원단위(지하수요금)'!$B102)</f>
        <v>0</v>
      </c>
      <c r="E102" s="68">
        <f>SUMIFS('수용가별 지하수 사용량(산업용제외)'!$J:$J,'수용가별 지하수 사용량(산업용제외)'!$G:$G,'발생량원단위(지하수요금)'!$A102,'수용가별 지하수 사용량(산업용제외)'!$F:$F,'발생량원단위(지하수요금)'!$B102)</f>
        <v>0</v>
      </c>
      <c r="F102" s="68">
        <f>SUMIFS('수용가별 지하수 사용량(산업용제외)'!$K:$K,'수용가별 지하수 사용량(산업용제외)'!$G:$G,'발생량원단위(지하수요금)'!$A102,'수용가별 지하수 사용량(산업용제외)'!$F:$F,'발생량원단위(지하수요금)'!$B102)</f>
        <v>0</v>
      </c>
      <c r="G102" s="68">
        <f>SUMIFS('수용가별 지하수 사용량(산업용제외)'!$L:$L,'수용가별 지하수 사용량(산업용제외)'!$G:$G,'발생량원단위(지하수요금)'!$A102,'수용가별 지하수 사용량(산업용제외)'!$F:$F,'발생량원단위(지하수요금)'!$B102)</f>
        <v>0</v>
      </c>
      <c r="H102" s="68">
        <f>AVERAGE(C102:G102)</f>
        <v>0</v>
      </c>
      <c r="I102" s="30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</row>
    <row r="103" spans="1:22" s="4" customFormat="1" ht="15.95" customHeight="1">
      <c r="A103" s="31" t="s">
        <v>2545</v>
      </c>
      <c r="B103" s="29" t="s">
        <v>2543</v>
      </c>
      <c r="C103" s="68">
        <f>SUMIFS('수용가별 지하수 사용량(산업용제외)'!$H:$H,'수용가별 지하수 사용량(산업용제외)'!$G:$G,'발생량원단위(지하수요금)'!$A103,'수용가별 지하수 사용량(산업용제외)'!$F:$F,'발생량원단위(지하수요금)'!$B103)</f>
        <v>0</v>
      </c>
      <c r="D103" s="68">
        <f>SUMIFS('수용가별 지하수 사용량(산업용제외)'!$I:$I,'수용가별 지하수 사용량(산업용제외)'!$G:$G,'발생량원단위(지하수요금)'!$A103,'수용가별 지하수 사용량(산업용제외)'!$F:$F,'발생량원단위(지하수요금)'!$B103)</f>
        <v>0</v>
      </c>
      <c r="E103" s="68">
        <f>SUMIFS('수용가별 지하수 사용량(산업용제외)'!$J:$J,'수용가별 지하수 사용량(산업용제외)'!$G:$G,'발생량원단위(지하수요금)'!$A103,'수용가별 지하수 사용량(산업용제외)'!$F:$F,'발생량원단위(지하수요금)'!$B103)</f>
        <v>0</v>
      </c>
      <c r="F103" s="68">
        <f>SUMIFS('수용가별 지하수 사용량(산업용제외)'!$K:$K,'수용가별 지하수 사용량(산업용제외)'!$G:$G,'발생량원단위(지하수요금)'!$A103,'수용가별 지하수 사용량(산업용제외)'!$F:$F,'발생량원단위(지하수요금)'!$B103)</f>
        <v>0</v>
      </c>
      <c r="G103" s="68">
        <f>SUMIFS('수용가별 지하수 사용량(산업용제외)'!$L:$L,'수용가별 지하수 사용량(산업용제외)'!$G:$G,'발생량원단위(지하수요금)'!$A103,'수용가별 지하수 사용량(산업용제외)'!$F:$F,'발생량원단위(지하수요금)'!$B103)</f>
        <v>0</v>
      </c>
      <c r="H103" s="68">
        <f>AVERAGE(C103:G103)</f>
        <v>0</v>
      </c>
      <c r="I103" s="30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</row>
    <row r="104" spans="1:22" ht="15.95" customHeight="1">
      <c r="A104" s="32" t="s">
        <v>2240</v>
      </c>
      <c r="B104" s="29" t="s">
        <v>2239</v>
      </c>
      <c r="C104" s="68">
        <f>SUMIFS('수용가별 지하수 사용량(산업용제외)'!$H:$H,'수용가별 지하수 사용량(산업용제외)'!$G:$G,'발생량원단위(지하수요금)'!$A104,'수용가별 지하수 사용량(산업용제외)'!$F:$F,'발생량원단위(지하수요금)'!$B104)</f>
        <v>0</v>
      </c>
      <c r="D104" s="68">
        <f>SUMIFS('수용가별 지하수 사용량(산업용제외)'!$I:$I,'수용가별 지하수 사용량(산업용제외)'!$G:$G,'발생량원단위(지하수요금)'!$A104,'수용가별 지하수 사용량(산업용제외)'!$F:$F,'발생량원단위(지하수요금)'!$B104)</f>
        <v>0</v>
      </c>
      <c r="E104" s="68">
        <f>SUMIFS('수용가별 지하수 사용량(산업용제외)'!$J:$J,'수용가별 지하수 사용량(산업용제외)'!$G:$G,'발생량원단위(지하수요금)'!$A104,'수용가별 지하수 사용량(산업용제외)'!$F:$F,'발생량원단위(지하수요금)'!$B104)</f>
        <v>0</v>
      </c>
      <c r="F104" s="68">
        <f>SUMIFS('수용가별 지하수 사용량(산업용제외)'!$K:$K,'수용가별 지하수 사용량(산업용제외)'!$G:$G,'발생량원단위(지하수요금)'!$A104,'수용가별 지하수 사용량(산업용제외)'!$F:$F,'발생량원단위(지하수요금)'!$B104)</f>
        <v>0</v>
      </c>
      <c r="G104" s="68">
        <f>SUMIFS('수용가별 지하수 사용량(산업용제외)'!$L:$L,'수용가별 지하수 사용량(산업용제외)'!$G:$G,'발생량원단위(지하수요금)'!$A104,'수용가별 지하수 사용량(산업용제외)'!$F:$F,'발생량원단위(지하수요금)'!$B104)</f>
        <v>0</v>
      </c>
      <c r="H104" s="68">
        <f>AVERAGE(C104:G104)</f>
        <v>0</v>
      </c>
      <c r="I104" s="30"/>
      <c r="L104" s="2"/>
    </row>
    <row r="105" spans="1:22" s="35" customFormat="1" ht="15.95" customHeight="1">
      <c r="A105" s="126" t="s">
        <v>2258</v>
      </c>
      <c r="B105" s="127"/>
      <c r="C105" s="66">
        <f t="shared" ref="C105:H105" si="21">C106</f>
        <v>0</v>
      </c>
      <c r="D105" s="66">
        <f t="shared" si="21"/>
        <v>0</v>
      </c>
      <c r="E105" s="66">
        <f t="shared" si="21"/>
        <v>0</v>
      </c>
      <c r="F105" s="66">
        <f t="shared" si="21"/>
        <v>0</v>
      </c>
      <c r="G105" s="66">
        <f t="shared" si="21"/>
        <v>0</v>
      </c>
      <c r="H105" s="66">
        <f t="shared" si="21"/>
        <v>0</v>
      </c>
      <c r="I105" s="26"/>
      <c r="J105" s="33"/>
      <c r="K105" s="33"/>
      <c r="L105" s="2"/>
      <c r="M105" s="33"/>
      <c r="N105" s="33"/>
      <c r="O105" s="33"/>
      <c r="P105" s="33"/>
      <c r="Q105" s="33"/>
      <c r="R105" s="33"/>
      <c r="S105" s="33"/>
      <c r="T105" s="33"/>
      <c r="U105" s="33"/>
      <c r="V105" s="33"/>
    </row>
    <row r="106" spans="1:22" s="35" customFormat="1" ht="15.95" customHeight="1">
      <c r="A106" s="32" t="s">
        <v>2256</v>
      </c>
      <c r="B106" s="29" t="s">
        <v>2239</v>
      </c>
      <c r="C106" s="68">
        <f>SUMIFS('수용가별 지하수 사용량(산업용제외)'!$H:$H,'수용가별 지하수 사용량(산업용제외)'!$G:$G,'발생량원단위(지하수요금)'!$A106,'수용가별 지하수 사용량(산업용제외)'!$F:$F,'발생량원단위(지하수요금)'!$B106)</f>
        <v>0</v>
      </c>
      <c r="D106" s="68">
        <f>SUMIFS('수용가별 지하수 사용량(산업용제외)'!$I:$I,'수용가별 지하수 사용량(산업용제외)'!$G:$G,'발생량원단위(지하수요금)'!$A106,'수용가별 지하수 사용량(산업용제외)'!$F:$F,'발생량원단위(지하수요금)'!$B106)</f>
        <v>0</v>
      </c>
      <c r="E106" s="68">
        <f>SUMIFS('수용가별 지하수 사용량(산업용제외)'!$J:$J,'수용가별 지하수 사용량(산업용제외)'!$G:$G,'발생량원단위(지하수요금)'!$A106,'수용가별 지하수 사용량(산업용제외)'!$F:$F,'발생량원단위(지하수요금)'!$B106)</f>
        <v>0</v>
      </c>
      <c r="F106" s="68">
        <f>SUMIFS('수용가별 지하수 사용량(산업용제외)'!$K:$K,'수용가별 지하수 사용량(산업용제외)'!$G:$G,'발생량원단위(지하수요금)'!$A106,'수용가별 지하수 사용량(산업용제외)'!$F:$F,'발생량원단위(지하수요금)'!$B106)</f>
        <v>0</v>
      </c>
      <c r="G106" s="68">
        <f>SUMIFS('수용가별 지하수 사용량(산업용제외)'!$L:$L,'수용가별 지하수 사용량(산업용제외)'!$G:$G,'발생량원단위(지하수요금)'!$A106,'수용가별 지하수 사용량(산업용제외)'!$F:$F,'발생량원단위(지하수요금)'!$B106)</f>
        <v>0</v>
      </c>
      <c r="H106" s="68">
        <f>AVERAGE(C106:G106)</f>
        <v>0</v>
      </c>
      <c r="I106" s="30"/>
      <c r="J106" s="33"/>
      <c r="K106" s="33"/>
      <c r="L106" s="2"/>
      <c r="M106" s="33"/>
      <c r="N106" s="33"/>
      <c r="O106" s="33"/>
      <c r="P106" s="33"/>
      <c r="Q106" s="33"/>
      <c r="R106" s="33"/>
      <c r="S106" s="33"/>
      <c r="T106" s="33"/>
      <c r="U106" s="33"/>
      <c r="V106" s="33"/>
    </row>
    <row r="107" spans="1:22" s="35" customFormat="1" ht="15.95" customHeight="1">
      <c r="A107" s="128" t="s">
        <v>2241</v>
      </c>
      <c r="B107" s="129"/>
      <c r="C107" s="69">
        <f>SUMIFS('수용가별 지하수 사용량(산업용제외)'!$H:$H,'수용가별 지하수 사용량(산업용제외)'!$G:$G,'발생량원단위(지하수요금)'!$A107,'수용가별 지하수 사용량(산업용제외)'!$F:$F,'발생량원단위(지하수요금)'!$B107)</f>
        <v>0</v>
      </c>
      <c r="D107" s="69">
        <f>SUMIFS('수용가별 지하수 사용량(산업용제외)'!$I:$I,'수용가별 지하수 사용량(산업용제외)'!$G:$G,'발생량원단위(지하수요금)'!$A107,'수용가별 지하수 사용량(산업용제외)'!$F:$F,'발생량원단위(지하수요금)'!$B107)</f>
        <v>0</v>
      </c>
      <c r="E107" s="69">
        <f>SUMIFS('수용가별 지하수 사용량(산업용제외)'!$J:$J,'수용가별 지하수 사용량(산업용제외)'!$G:$G,'발생량원단위(지하수요금)'!$A107,'수용가별 지하수 사용량(산업용제외)'!$F:$F,'발생량원단위(지하수요금)'!$B107)</f>
        <v>0</v>
      </c>
      <c r="F107" s="69">
        <f>SUMIFS('수용가별 지하수 사용량(산업용제외)'!$K:$K,'수용가별 지하수 사용량(산업용제외)'!$G:$G,'발생량원단위(지하수요금)'!$A107,'수용가별 지하수 사용량(산업용제외)'!$F:$F,'발생량원단위(지하수요금)'!$B107)</f>
        <v>0</v>
      </c>
      <c r="G107" s="69">
        <f>SUMIFS('수용가별 지하수 사용량(산업용제외)'!$L:$L,'수용가별 지하수 사용량(산업용제외)'!$G:$G,'발생량원단위(지하수요금)'!$A107,'수용가별 지하수 사용량(산업용제외)'!$F:$F,'발생량원단위(지하수요금)'!$B107)</f>
        <v>0</v>
      </c>
      <c r="H107" s="69">
        <v>0</v>
      </c>
      <c r="I107" s="37"/>
      <c r="J107" s="33"/>
      <c r="K107" s="33"/>
      <c r="L107" s="2"/>
      <c r="M107" s="33"/>
      <c r="N107" s="33"/>
      <c r="O107" s="33"/>
      <c r="P107" s="33"/>
      <c r="Q107" s="33"/>
      <c r="R107" s="33"/>
      <c r="S107" s="33"/>
      <c r="T107" s="33"/>
      <c r="U107" s="33"/>
      <c r="V107" s="33"/>
    </row>
    <row r="108" spans="1:22" s="4" customFormat="1" ht="15.95" customHeight="1">
      <c r="A108" s="11" t="s">
        <v>2538</v>
      </c>
      <c r="B108" s="12"/>
      <c r="C108" s="13"/>
      <c r="D108" s="14"/>
      <c r="E108" s="14"/>
      <c r="F108" s="13"/>
      <c r="G108" s="15"/>
      <c r="H108" s="12"/>
      <c r="I108" s="12"/>
      <c r="J108" s="2"/>
      <c r="K108" s="2"/>
      <c r="L108" s="2"/>
      <c r="M108" s="2"/>
      <c r="N108" s="2"/>
      <c r="O108" s="2"/>
      <c r="P108" s="2"/>
      <c r="Q108" s="2"/>
    </row>
    <row r="109" spans="1:22" s="4" customFormat="1" ht="15.95" customHeight="1">
      <c r="A109" s="11" t="s">
        <v>2539</v>
      </c>
      <c r="B109" s="12"/>
      <c r="C109" s="13"/>
      <c r="D109" s="14"/>
      <c r="E109" s="14"/>
      <c r="F109" s="13"/>
      <c r="G109" s="15"/>
      <c r="H109" s="12"/>
      <c r="I109" s="12"/>
      <c r="J109" s="2"/>
      <c r="K109" s="2"/>
      <c r="L109" s="2"/>
      <c r="M109" s="2"/>
      <c r="N109" s="2"/>
      <c r="O109" s="2"/>
      <c r="P109" s="2"/>
      <c r="Q109" s="2"/>
    </row>
    <row r="110" spans="1:22" s="35" customFormat="1" ht="15.95" customHeight="1">
      <c r="A110" s="38"/>
      <c r="B110" s="38"/>
      <c r="C110" s="38"/>
      <c r="D110" s="38"/>
      <c r="E110" s="38"/>
      <c r="F110" s="38"/>
      <c r="G110" s="38"/>
      <c r="H110" s="38"/>
      <c r="I110" s="38"/>
      <c r="J110" s="33"/>
      <c r="K110" s="33"/>
      <c r="L110" s="2"/>
      <c r="M110" s="33"/>
      <c r="N110" s="33"/>
      <c r="O110" s="33"/>
      <c r="P110" s="33"/>
      <c r="Q110" s="33"/>
      <c r="R110" s="33"/>
      <c r="S110" s="33"/>
      <c r="T110" s="33"/>
      <c r="U110" s="33"/>
      <c r="V110" s="33"/>
    </row>
    <row r="111" spans="1:22" s="4" customFormat="1" ht="15.95" customHeight="1">
      <c r="A111" s="16" t="s">
        <v>2244</v>
      </c>
      <c r="B111" s="2"/>
      <c r="C111" s="5"/>
      <c r="D111" s="5"/>
      <c r="E111" s="5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</row>
    <row r="112" spans="1:22" s="4" customFormat="1" ht="15.95" customHeight="1">
      <c r="A112" s="138" t="s">
        <v>2203</v>
      </c>
      <c r="B112" s="140" t="s">
        <v>2246</v>
      </c>
      <c r="C112" s="134" t="s">
        <v>2189</v>
      </c>
      <c r="D112" s="135"/>
      <c r="E112" s="136" t="s">
        <v>2190</v>
      </c>
      <c r="F112" s="136" t="s">
        <v>2191</v>
      </c>
      <c r="G112" s="136" t="s">
        <v>2192</v>
      </c>
      <c r="H112" s="132" t="s">
        <v>2193</v>
      </c>
      <c r="I112" s="122" t="s">
        <v>2199</v>
      </c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</row>
    <row r="113" spans="1:22" s="4" customFormat="1" ht="30" customHeight="1" thickBot="1">
      <c r="A113" s="139"/>
      <c r="B113" s="141"/>
      <c r="C113" s="19" t="s">
        <v>2194</v>
      </c>
      <c r="D113" s="20" t="s">
        <v>2195</v>
      </c>
      <c r="E113" s="137"/>
      <c r="F113" s="137"/>
      <c r="G113" s="137"/>
      <c r="H113" s="133"/>
      <c r="I113" s="123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</row>
    <row r="114" spans="1:22" s="4" customFormat="1" ht="15.95" customHeight="1" thickTop="1">
      <c r="A114" s="124" t="s">
        <v>2251</v>
      </c>
      <c r="B114" s="125"/>
      <c r="C114" s="70">
        <f>C115+C148+C156</f>
        <v>284585.60000000003</v>
      </c>
      <c r="D114" s="70">
        <f>D115+D148+D156</f>
        <v>779</v>
      </c>
      <c r="E114" s="70">
        <v>90</v>
      </c>
      <c r="F114" s="70">
        <f>F115+F148+F156</f>
        <v>700</v>
      </c>
      <c r="G114" s="64">
        <v>1.25</v>
      </c>
      <c r="H114" s="70">
        <f>H115+H148+H156</f>
        <v>877</v>
      </c>
      <c r="I114" s="43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</row>
    <row r="115" spans="1:22" s="4" customFormat="1" ht="15.95" customHeight="1">
      <c r="A115" s="126" t="s">
        <v>2252</v>
      </c>
      <c r="B115" s="127"/>
      <c r="C115" s="66">
        <f>C116+C142</f>
        <v>284585.60000000003</v>
      </c>
      <c r="D115" s="66">
        <f>D116+D142</f>
        <v>779</v>
      </c>
      <c r="E115" s="66"/>
      <c r="F115" s="66">
        <f>F116+F142</f>
        <v>700</v>
      </c>
      <c r="G115" s="80"/>
      <c r="H115" s="66">
        <f>H116+H142</f>
        <v>877</v>
      </c>
      <c r="I115" s="26"/>
      <c r="J115" s="8"/>
      <c r="K115" s="8"/>
      <c r="L115" s="9"/>
      <c r="M115" s="2"/>
      <c r="N115" s="2"/>
      <c r="O115" s="2"/>
      <c r="P115" s="2"/>
      <c r="Q115" s="2"/>
      <c r="R115" s="2"/>
      <c r="S115" s="2"/>
      <c r="T115" s="2"/>
      <c r="U115" s="2"/>
      <c r="V115" s="2"/>
    </row>
    <row r="116" spans="1:22" s="4" customFormat="1" ht="15.95" customHeight="1">
      <c r="A116" s="130" t="s">
        <v>2257</v>
      </c>
      <c r="B116" s="131"/>
      <c r="C116" s="67">
        <f>C117+C118+C119+C123+C124+C128+C131+C132+C135+C138</f>
        <v>218381.80000000002</v>
      </c>
      <c r="D116" s="67">
        <f>D117+D118+D119+D123+D124+D128+D131+D132+D135+D138</f>
        <v>598</v>
      </c>
      <c r="E116" s="67"/>
      <c r="F116" s="67">
        <f>F117+F118+F119+F123+F124+F128+F131+F132+F135+F138</f>
        <v>537</v>
      </c>
      <c r="G116" s="81"/>
      <c r="H116" s="67">
        <f>H117+H118+H119+H123+H124+H128+H131+H132+H135+H138</f>
        <v>673</v>
      </c>
      <c r="I116" s="27"/>
      <c r="J116" s="8"/>
      <c r="K116" s="8"/>
      <c r="L116" s="9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spans="1:22" s="4" customFormat="1" ht="15.95" customHeight="1">
      <c r="A117" s="40" t="s">
        <v>2208</v>
      </c>
      <c r="B117" s="41" t="s">
        <v>2209</v>
      </c>
      <c r="C117" s="71">
        <f>H68</f>
        <v>18021.400000000001</v>
      </c>
      <c r="D117" s="63">
        <f>IF(C117=0,0,ROUND(C117/365,0))</f>
        <v>49</v>
      </c>
      <c r="E117" s="72"/>
      <c r="F117" s="63">
        <f>ROUND(D117*$E$114/100,0)-1</f>
        <v>43</v>
      </c>
      <c r="G117" s="82"/>
      <c r="H117" s="73">
        <f>ROUND(F117*$G$114,0)</f>
        <v>54</v>
      </c>
      <c r="I117" s="4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</row>
    <row r="118" spans="1:22" s="4" customFormat="1" ht="15.95" customHeight="1">
      <c r="A118" s="32" t="s">
        <v>2210</v>
      </c>
      <c r="B118" s="29" t="s">
        <v>2211</v>
      </c>
      <c r="C118" s="68">
        <f>H69</f>
        <v>17768.599999999999</v>
      </c>
      <c r="D118" s="63">
        <f>IF(C118=0,0,ROUND(C118/365,0))</f>
        <v>49</v>
      </c>
      <c r="E118" s="72"/>
      <c r="F118" s="63">
        <f>ROUND(D118*$E$114/100,0)</f>
        <v>44</v>
      </c>
      <c r="G118" s="82"/>
      <c r="H118" s="74">
        <f>ROUND(F118*$G$114,0)</f>
        <v>55</v>
      </c>
      <c r="I118" s="30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</row>
    <row r="119" spans="1:22" s="4" customFormat="1" ht="15.95" customHeight="1">
      <c r="A119" s="28" t="s">
        <v>2212</v>
      </c>
      <c r="B119" s="29" t="s">
        <v>2205</v>
      </c>
      <c r="C119" s="68">
        <f>SUM(C120:C122)</f>
        <v>89693.2</v>
      </c>
      <c r="D119" s="68">
        <f>SUM(D120:D122)</f>
        <v>246</v>
      </c>
      <c r="E119" s="75"/>
      <c r="F119" s="68">
        <f>SUM(F120:F122)</f>
        <v>221</v>
      </c>
      <c r="G119" s="83"/>
      <c r="H119" s="68">
        <f>SUM(H120:H122)</f>
        <v>277</v>
      </c>
      <c r="I119" s="30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</row>
    <row r="120" spans="1:22" s="4" customFormat="1" ht="15.95" customHeight="1">
      <c r="A120" s="31" t="s">
        <v>2201</v>
      </c>
      <c r="B120" s="29" t="s">
        <v>2213</v>
      </c>
      <c r="C120" s="68">
        <f>H71</f>
        <v>7669</v>
      </c>
      <c r="D120" s="63">
        <f>IF(C120=0,0,ROUND(C120/365,0))</f>
        <v>21</v>
      </c>
      <c r="E120" s="72"/>
      <c r="F120" s="63">
        <f>ROUND(D120*$E$114/100,0)</f>
        <v>19</v>
      </c>
      <c r="G120" s="82"/>
      <c r="H120" s="74">
        <f>ROUND(F120*$G$114,0)</f>
        <v>24</v>
      </c>
      <c r="I120" s="30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</row>
    <row r="121" spans="1:22" s="4" customFormat="1" ht="15.95" customHeight="1">
      <c r="A121" s="31" t="s">
        <v>2201</v>
      </c>
      <c r="B121" s="29" t="s">
        <v>2214</v>
      </c>
      <c r="C121" s="68">
        <f>H72</f>
        <v>12982.8</v>
      </c>
      <c r="D121" s="63">
        <f>IF(C121=0,0,ROUND(C121/365,0))</f>
        <v>36</v>
      </c>
      <c r="E121" s="72"/>
      <c r="F121" s="63">
        <f>ROUND(D121*$E$114/100,0)</f>
        <v>32</v>
      </c>
      <c r="G121" s="82"/>
      <c r="H121" s="74">
        <f>ROUND(F121*$G$114,0)</f>
        <v>40</v>
      </c>
      <c r="I121" s="30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</row>
    <row r="122" spans="1:22" s="4" customFormat="1" ht="15.95" customHeight="1">
      <c r="A122" s="31" t="s">
        <v>2201</v>
      </c>
      <c r="B122" s="29" t="s">
        <v>2215</v>
      </c>
      <c r="C122" s="68">
        <f>H73</f>
        <v>69041.399999999994</v>
      </c>
      <c r="D122" s="63">
        <f>IF(C122=0,0,ROUND(C122/365,0))</f>
        <v>189</v>
      </c>
      <c r="E122" s="72"/>
      <c r="F122" s="63">
        <f>ROUND(D122*$E$114/100,0)</f>
        <v>170</v>
      </c>
      <c r="G122" s="82"/>
      <c r="H122" s="74">
        <f>ROUND(F122*$G$114,0)</f>
        <v>213</v>
      </c>
      <c r="I122" s="30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</row>
    <row r="123" spans="1:22" s="4" customFormat="1" ht="15.95" customHeight="1">
      <c r="A123" s="32" t="s">
        <v>2216</v>
      </c>
      <c r="B123" s="29" t="s">
        <v>2217</v>
      </c>
      <c r="C123" s="68">
        <f>H74</f>
        <v>0</v>
      </c>
      <c r="D123" s="63">
        <f>IF(C123=0,0,ROUND(C123/365,0))</f>
        <v>0</v>
      </c>
      <c r="E123" s="72"/>
      <c r="F123" s="63">
        <f>ROUND(D123*$E$114/100,0)</f>
        <v>0</v>
      </c>
      <c r="G123" s="82"/>
      <c r="H123" s="74">
        <f>ROUND(F123*$G$114,0)</f>
        <v>0</v>
      </c>
      <c r="I123" s="30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</row>
    <row r="124" spans="1:22" s="4" customFormat="1" ht="15.95" customHeight="1">
      <c r="A124" s="28" t="s">
        <v>2218</v>
      </c>
      <c r="B124" s="29" t="s">
        <v>2219</v>
      </c>
      <c r="C124" s="68">
        <f>SUM(C125:C127)</f>
        <v>62490.8</v>
      </c>
      <c r="D124" s="68">
        <f>SUM(D125:D127)</f>
        <v>171</v>
      </c>
      <c r="E124" s="75"/>
      <c r="F124" s="68">
        <f>SUM(F125:F127)</f>
        <v>154</v>
      </c>
      <c r="G124" s="83"/>
      <c r="H124" s="68">
        <f>SUM(H125:H127)</f>
        <v>193</v>
      </c>
      <c r="I124" s="30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</row>
    <row r="125" spans="1:22" s="4" customFormat="1" ht="15.95" customHeight="1">
      <c r="A125" s="31" t="s">
        <v>2200</v>
      </c>
      <c r="B125" s="29" t="s">
        <v>2220</v>
      </c>
      <c r="C125" s="68">
        <f>H76</f>
        <v>41786.400000000001</v>
      </c>
      <c r="D125" s="63">
        <f>IF(C125=0,0,ROUND(C125/365,0))</f>
        <v>114</v>
      </c>
      <c r="E125" s="72"/>
      <c r="F125" s="63">
        <f>ROUND(D125*$E$114/100,0)</f>
        <v>103</v>
      </c>
      <c r="G125" s="82"/>
      <c r="H125" s="74">
        <f>ROUND(F125*$G$114,0)</f>
        <v>129</v>
      </c>
      <c r="I125" s="30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</row>
    <row r="126" spans="1:22" s="4" customFormat="1" ht="15.95" customHeight="1">
      <c r="A126" s="31" t="s">
        <v>2200</v>
      </c>
      <c r="B126" s="29" t="s">
        <v>2221</v>
      </c>
      <c r="C126" s="68">
        <f>H77</f>
        <v>240</v>
      </c>
      <c r="D126" s="63">
        <f>IF(C126=0,0,ROUND(C126/365,0))</f>
        <v>1</v>
      </c>
      <c r="E126" s="72"/>
      <c r="F126" s="63">
        <f>ROUND(D126*$E$114/100,0)</f>
        <v>1</v>
      </c>
      <c r="G126" s="82"/>
      <c r="H126" s="74">
        <f>ROUND(F126*$G$114,0)</f>
        <v>1</v>
      </c>
      <c r="I126" s="30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</row>
    <row r="127" spans="1:22" s="4" customFormat="1" ht="15.95" customHeight="1">
      <c r="A127" s="31" t="s">
        <v>2200</v>
      </c>
      <c r="B127" s="29" t="s">
        <v>2222</v>
      </c>
      <c r="C127" s="68">
        <f>H78</f>
        <v>20464.400000000001</v>
      </c>
      <c r="D127" s="63">
        <f>IF(C127=0,0,ROUND(C127/365,0))</f>
        <v>56</v>
      </c>
      <c r="E127" s="72"/>
      <c r="F127" s="63">
        <f>ROUND(D127*$E$114/100,0)</f>
        <v>50</v>
      </c>
      <c r="G127" s="82"/>
      <c r="H127" s="74">
        <f>ROUND(F127*$G$114,0)</f>
        <v>63</v>
      </c>
      <c r="I127" s="30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</row>
    <row r="128" spans="1:22" s="4" customFormat="1" ht="15.95" customHeight="1">
      <c r="A128" s="28" t="s">
        <v>2223</v>
      </c>
      <c r="B128" s="29" t="s">
        <v>2205</v>
      </c>
      <c r="C128" s="68">
        <f>SUM(C129:C130)</f>
        <v>24958.2</v>
      </c>
      <c r="D128" s="68">
        <f>SUM(D129:D130)</f>
        <v>68</v>
      </c>
      <c r="E128" s="75"/>
      <c r="F128" s="68">
        <f>SUM(F129:F130)</f>
        <v>61</v>
      </c>
      <c r="G128" s="83"/>
      <c r="H128" s="68">
        <f>SUM(H129:H130)</f>
        <v>76</v>
      </c>
      <c r="I128" s="30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</row>
    <row r="129" spans="1:22" s="4" customFormat="1" ht="15.95" customHeight="1">
      <c r="A129" s="31" t="s">
        <v>2202</v>
      </c>
      <c r="B129" s="29" t="s">
        <v>2224</v>
      </c>
      <c r="C129" s="68">
        <f>H80</f>
        <v>24958.2</v>
      </c>
      <c r="D129" s="63">
        <f>IF(C129=0,0,ROUND(C129/365,0))</f>
        <v>68</v>
      </c>
      <c r="E129" s="72"/>
      <c r="F129" s="63">
        <f>ROUND(D129*$E$114/100,0)</f>
        <v>61</v>
      </c>
      <c r="G129" s="82"/>
      <c r="H129" s="74">
        <f>ROUND(F129*$G$114,0)</f>
        <v>76</v>
      </c>
      <c r="I129" s="30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</row>
    <row r="130" spans="1:22" s="4" customFormat="1" ht="15.95" customHeight="1">
      <c r="A130" s="31" t="s">
        <v>2202</v>
      </c>
      <c r="B130" s="29" t="s">
        <v>2225</v>
      </c>
      <c r="C130" s="68">
        <f>H81</f>
        <v>0</v>
      </c>
      <c r="D130" s="63">
        <f>IF(C130=0,0,ROUND(C130/365,0))</f>
        <v>0</v>
      </c>
      <c r="E130" s="72"/>
      <c r="F130" s="63">
        <f>ROUND(D130*$E$114/100,0)</f>
        <v>0</v>
      </c>
      <c r="G130" s="82"/>
      <c r="H130" s="74">
        <f>ROUND(F130*$G$114,0)</f>
        <v>0</v>
      </c>
      <c r="I130" s="30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</row>
    <row r="131" spans="1:22" s="4" customFormat="1" ht="15.95" customHeight="1">
      <c r="A131" s="32" t="s">
        <v>2226</v>
      </c>
      <c r="B131" s="29" t="s">
        <v>2227</v>
      </c>
      <c r="C131" s="68">
        <f>H82</f>
        <v>0</v>
      </c>
      <c r="D131" s="63">
        <f>IF(C131=0,0,ROUND(C131/365,0))</f>
        <v>0</v>
      </c>
      <c r="E131" s="72"/>
      <c r="F131" s="63">
        <f>ROUND(D131*$E$114/100,0)</f>
        <v>0</v>
      </c>
      <c r="G131" s="82"/>
      <c r="H131" s="74">
        <f>ROUND(F131*$G$114,0)</f>
        <v>0</v>
      </c>
      <c r="I131" s="30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</row>
    <row r="132" spans="1:22" s="4" customFormat="1" ht="15.95" customHeight="1">
      <c r="A132" s="28" t="s">
        <v>2228</v>
      </c>
      <c r="B132" s="29" t="s">
        <v>2205</v>
      </c>
      <c r="C132" s="68">
        <f>SUM(C133:C134)</f>
        <v>0</v>
      </c>
      <c r="D132" s="68">
        <f>SUM(D133:D134)</f>
        <v>0</v>
      </c>
      <c r="E132" s="75"/>
      <c r="F132" s="68">
        <f>SUM(F133:F134)</f>
        <v>0</v>
      </c>
      <c r="G132" s="83"/>
      <c r="H132" s="68">
        <f>AVERAGE(C132:G132)</f>
        <v>0</v>
      </c>
      <c r="I132" s="30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</row>
    <row r="133" spans="1:22" s="4" customFormat="1" ht="15.95" customHeight="1">
      <c r="A133" s="31" t="s">
        <v>2248</v>
      </c>
      <c r="B133" s="29" t="s">
        <v>2229</v>
      </c>
      <c r="C133" s="68">
        <f>H84</f>
        <v>0</v>
      </c>
      <c r="D133" s="63">
        <f>IF(C133=0,0,ROUND(C133/365,0))</f>
        <v>0</v>
      </c>
      <c r="E133" s="72"/>
      <c r="F133" s="63">
        <f>ROUND(D133*$E$114/100,0)</f>
        <v>0</v>
      </c>
      <c r="G133" s="82"/>
      <c r="H133" s="74">
        <f>ROUND(F133*$G$114,0)</f>
        <v>0</v>
      </c>
      <c r="I133" s="30"/>
      <c r="J133" s="2"/>
      <c r="K133" s="2"/>
      <c r="L133" s="2"/>
      <c r="M133" s="2"/>
      <c r="N133" s="2"/>
      <c r="O133" s="2"/>
      <c r="P133" s="2"/>
      <c r="Q133" s="2"/>
    </row>
    <row r="134" spans="1:22" s="35" customFormat="1" ht="15.95" customHeight="1">
      <c r="A134" s="31" t="s">
        <v>2248</v>
      </c>
      <c r="B134" s="29" t="s">
        <v>2230</v>
      </c>
      <c r="C134" s="68">
        <f>H85</f>
        <v>0</v>
      </c>
      <c r="D134" s="63">
        <f>IF(C134=0,0,ROUND(C134/365,0))</f>
        <v>0</v>
      </c>
      <c r="E134" s="72"/>
      <c r="F134" s="63">
        <f>ROUND(D134*$E$114/100,0)</f>
        <v>0</v>
      </c>
      <c r="G134" s="82"/>
      <c r="H134" s="74">
        <f>ROUND(F134*$G$114,0)</f>
        <v>0</v>
      </c>
      <c r="I134" s="30"/>
      <c r="J134" s="33"/>
      <c r="K134" s="33"/>
      <c r="L134" s="34"/>
      <c r="M134" s="33"/>
      <c r="N134" s="33"/>
      <c r="O134" s="33"/>
      <c r="P134" s="33"/>
      <c r="Q134" s="33"/>
      <c r="R134" s="33"/>
      <c r="S134" s="33"/>
      <c r="T134" s="33"/>
      <c r="U134" s="33"/>
      <c r="V134" s="33"/>
    </row>
    <row r="135" spans="1:22" s="35" customFormat="1" ht="15.95" customHeight="1">
      <c r="A135" s="28" t="s">
        <v>2231</v>
      </c>
      <c r="B135" s="29" t="s">
        <v>2205</v>
      </c>
      <c r="C135" s="68">
        <f>SUM(C136:C137)</f>
        <v>0</v>
      </c>
      <c r="D135" s="68">
        <f>SUM(D136:D137)</f>
        <v>0</v>
      </c>
      <c r="E135" s="75"/>
      <c r="F135" s="68">
        <f>SUM(F136:F137)</f>
        <v>0</v>
      </c>
      <c r="G135" s="83"/>
      <c r="H135" s="68">
        <f>AVERAGE(C135:G135)</f>
        <v>0</v>
      </c>
      <c r="I135" s="30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</row>
    <row r="136" spans="1:22" s="35" customFormat="1" ht="15.95" customHeight="1">
      <c r="A136" s="31" t="s">
        <v>2249</v>
      </c>
      <c r="B136" s="29" t="s">
        <v>2224</v>
      </c>
      <c r="C136" s="68">
        <f>H87</f>
        <v>0</v>
      </c>
      <c r="D136" s="63">
        <f>IF(C136=0,0,ROUND(C136/365,0))</f>
        <v>0</v>
      </c>
      <c r="E136" s="72"/>
      <c r="F136" s="63">
        <f>ROUND(D136*$E$114/100,0)</f>
        <v>0</v>
      </c>
      <c r="G136" s="82"/>
      <c r="H136" s="74">
        <f>ROUND(F136*$G$114,0)</f>
        <v>0</v>
      </c>
      <c r="I136" s="30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</row>
    <row r="137" spans="1:22" s="35" customFormat="1" ht="15.95" customHeight="1">
      <c r="A137" s="31" t="s">
        <v>2249</v>
      </c>
      <c r="B137" s="29" t="s">
        <v>2232</v>
      </c>
      <c r="C137" s="68">
        <f>H88</f>
        <v>0</v>
      </c>
      <c r="D137" s="63">
        <f>IF(C137=0,0,ROUND(C137/365,0))</f>
        <v>0</v>
      </c>
      <c r="E137" s="72"/>
      <c r="F137" s="63">
        <f>ROUND(D137*$E$114/100,0)</f>
        <v>0</v>
      </c>
      <c r="G137" s="82"/>
      <c r="H137" s="74">
        <f>ROUND(F137*$G$114,0)</f>
        <v>0</v>
      </c>
      <c r="I137" s="30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</row>
    <row r="138" spans="1:22" s="35" customFormat="1" ht="15.95" customHeight="1">
      <c r="A138" s="28" t="s">
        <v>2236</v>
      </c>
      <c r="B138" s="29" t="s">
        <v>2205</v>
      </c>
      <c r="C138" s="68">
        <f>SUM(C139:C141)</f>
        <v>5449.6</v>
      </c>
      <c r="D138" s="68">
        <f>SUM(D139:D141)</f>
        <v>15</v>
      </c>
      <c r="E138" s="75"/>
      <c r="F138" s="68">
        <f>SUM(F139:F141)</f>
        <v>14</v>
      </c>
      <c r="G138" s="83"/>
      <c r="H138" s="68">
        <f>SUM(H139:H141)</f>
        <v>18</v>
      </c>
      <c r="I138" s="30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</row>
    <row r="139" spans="1:22" s="35" customFormat="1" ht="15.95" customHeight="1">
      <c r="A139" s="31" t="s">
        <v>2236</v>
      </c>
      <c r="B139" s="29" t="s">
        <v>2260</v>
      </c>
      <c r="C139" s="68">
        <f>H90</f>
        <v>0</v>
      </c>
      <c r="D139" s="63">
        <f>IF(C139=0,0,ROUND(C139/365,0))</f>
        <v>0</v>
      </c>
      <c r="E139" s="72"/>
      <c r="F139" s="63">
        <f>ROUND(D139*$E$114/100,0)</f>
        <v>0</v>
      </c>
      <c r="G139" s="82"/>
      <c r="H139" s="74">
        <f>ROUND(F139*$G$114,0)</f>
        <v>0</v>
      </c>
      <c r="I139" s="30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</row>
    <row r="140" spans="1:22" s="35" customFormat="1" ht="15.95" customHeight="1">
      <c r="A140" s="31" t="s">
        <v>2236</v>
      </c>
      <c r="B140" s="29" t="s">
        <v>2232</v>
      </c>
      <c r="C140" s="68">
        <f>H91</f>
        <v>0</v>
      </c>
      <c r="D140" s="63">
        <f>IF(C140=0,0,ROUND(C140/365,0))</f>
        <v>0</v>
      </c>
      <c r="E140" s="72"/>
      <c r="F140" s="63">
        <f>ROUND(D140*$E$114/100,0)</f>
        <v>0</v>
      </c>
      <c r="G140" s="82"/>
      <c r="H140" s="74">
        <f>ROUND(F140*$G$114,0)</f>
        <v>0</v>
      </c>
      <c r="I140" s="30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</row>
    <row r="141" spans="1:22" s="35" customFormat="1" ht="15.95" customHeight="1">
      <c r="A141" s="31" t="s">
        <v>2236</v>
      </c>
      <c r="B141" s="29" t="s">
        <v>2233</v>
      </c>
      <c r="C141" s="68">
        <f>H92</f>
        <v>5449.6</v>
      </c>
      <c r="D141" s="63">
        <f>IF(C141=0,0,ROUND(C141/365,0))</f>
        <v>15</v>
      </c>
      <c r="E141" s="72"/>
      <c r="F141" s="63">
        <f>ROUND(D141*$E$114/100,0)</f>
        <v>14</v>
      </c>
      <c r="G141" s="82"/>
      <c r="H141" s="74">
        <f>ROUND(F141*$G$114,0)</f>
        <v>18</v>
      </c>
      <c r="I141" s="30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</row>
    <row r="142" spans="1:22" s="4" customFormat="1" ht="15.95" customHeight="1">
      <c r="A142" s="130" t="s">
        <v>2257</v>
      </c>
      <c r="B142" s="131"/>
      <c r="C142" s="67">
        <f>C143+C144+C147</f>
        <v>66203.8</v>
      </c>
      <c r="D142" s="67">
        <f>D143+D144+D147</f>
        <v>181</v>
      </c>
      <c r="E142" s="67"/>
      <c r="F142" s="67">
        <f>F143+F144+F147</f>
        <v>163</v>
      </c>
      <c r="G142" s="81"/>
      <c r="H142" s="67">
        <f>H143+H144+H147</f>
        <v>204</v>
      </c>
      <c r="I142" s="27"/>
      <c r="J142" s="8"/>
      <c r="K142" s="8"/>
      <c r="L142" s="9"/>
      <c r="M142" s="2"/>
      <c r="N142" s="2"/>
      <c r="O142" s="2"/>
      <c r="P142" s="2"/>
      <c r="Q142" s="2"/>
      <c r="R142" s="2"/>
      <c r="S142" s="2"/>
      <c r="T142" s="2"/>
      <c r="U142" s="2"/>
      <c r="V142" s="2"/>
    </row>
    <row r="143" spans="1:22" s="35" customFormat="1" ht="15.95" customHeight="1">
      <c r="A143" s="40" t="s">
        <v>2237</v>
      </c>
      <c r="B143" s="41" t="s">
        <v>2238</v>
      </c>
      <c r="C143" s="71">
        <f>H94</f>
        <v>0</v>
      </c>
      <c r="D143" s="63">
        <f>IF(C143=0,0,ROUND(C143/365,0))</f>
        <v>0</v>
      </c>
      <c r="E143" s="72"/>
      <c r="F143" s="63">
        <f>ROUND(D143*$E$114/100,0)</f>
        <v>0</v>
      </c>
      <c r="G143" s="82"/>
      <c r="H143" s="73">
        <f>ROUND(F143*$G$114,0)</f>
        <v>0</v>
      </c>
      <c r="I143" s="42"/>
      <c r="J143" s="33"/>
      <c r="K143" s="33"/>
      <c r="L143" s="2"/>
      <c r="M143" s="33"/>
      <c r="N143" s="33"/>
      <c r="O143" s="33"/>
      <c r="P143" s="33"/>
      <c r="Q143" s="33"/>
      <c r="R143" s="33"/>
      <c r="S143" s="33"/>
      <c r="T143" s="33"/>
      <c r="U143" s="33"/>
      <c r="V143" s="33"/>
    </row>
    <row r="144" spans="1:22" s="4" customFormat="1" ht="15.95" customHeight="1">
      <c r="A144" s="28" t="s">
        <v>2204</v>
      </c>
      <c r="B144" s="29" t="s">
        <v>2205</v>
      </c>
      <c r="C144" s="68">
        <f>SUM(C145:C146)</f>
        <v>66203.8</v>
      </c>
      <c r="D144" s="63">
        <f>SUM(D145:D146)</f>
        <v>181</v>
      </c>
      <c r="E144" s="75"/>
      <c r="F144" s="68">
        <f>SUM(F145:F146)</f>
        <v>163</v>
      </c>
      <c r="G144" s="83"/>
      <c r="H144" s="68">
        <f>SUM(H145:H146)</f>
        <v>204</v>
      </c>
      <c r="I144" s="30"/>
      <c r="J144" s="8"/>
      <c r="K144" s="8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</row>
    <row r="145" spans="1:22" s="4" customFormat="1" ht="15.95" customHeight="1">
      <c r="A145" s="31" t="s">
        <v>2247</v>
      </c>
      <c r="B145" s="29" t="s">
        <v>2206</v>
      </c>
      <c r="C145" s="68">
        <f>H96</f>
        <v>66203.8</v>
      </c>
      <c r="D145" s="63">
        <f>IF(C145=0,0,ROUND(C145/365,0))</f>
        <v>181</v>
      </c>
      <c r="E145" s="72"/>
      <c r="F145" s="63">
        <f>ROUND(D145*$E$114/100,0)</f>
        <v>163</v>
      </c>
      <c r="G145" s="82"/>
      <c r="H145" s="74">
        <f>ROUND(F145*$G$114,0)</f>
        <v>204</v>
      </c>
      <c r="I145" s="30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</row>
    <row r="146" spans="1:22" s="4" customFormat="1" ht="15.95" customHeight="1">
      <c r="A146" s="31" t="s">
        <v>2247</v>
      </c>
      <c r="B146" s="29" t="s">
        <v>2207</v>
      </c>
      <c r="C146" s="68">
        <f>H97</f>
        <v>0</v>
      </c>
      <c r="D146" s="63">
        <f>IF(C146=0,0,ROUND(C146/365,0))</f>
        <v>0</v>
      </c>
      <c r="E146" s="72"/>
      <c r="F146" s="63">
        <f>ROUND(D146*$E$114/100,0)</f>
        <v>0</v>
      </c>
      <c r="G146" s="82"/>
      <c r="H146" s="74">
        <f>ROUND(F146*$G$114,0)</f>
        <v>0</v>
      </c>
      <c r="I146" s="30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</row>
    <row r="147" spans="1:22" ht="15.95" customHeight="1">
      <c r="A147" s="28" t="s">
        <v>2234</v>
      </c>
      <c r="B147" s="44" t="s">
        <v>2235</v>
      </c>
      <c r="C147" s="76">
        <f>H98</f>
        <v>0</v>
      </c>
      <c r="D147" s="77">
        <f>IF(C147=0,0,ROUND(C147/365,0))</f>
        <v>0</v>
      </c>
      <c r="E147" s="72"/>
      <c r="F147" s="77">
        <f>ROUND(D147*$E$114/100,0)</f>
        <v>0</v>
      </c>
      <c r="G147" s="82"/>
      <c r="H147" s="78">
        <f>ROUND(F147*$G$114,0)</f>
        <v>0</v>
      </c>
      <c r="I147" s="45"/>
    </row>
    <row r="148" spans="1:22" s="35" customFormat="1" ht="15.95" customHeight="1">
      <c r="A148" s="126" t="s">
        <v>2253</v>
      </c>
      <c r="B148" s="127"/>
      <c r="C148" s="66">
        <f>C149+C150+C153</f>
        <v>0</v>
      </c>
      <c r="D148" s="66">
        <f>D149+D150+D153</f>
        <v>0</v>
      </c>
      <c r="E148" s="66"/>
      <c r="F148" s="66">
        <f>F149+F150+F153</f>
        <v>0</v>
      </c>
      <c r="G148" s="80"/>
      <c r="H148" s="66">
        <f>H149+H150+H153</f>
        <v>0</v>
      </c>
      <c r="I148" s="26"/>
      <c r="J148" s="33"/>
      <c r="K148" s="33"/>
      <c r="L148" s="2"/>
      <c r="M148" s="33"/>
      <c r="N148" s="33"/>
      <c r="O148" s="33"/>
      <c r="P148" s="33"/>
      <c r="Q148" s="33"/>
      <c r="R148" s="33"/>
      <c r="S148" s="33"/>
      <c r="T148" s="33"/>
      <c r="U148" s="33"/>
      <c r="V148" s="33"/>
    </row>
    <row r="149" spans="1:22" s="4" customFormat="1" ht="15.95" customHeight="1">
      <c r="A149" s="28" t="s">
        <v>2541</v>
      </c>
      <c r="B149" s="29" t="s">
        <v>2542</v>
      </c>
      <c r="C149" s="68">
        <f>H100</f>
        <v>0</v>
      </c>
      <c r="D149" s="63">
        <f>IF(C149=0,0,ROUND(C149/365,0))</f>
        <v>0</v>
      </c>
      <c r="E149" s="72"/>
      <c r="F149" s="63">
        <f>ROUND(D149*$E$114/100,0)</f>
        <v>0</v>
      </c>
      <c r="G149" s="82"/>
      <c r="H149" s="74">
        <f>ROUND(F149*$G$114,0)</f>
        <v>0</v>
      </c>
      <c r="I149" s="30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</row>
    <row r="150" spans="1:22" s="4" customFormat="1" ht="15.95" customHeight="1">
      <c r="A150" s="28" t="s">
        <v>2546</v>
      </c>
      <c r="B150" s="29" t="s">
        <v>2205</v>
      </c>
      <c r="C150" s="68">
        <f>SUM(C151:C152)</f>
        <v>0</v>
      </c>
      <c r="D150" s="63">
        <f>SUM(D151:D152)</f>
        <v>0</v>
      </c>
      <c r="E150" s="75"/>
      <c r="F150" s="68">
        <f>SUM(F151:F152)</f>
        <v>0</v>
      </c>
      <c r="G150" s="83"/>
      <c r="H150" s="68">
        <f>SUM(H151:H152)</f>
        <v>0</v>
      </c>
      <c r="I150" s="30"/>
      <c r="J150" s="8"/>
      <c r="K150" s="8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</row>
    <row r="151" spans="1:22" s="4" customFormat="1" ht="15.95" customHeight="1">
      <c r="A151" s="31" t="s">
        <v>2545</v>
      </c>
      <c r="B151" s="29" t="s">
        <v>2542</v>
      </c>
      <c r="C151" s="68">
        <f>H102</f>
        <v>0</v>
      </c>
      <c r="D151" s="63">
        <f>IF(C151=0,0,ROUND(C151/365,0))</f>
        <v>0</v>
      </c>
      <c r="E151" s="72"/>
      <c r="F151" s="63">
        <f>ROUND(D151*$E$114/100,0)</f>
        <v>0</v>
      </c>
      <c r="G151" s="82"/>
      <c r="H151" s="74">
        <f>ROUND(F151*$G$114,0)</f>
        <v>0</v>
      </c>
      <c r="I151" s="30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</row>
    <row r="152" spans="1:22" s="4" customFormat="1" ht="15.95" customHeight="1">
      <c r="A152" s="31" t="s">
        <v>2545</v>
      </c>
      <c r="B152" s="29" t="s">
        <v>2543</v>
      </c>
      <c r="C152" s="68">
        <f>H103</f>
        <v>0</v>
      </c>
      <c r="D152" s="63">
        <f>IF(C152=0,0,ROUND(C152/365,0))</f>
        <v>0</v>
      </c>
      <c r="E152" s="72"/>
      <c r="F152" s="63">
        <f>ROUND(D152*$E$114/100,0)</f>
        <v>0</v>
      </c>
      <c r="G152" s="82"/>
      <c r="H152" s="74">
        <f>ROUND(F152*$G$114,0)</f>
        <v>0</v>
      </c>
      <c r="I152" s="30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</row>
    <row r="153" spans="1:22" ht="15.95" customHeight="1">
      <c r="A153" s="28" t="s">
        <v>2240</v>
      </c>
      <c r="B153" s="44" t="s">
        <v>2239</v>
      </c>
      <c r="C153" s="76">
        <f>H104</f>
        <v>0</v>
      </c>
      <c r="D153" s="77">
        <f>IF(C153=0,0,ROUND(C153/365,0))</f>
        <v>0</v>
      </c>
      <c r="E153" s="72"/>
      <c r="F153" s="77">
        <f>ROUND(D153*$E$114/100,0)</f>
        <v>0</v>
      </c>
      <c r="G153" s="82"/>
      <c r="H153" s="78">
        <f>ROUND(F153*$G$114,0)</f>
        <v>0</v>
      </c>
      <c r="I153" s="45"/>
      <c r="L153" s="2"/>
    </row>
    <row r="154" spans="1:22" s="35" customFormat="1" ht="15.95" customHeight="1">
      <c r="A154" s="126" t="s">
        <v>2258</v>
      </c>
      <c r="B154" s="127"/>
      <c r="C154" s="66">
        <f>C155</f>
        <v>0</v>
      </c>
      <c r="D154" s="66">
        <f>D155</f>
        <v>0</v>
      </c>
      <c r="E154" s="66"/>
      <c r="F154" s="66">
        <f>F155</f>
        <v>0</v>
      </c>
      <c r="G154" s="80"/>
      <c r="H154" s="66">
        <f>H155</f>
        <v>0</v>
      </c>
      <c r="I154" s="26"/>
      <c r="J154" s="33"/>
      <c r="K154" s="33"/>
      <c r="L154" s="2"/>
      <c r="M154" s="33"/>
      <c r="N154" s="33"/>
      <c r="O154" s="33"/>
      <c r="P154" s="33"/>
      <c r="Q154" s="33"/>
      <c r="R154" s="33"/>
      <c r="S154" s="33"/>
      <c r="T154" s="33"/>
      <c r="U154" s="33"/>
      <c r="V154" s="33"/>
    </row>
    <row r="155" spans="1:22" s="35" customFormat="1" ht="15.95" customHeight="1">
      <c r="A155" s="46" t="s">
        <v>2256</v>
      </c>
      <c r="B155" s="39" t="s">
        <v>2239</v>
      </c>
      <c r="C155" s="75">
        <f>H106</f>
        <v>0</v>
      </c>
      <c r="D155" s="77">
        <f>IF(C155=0,0,ROUND(C155/365,0))</f>
        <v>0</v>
      </c>
      <c r="E155" s="72"/>
      <c r="F155" s="77">
        <f>ROUND(D155*$E$114/100,0)</f>
        <v>0</v>
      </c>
      <c r="G155" s="82"/>
      <c r="H155" s="79">
        <f>ROUND(F155*$G$114,0)</f>
        <v>0</v>
      </c>
      <c r="I155" s="47"/>
      <c r="J155" s="33"/>
      <c r="K155" s="33"/>
      <c r="L155" s="2"/>
      <c r="M155" s="33"/>
      <c r="N155" s="33"/>
      <c r="O155" s="33"/>
      <c r="P155" s="33"/>
      <c r="Q155" s="33"/>
      <c r="R155" s="33"/>
      <c r="S155" s="33"/>
      <c r="T155" s="33"/>
      <c r="U155" s="33"/>
      <c r="V155" s="33"/>
    </row>
    <row r="156" spans="1:22" s="35" customFormat="1" ht="15.95" customHeight="1">
      <c r="A156" s="128" t="s">
        <v>2241</v>
      </c>
      <c r="B156" s="129"/>
      <c r="C156" s="69">
        <v>0</v>
      </c>
      <c r="D156" s="69">
        <v>0</v>
      </c>
      <c r="E156" s="69"/>
      <c r="F156" s="69">
        <v>0</v>
      </c>
      <c r="G156" s="84"/>
      <c r="H156" s="69">
        <v>0</v>
      </c>
      <c r="I156" s="37"/>
      <c r="J156" s="33"/>
      <c r="K156" s="33"/>
      <c r="L156" s="2"/>
      <c r="M156" s="33"/>
      <c r="N156" s="33"/>
      <c r="O156" s="33"/>
      <c r="P156" s="33"/>
      <c r="Q156" s="33"/>
      <c r="R156" s="33"/>
      <c r="S156" s="33"/>
      <c r="T156" s="33"/>
      <c r="U156" s="33"/>
      <c r="V156" s="33"/>
    </row>
    <row r="157" spans="1:22" s="35" customFormat="1" ht="15.95" customHeight="1">
      <c r="A157" s="36"/>
      <c r="B157" s="34"/>
      <c r="C157" s="36"/>
      <c r="D157" s="36"/>
      <c r="E157" s="36"/>
      <c r="F157" s="36"/>
      <c r="G157" s="36"/>
      <c r="H157" s="34"/>
      <c r="I157" s="34"/>
      <c r="J157" s="33"/>
      <c r="K157" s="33"/>
      <c r="L157" s="2"/>
      <c r="M157" s="33"/>
      <c r="N157" s="33"/>
      <c r="O157" s="33"/>
      <c r="P157" s="33"/>
      <c r="Q157" s="33"/>
      <c r="R157" s="33"/>
      <c r="S157" s="33"/>
      <c r="T157" s="33"/>
      <c r="U157" s="33"/>
      <c r="V157" s="33"/>
    </row>
  </sheetData>
  <mergeCells count="84">
    <mergeCell ref="C4:H4"/>
    <mergeCell ref="C63:H63"/>
    <mergeCell ref="I63:I64"/>
    <mergeCell ref="A4:B5"/>
    <mergeCell ref="A55:B55"/>
    <mergeCell ref="A56:B56"/>
    <mergeCell ref="A57:B57"/>
    <mergeCell ref="A58:B58"/>
    <mergeCell ref="A59:B59"/>
    <mergeCell ref="A33:B34"/>
    <mergeCell ref="A28:B28"/>
    <mergeCell ref="A20:B20"/>
    <mergeCell ref="A21:B21"/>
    <mergeCell ref="A22:B22"/>
    <mergeCell ref="A23:B23"/>
    <mergeCell ref="A24:B24"/>
    <mergeCell ref="H33:H34"/>
    <mergeCell ref="A12:B12"/>
    <mergeCell ref="I4:I5"/>
    <mergeCell ref="I33:I34"/>
    <mergeCell ref="A8:B8"/>
    <mergeCell ref="A9:B9"/>
    <mergeCell ref="A10:B10"/>
    <mergeCell ref="A11:B11"/>
    <mergeCell ref="E33:E34"/>
    <mergeCell ref="F33:F34"/>
    <mergeCell ref="A6:B6"/>
    <mergeCell ref="A7:B7"/>
    <mergeCell ref="A14:B14"/>
    <mergeCell ref="A15:B15"/>
    <mergeCell ref="A13:B13"/>
    <mergeCell ref="A25:B25"/>
    <mergeCell ref="A16:B16"/>
    <mergeCell ref="G33:G34"/>
    <mergeCell ref="A40:B40"/>
    <mergeCell ref="A41:B41"/>
    <mergeCell ref="A36:B36"/>
    <mergeCell ref="A37:B37"/>
    <mergeCell ref="A38:B38"/>
    <mergeCell ref="A39:B39"/>
    <mergeCell ref="A35:B35"/>
    <mergeCell ref="C33:D33"/>
    <mergeCell ref="A27:B27"/>
    <mergeCell ref="A17:B17"/>
    <mergeCell ref="A18:B18"/>
    <mergeCell ref="A19:B19"/>
    <mergeCell ref="A26:B26"/>
    <mergeCell ref="A54:B54"/>
    <mergeCell ref="A47:B47"/>
    <mergeCell ref="A48:B48"/>
    <mergeCell ref="A49:B49"/>
    <mergeCell ref="A50:B50"/>
    <mergeCell ref="A51:B51"/>
    <mergeCell ref="A52:B52"/>
    <mergeCell ref="A42:B42"/>
    <mergeCell ref="A44:B44"/>
    <mergeCell ref="A45:B45"/>
    <mergeCell ref="A46:B46"/>
    <mergeCell ref="A156:B156"/>
    <mergeCell ref="A43:B43"/>
    <mergeCell ref="A154:B154"/>
    <mergeCell ref="A63:A64"/>
    <mergeCell ref="B63:B64"/>
    <mergeCell ref="A99:B99"/>
    <mergeCell ref="A66:B66"/>
    <mergeCell ref="A65:B65"/>
    <mergeCell ref="A67:B67"/>
    <mergeCell ref="A93:B93"/>
    <mergeCell ref="A105:B105"/>
    <mergeCell ref="A53:B53"/>
    <mergeCell ref="I112:I113"/>
    <mergeCell ref="A114:B114"/>
    <mergeCell ref="A115:B115"/>
    <mergeCell ref="A148:B148"/>
    <mergeCell ref="A107:B107"/>
    <mergeCell ref="A116:B116"/>
    <mergeCell ref="A142:B142"/>
    <mergeCell ref="H112:H113"/>
    <mergeCell ref="C112:D112"/>
    <mergeCell ref="E112:E113"/>
    <mergeCell ref="F112:F113"/>
    <mergeCell ref="G112:G113"/>
    <mergeCell ref="A112:A113"/>
    <mergeCell ref="B112:B113"/>
  </mergeCells>
  <phoneticPr fontId="15" type="noConversion"/>
  <pageMargins left="0.7" right="0.7" top="0.75" bottom="0.75" header="0.3" footer="0.3"/>
  <pageSetup paperSize="9" scale="76" orientation="portrait" r:id="rId1"/>
  <rowBreaks count="2" manualBreakCount="2">
    <brk id="59" max="8" man="1"/>
    <brk id="110" max="8" man="1"/>
  </rowBreaks>
  <colBreaks count="1" manualBreakCount="1">
    <brk id="9" max="9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1"/>
  <sheetViews>
    <sheetView view="pageBreakPreview" zoomScaleNormal="100" zoomScaleSheetLayoutView="100" workbookViewId="0">
      <selection activeCell="L126" sqref="L126"/>
    </sheetView>
  </sheetViews>
  <sheetFormatPr defaultRowHeight="12.95" customHeight="1"/>
  <cols>
    <col min="1" max="1" width="22.83203125" style="54" customWidth="1"/>
    <col min="2" max="3" width="40.83203125" style="97" customWidth="1"/>
    <col min="4" max="4" width="14.33203125" style="54" customWidth="1"/>
    <col min="5" max="5" width="13.83203125" style="54" hidden="1" customWidth="1"/>
    <col min="6" max="12" width="14.33203125" style="54" customWidth="1"/>
    <col min="13" max="16384" width="9.33203125" style="54"/>
  </cols>
  <sheetData>
    <row r="1" spans="1:12" ht="12.95" customHeight="1">
      <c r="A1" s="5" t="s">
        <v>2536</v>
      </c>
    </row>
    <row r="2" spans="1:12" ht="12.95" customHeight="1">
      <c r="A2" s="159" t="s">
        <v>2470</v>
      </c>
      <c r="B2" s="174" t="s">
        <v>2471</v>
      </c>
      <c r="C2" s="174" t="s">
        <v>2472</v>
      </c>
      <c r="D2" s="156" t="s">
        <v>2478</v>
      </c>
      <c r="E2" s="156" t="s">
        <v>2535</v>
      </c>
      <c r="F2" s="156" t="s">
        <v>2480</v>
      </c>
      <c r="G2" s="156" t="s">
        <v>2481</v>
      </c>
      <c r="H2" s="156" t="s">
        <v>2479</v>
      </c>
      <c r="I2" s="156"/>
      <c r="J2" s="156"/>
      <c r="K2" s="156"/>
      <c r="L2" s="170"/>
    </row>
    <row r="3" spans="1:12" ht="12.95" customHeight="1" thickBot="1">
      <c r="A3" s="160"/>
      <c r="B3" s="175"/>
      <c r="C3" s="175"/>
      <c r="D3" s="161"/>
      <c r="E3" s="161"/>
      <c r="F3" s="161"/>
      <c r="G3" s="161"/>
      <c r="H3" s="61" t="s">
        <v>2473</v>
      </c>
      <c r="I3" s="61" t="s">
        <v>2474</v>
      </c>
      <c r="J3" s="61" t="s">
        <v>2475</v>
      </c>
      <c r="K3" s="61" t="s">
        <v>2476</v>
      </c>
      <c r="L3" s="62" t="s">
        <v>2477</v>
      </c>
    </row>
    <row r="4" spans="1:12" ht="12.95" customHeight="1" thickTop="1">
      <c r="A4" s="171" t="s">
        <v>2537</v>
      </c>
      <c r="B4" s="172"/>
      <c r="C4" s="173"/>
      <c r="D4" s="94"/>
      <c r="E4" s="94"/>
      <c r="F4" s="94"/>
      <c r="G4" s="94"/>
      <c r="H4" s="95">
        <f>SUM(H5:H701)</f>
        <v>319329</v>
      </c>
      <c r="I4" s="95">
        <f>SUM(I5:I701)</f>
        <v>305930</v>
      </c>
      <c r="J4" s="95">
        <f>SUM(J5:J701)</f>
        <v>255976</v>
      </c>
      <c r="K4" s="95">
        <f>SUM(K5:K701)</f>
        <v>261458</v>
      </c>
      <c r="L4" s="96">
        <f>SUM(L5:L701)</f>
        <v>280240</v>
      </c>
    </row>
    <row r="5" spans="1:12" ht="12.95" customHeight="1">
      <c r="A5" s="57" t="s">
        <v>51</v>
      </c>
      <c r="B5" s="98" t="s">
        <v>52</v>
      </c>
      <c r="C5" s="98" t="s">
        <v>53</v>
      </c>
      <c r="D5" s="56" t="str">
        <f>VLOOKUP($A5,'지하수요금(2010년)'!$B:$AL,4,FALSE)</f>
        <v>가정용</v>
      </c>
      <c r="E5" s="56" t="str">
        <f>LEFT(C5,2)</f>
        <v>감호</v>
      </c>
      <c r="F5" s="56" t="s">
        <v>2510</v>
      </c>
      <c r="G5" s="56" t="s">
        <v>2511</v>
      </c>
      <c r="H5" s="90">
        <f>VLOOKUP($A5,'지하수요금(2010년)'!$B:$AL,32,FALSE)</f>
        <v>24</v>
      </c>
      <c r="I5" s="90">
        <f>VLOOKUP($A5,'지하수요금(2011년)'!$B:$AL,32,FALSE)</f>
        <v>24</v>
      </c>
      <c r="J5" s="90">
        <f>VLOOKUP($A5,'지하수요금(2012년)'!$B:$AL,32,FALSE)</f>
        <v>24</v>
      </c>
      <c r="K5" s="90">
        <f>VLOOKUP($A5,'지하수요금(2013년)'!$B:$AO,40,FALSE)</f>
        <v>24</v>
      </c>
      <c r="L5" s="91">
        <f>VLOOKUP($A5,'지하수요금(2014년)'!$B:$AP,41,FALSE)</f>
        <v>24</v>
      </c>
    </row>
    <row r="6" spans="1:12" ht="12.95" customHeight="1">
      <c r="A6" s="57" t="s">
        <v>57</v>
      </c>
      <c r="B6" s="98" t="s">
        <v>58</v>
      </c>
      <c r="C6" s="98" t="s">
        <v>59</v>
      </c>
      <c r="D6" s="56" t="str">
        <f>VLOOKUP($A6,'지하수요금(2010년)'!$B:$AL,4,FALSE)</f>
        <v>가정용</v>
      </c>
      <c r="E6" s="56" t="str">
        <f t="shared" ref="E6:E69" si="0">LEFT(C6,2)</f>
        <v>감호</v>
      </c>
      <c r="F6" s="56" t="s">
        <v>2510</v>
      </c>
      <c r="G6" s="56" t="s">
        <v>2511</v>
      </c>
      <c r="H6" s="90">
        <f>VLOOKUP($A6,'지하수요금(2010년)'!$B:$AL,32,FALSE)</f>
        <v>120</v>
      </c>
      <c r="I6" s="90">
        <f>VLOOKUP($A6,'지하수요금(2011년)'!$B:$AL,32,FALSE)</f>
        <v>120</v>
      </c>
      <c r="J6" s="90">
        <f>VLOOKUP($A6,'지하수요금(2012년)'!$B:$AL,32,FALSE)</f>
        <v>120</v>
      </c>
      <c r="K6" s="90">
        <f>VLOOKUP($A6,'지하수요금(2013년)'!$B:$AO,40,FALSE)</f>
        <v>120</v>
      </c>
      <c r="L6" s="91">
        <f>VLOOKUP($A6,'지하수요금(2014년)'!$B:$AP,41,FALSE)</f>
        <v>120</v>
      </c>
    </row>
    <row r="7" spans="1:12" ht="12.95" customHeight="1">
      <c r="A7" s="57" t="s">
        <v>60</v>
      </c>
      <c r="B7" s="98" t="s">
        <v>61</v>
      </c>
      <c r="C7" s="98" t="s">
        <v>62</v>
      </c>
      <c r="D7" s="56" t="str">
        <f>VLOOKUP($A7,'지하수요금(2010년)'!$B:$AL,4,FALSE)</f>
        <v>가정용</v>
      </c>
      <c r="E7" s="56" t="str">
        <f t="shared" si="0"/>
        <v>감호</v>
      </c>
      <c r="F7" s="56" t="s">
        <v>2510</v>
      </c>
      <c r="G7" s="56" t="s">
        <v>2511</v>
      </c>
      <c r="H7" s="90">
        <f>VLOOKUP($A7,'지하수요금(2010년)'!$B:$AL,32,FALSE)</f>
        <v>120</v>
      </c>
      <c r="I7" s="90">
        <f>VLOOKUP($A7,'지하수요금(2011년)'!$B:$AL,32,FALSE)</f>
        <v>120</v>
      </c>
      <c r="J7" s="90">
        <f>VLOOKUP($A7,'지하수요금(2012년)'!$B:$AL,32,FALSE)</f>
        <v>120</v>
      </c>
      <c r="K7" s="90">
        <f>VLOOKUP($A7,'지하수요금(2013년)'!$B:$AO,40,FALSE)</f>
        <v>120</v>
      </c>
      <c r="L7" s="91">
        <f>VLOOKUP($A7,'지하수요금(2014년)'!$B:$AP,41,FALSE)</f>
        <v>120</v>
      </c>
    </row>
    <row r="8" spans="1:12" ht="12.95" customHeight="1">
      <c r="A8" s="57" t="s">
        <v>63</v>
      </c>
      <c r="B8" s="98" t="s">
        <v>64</v>
      </c>
      <c r="C8" s="98" t="s">
        <v>65</v>
      </c>
      <c r="D8" s="56" t="str">
        <f>VLOOKUP($A8,'지하수요금(2010년)'!$B:$AL,4,FALSE)</f>
        <v>가정용</v>
      </c>
      <c r="E8" s="56" t="str">
        <f t="shared" si="0"/>
        <v>감호</v>
      </c>
      <c r="F8" s="56" t="s">
        <v>2510</v>
      </c>
      <c r="G8" s="56" t="s">
        <v>2511</v>
      </c>
      <c r="H8" s="90">
        <f>VLOOKUP($A8,'지하수요금(2010년)'!$B:$AL,32,FALSE)</f>
        <v>72</v>
      </c>
      <c r="I8" s="90">
        <f>VLOOKUP($A8,'지하수요금(2011년)'!$B:$AL,32,FALSE)</f>
        <v>72</v>
      </c>
      <c r="J8" s="90">
        <f>VLOOKUP($A8,'지하수요금(2012년)'!$B:$AL,32,FALSE)</f>
        <v>72</v>
      </c>
      <c r="K8" s="90">
        <f>VLOOKUP($A8,'지하수요금(2013년)'!$B:$AO,40,FALSE)</f>
        <v>72</v>
      </c>
      <c r="L8" s="91">
        <f>VLOOKUP($A8,'지하수요금(2014년)'!$B:$AP,41,FALSE)</f>
        <v>72</v>
      </c>
    </row>
    <row r="9" spans="1:12" ht="12.95" customHeight="1">
      <c r="A9" s="57" t="s">
        <v>66</v>
      </c>
      <c r="B9" s="98" t="s">
        <v>67</v>
      </c>
      <c r="C9" s="98" t="s">
        <v>68</v>
      </c>
      <c r="D9" s="56" t="str">
        <f>VLOOKUP($A9,'지하수요금(2010년)'!$B:$AL,4,FALSE)</f>
        <v>일반용</v>
      </c>
      <c r="E9" s="56" t="str">
        <f t="shared" si="0"/>
        <v>용두</v>
      </c>
      <c r="F9" s="56" t="s">
        <v>2510</v>
      </c>
      <c r="G9" s="56" t="s">
        <v>2511</v>
      </c>
      <c r="H9" s="90">
        <f>VLOOKUP($A9,'지하수요금(2010년)'!$B:$AL,32,FALSE)</f>
        <v>417</v>
      </c>
      <c r="I9" s="90">
        <f>VLOOKUP($A9,'지하수요금(2011년)'!$B:$AL,32,FALSE)</f>
        <v>573</v>
      </c>
      <c r="J9" s="90">
        <f>VLOOKUP($A9,'지하수요금(2012년)'!$B:$AL,32,FALSE)</f>
        <v>594</v>
      </c>
      <c r="K9" s="90">
        <f>VLOOKUP($A9,'지하수요금(2013년)'!$B:$AO,40,FALSE)</f>
        <v>424</v>
      </c>
      <c r="L9" s="91">
        <f>VLOOKUP($A9,'지하수요금(2014년)'!$B:$AP,41,FALSE)</f>
        <v>271</v>
      </c>
    </row>
    <row r="10" spans="1:12" ht="12.95" customHeight="1">
      <c r="A10" s="57" t="s">
        <v>73</v>
      </c>
      <c r="B10" s="98" t="s">
        <v>74</v>
      </c>
      <c r="C10" s="98" t="s">
        <v>75</v>
      </c>
      <c r="D10" s="56" t="str">
        <f>VLOOKUP($A10,'지하수요금(2010년)'!$B:$AL,4,FALSE)</f>
        <v>가정용</v>
      </c>
      <c r="E10" s="56" t="str">
        <f t="shared" si="0"/>
        <v>용두</v>
      </c>
      <c r="F10" s="56" t="s">
        <v>2510</v>
      </c>
      <c r="G10" s="56" t="s">
        <v>2511</v>
      </c>
      <c r="H10" s="90">
        <f>VLOOKUP($A10,'지하수요금(2010년)'!$B:$AL,32,FALSE)</f>
        <v>96</v>
      </c>
      <c r="I10" s="90">
        <f>VLOOKUP($A10,'지하수요금(2011년)'!$B:$AL,32,FALSE)</f>
        <v>96</v>
      </c>
      <c r="J10" s="90">
        <f>VLOOKUP($A10,'지하수요금(2012년)'!$B:$AL,32,FALSE)</f>
        <v>32</v>
      </c>
      <c r="K10" s="90">
        <f>VLOOKUP($A10,'지하수요금(2013년)'!$B:$AO,40,FALSE)</f>
        <v>32</v>
      </c>
      <c r="L10" s="91">
        <f>VLOOKUP($A10,'지하수요금(2014년)'!$B:$AP,41,FALSE)</f>
        <v>32</v>
      </c>
    </row>
    <row r="11" spans="1:12" ht="12.95" customHeight="1">
      <c r="A11" s="57" t="s">
        <v>77</v>
      </c>
      <c r="B11" s="98" t="s">
        <v>78</v>
      </c>
      <c r="C11" s="98" t="s">
        <v>79</v>
      </c>
      <c r="D11" s="56" t="str">
        <f>VLOOKUP($A11,'지하수요금(2010년)'!$B:$AL,4,FALSE)</f>
        <v>가정용</v>
      </c>
      <c r="E11" s="56" t="str">
        <f t="shared" si="0"/>
        <v>감호</v>
      </c>
      <c r="F11" s="56" t="s">
        <v>2510</v>
      </c>
      <c r="G11" s="56" t="s">
        <v>2511</v>
      </c>
      <c r="H11" s="90">
        <f>VLOOKUP($A11,'지하수요금(2010년)'!$B:$AL,32,FALSE)</f>
        <v>552</v>
      </c>
      <c r="I11" s="90">
        <f>VLOOKUP($A11,'지하수요금(2011년)'!$B:$AL,32,FALSE)</f>
        <v>552</v>
      </c>
      <c r="J11" s="90">
        <f>VLOOKUP($A11,'지하수요금(2012년)'!$B:$AL,32,FALSE)</f>
        <v>552</v>
      </c>
      <c r="K11" s="90">
        <f>VLOOKUP($A11,'지하수요금(2013년)'!$B:$AO,40,FALSE)</f>
        <v>552</v>
      </c>
      <c r="L11" s="91">
        <f>VLOOKUP($A11,'지하수요금(2014년)'!$B:$AP,41,FALSE)</f>
        <v>552</v>
      </c>
    </row>
    <row r="12" spans="1:12" ht="12.95" customHeight="1">
      <c r="A12" s="57" t="s">
        <v>80</v>
      </c>
      <c r="B12" s="98" t="s">
        <v>81</v>
      </c>
      <c r="C12" s="98" t="s">
        <v>82</v>
      </c>
      <c r="D12" s="56" t="str">
        <f>VLOOKUP($A12,'지하수요금(2010년)'!$B:$AL,4,FALSE)</f>
        <v>일반용</v>
      </c>
      <c r="E12" s="56" t="str">
        <f t="shared" si="0"/>
        <v>감호</v>
      </c>
      <c r="F12" s="56" t="s">
        <v>2510</v>
      </c>
      <c r="G12" s="56" t="s">
        <v>2511</v>
      </c>
      <c r="H12" s="90">
        <f>VLOOKUP($A12,'지하수요금(2010년)'!$B:$AL,32,FALSE)</f>
        <v>360</v>
      </c>
      <c r="I12" s="90">
        <f>VLOOKUP($A12,'지하수요금(2011년)'!$B:$AL,32,FALSE)</f>
        <v>360</v>
      </c>
      <c r="J12" s="90">
        <f>VLOOKUP($A12,'지하수요금(2012년)'!$B:$AL,32,FALSE)</f>
        <v>360</v>
      </c>
      <c r="K12" s="90">
        <f>VLOOKUP($A12,'지하수요금(2013년)'!$B:$AO,40,FALSE)</f>
        <v>360</v>
      </c>
      <c r="L12" s="91">
        <f>VLOOKUP($A12,'지하수요금(2014년)'!$B:$AP,41,FALSE)</f>
        <v>360</v>
      </c>
    </row>
    <row r="13" spans="1:12" ht="12.95" customHeight="1">
      <c r="A13" s="57" t="s">
        <v>83</v>
      </c>
      <c r="B13" s="98" t="s">
        <v>84</v>
      </c>
      <c r="C13" s="98" t="s">
        <v>85</v>
      </c>
      <c r="D13" s="56" t="str">
        <f>VLOOKUP($A13,'지하수요금(2010년)'!$B:$AL,4,FALSE)</f>
        <v>가정용</v>
      </c>
      <c r="E13" s="56" t="str">
        <f t="shared" si="0"/>
        <v>감호</v>
      </c>
      <c r="F13" s="56" t="s">
        <v>2510</v>
      </c>
      <c r="G13" s="56" t="s">
        <v>2511</v>
      </c>
      <c r="H13" s="90">
        <f>VLOOKUP($A13,'지하수요금(2010년)'!$B:$AL,32,FALSE)</f>
        <v>96</v>
      </c>
      <c r="I13" s="90">
        <f>VLOOKUP($A13,'지하수요금(2011년)'!$B:$AL,32,FALSE)</f>
        <v>96</v>
      </c>
      <c r="J13" s="90">
        <f>VLOOKUP($A13,'지하수요금(2012년)'!$B:$AL,32,FALSE)</f>
        <v>96</v>
      </c>
      <c r="K13" s="90">
        <f>VLOOKUP($A13,'지하수요금(2013년)'!$B:$AO,40,FALSE)</f>
        <v>96</v>
      </c>
      <c r="L13" s="91">
        <f>VLOOKUP($A13,'지하수요금(2014년)'!$B:$AP,41,FALSE)</f>
        <v>96</v>
      </c>
    </row>
    <row r="14" spans="1:12" ht="12.95" customHeight="1">
      <c r="A14" s="57" t="s">
        <v>86</v>
      </c>
      <c r="B14" s="98" t="s">
        <v>87</v>
      </c>
      <c r="C14" s="98" t="s">
        <v>88</v>
      </c>
      <c r="D14" s="56" t="str">
        <f>VLOOKUP($A14,'지하수요금(2010년)'!$B:$AL,4,FALSE)</f>
        <v>가정용</v>
      </c>
      <c r="E14" s="56" t="str">
        <f t="shared" si="0"/>
        <v>감호</v>
      </c>
      <c r="F14" s="56" t="s">
        <v>2510</v>
      </c>
      <c r="G14" s="56" t="s">
        <v>2511</v>
      </c>
      <c r="H14" s="90">
        <f>VLOOKUP($A14,'지하수요금(2010년)'!$B:$AL,32,FALSE)</f>
        <v>96</v>
      </c>
      <c r="I14" s="90">
        <f>VLOOKUP($A14,'지하수요금(2011년)'!$B:$AL,32,FALSE)</f>
        <v>96</v>
      </c>
      <c r="J14" s="90">
        <f>VLOOKUP($A14,'지하수요금(2012년)'!$B:$AL,32,FALSE)</f>
        <v>96</v>
      </c>
      <c r="K14" s="90">
        <f>VLOOKUP($A14,'지하수요금(2013년)'!$B:$AO,40,FALSE)</f>
        <v>96</v>
      </c>
      <c r="L14" s="91">
        <f>VLOOKUP($A14,'지하수요금(2014년)'!$B:$AP,41,FALSE)</f>
        <v>96</v>
      </c>
    </row>
    <row r="15" spans="1:12" ht="12.95" customHeight="1">
      <c r="A15" s="57" t="s">
        <v>89</v>
      </c>
      <c r="B15" s="98" t="s">
        <v>90</v>
      </c>
      <c r="C15" s="98" t="s">
        <v>91</v>
      </c>
      <c r="D15" s="56" t="str">
        <f>VLOOKUP($A15,'지하수요금(2010년)'!$B:$AL,4,FALSE)</f>
        <v>가정용</v>
      </c>
      <c r="E15" s="56" t="str">
        <f t="shared" si="0"/>
        <v>용두</v>
      </c>
      <c r="F15" s="56" t="s">
        <v>2510</v>
      </c>
      <c r="G15" s="56" t="s">
        <v>2511</v>
      </c>
      <c r="H15" s="90">
        <f>VLOOKUP($A15,'지하수요금(2010년)'!$B:$AL,32,FALSE)</f>
        <v>0</v>
      </c>
      <c r="I15" s="90">
        <f>VLOOKUP($A15,'지하수요금(2011년)'!$B:$AL,32,FALSE)</f>
        <v>0</v>
      </c>
      <c r="J15" s="90">
        <f>VLOOKUP($A15,'지하수요금(2012년)'!$B:$AL,32,FALSE)</f>
        <v>0</v>
      </c>
      <c r="K15" s="90">
        <f>VLOOKUP($A15,'지하수요금(2013년)'!$B:$AO,40,FALSE)</f>
        <v>0</v>
      </c>
      <c r="L15" s="91">
        <f>VLOOKUP($A15,'지하수요금(2014년)'!$B:$AP,41,FALSE)</f>
        <v>0</v>
      </c>
    </row>
    <row r="16" spans="1:12" ht="12.95" customHeight="1">
      <c r="A16" s="57" t="s">
        <v>92</v>
      </c>
      <c r="B16" s="98" t="s">
        <v>93</v>
      </c>
      <c r="C16" s="98" t="s">
        <v>94</v>
      </c>
      <c r="D16" s="56" t="str">
        <f>VLOOKUP($A16,'지하수요금(2010년)'!$B:$AL,4,FALSE)</f>
        <v>가정용</v>
      </c>
      <c r="E16" s="56" t="str">
        <f t="shared" si="0"/>
        <v>감호</v>
      </c>
      <c r="F16" s="56" t="s">
        <v>2510</v>
      </c>
      <c r="G16" s="56" t="s">
        <v>2511</v>
      </c>
      <c r="H16" s="90">
        <f>VLOOKUP($A16,'지하수요금(2010년)'!$B:$AL,32,FALSE)</f>
        <v>120</v>
      </c>
      <c r="I16" s="90">
        <f>VLOOKUP($A16,'지하수요금(2011년)'!$B:$AL,32,FALSE)</f>
        <v>120</v>
      </c>
      <c r="J16" s="90">
        <f>VLOOKUP($A16,'지하수요금(2012년)'!$B:$AL,32,FALSE)</f>
        <v>120</v>
      </c>
      <c r="K16" s="90">
        <f>VLOOKUP($A16,'지하수요금(2013년)'!$B:$AO,40,FALSE)</f>
        <v>120</v>
      </c>
      <c r="L16" s="91">
        <f>VLOOKUP($A16,'지하수요금(2014년)'!$B:$AP,41,FALSE)</f>
        <v>120</v>
      </c>
    </row>
    <row r="17" spans="1:12" ht="12.95" customHeight="1">
      <c r="A17" s="57" t="s">
        <v>95</v>
      </c>
      <c r="B17" s="98" t="s">
        <v>96</v>
      </c>
      <c r="C17" s="98" t="s">
        <v>97</v>
      </c>
      <c r="D17" s="56" t="str">
        <f>VLOOKUP($A17,'지하수요금(2010년)'!$B:$AL,4,FALSE)</f>
        <v>가정용</v>
      </c>
      <c r="E17" s="56" t="str">
        <f t="shared" si="0"/>
        <v>용두</v>
      </c>
      <c r="F17" s="56" t="s">
        <v>2510</v>
      </c>
      <c r="G17" s="56" t="s">
        <v>2511</v>
      </c>
      <c r="H17" s="90">
        <f>VLOOKUP($A17,'지하수요금(2010년)'!$B:$AL,32,FALSE)</f>
        <v>144</v>
      </c>
      <c r="I17" s="90">
        <f>VLOOKUP($A17,'지하수요금(2011년)'!$B:$AL,32,FALSE)</f>
        <v>144</v>
      </c>
      <c r="J17" s="90">
        <f>VLOOKUP($A17,'지하수요금(2012년)'!$B:$AL,32,FALSE)</f>
        <v>144</v>
      </c>
      <c r="K17" s="90">
        <f>VLOOKUP($A17,'지하수요금(2013년)'!$B:$AO,40,FALSE)</f>
        <v>144</v>
      </c>
      <c r="L17" s="91">
        <f>VLOOKUP($A17,'지하수요금(2014년)'!$B:$AP,41,FALSE)</f>
        <v>144</v>
      </c>
    </row>
    <row r="18" spans="1:12" ht="12.95" customHeight="1">
      <c r="A18" s="57" t="s">
        <v>98</v>
      </c>
      <c r="B18" s="98" t="s">
        <v>99</v>
      </c>
      <c r="C18" s="98" t="s">
        <v>100</v>
      </c>
      <c r="D18" s="56" t="str">
        <f>VLOOKUP($A18,'지하수요금(2010년)'!$B:$AL,4,FALSE)</f>
        <v>가정용</v>
      </c>
      <c r="E18" s="56" t="str">
        <f t="shared" si="0"/>
        <v>감호</v>
      </c>
      <c r="F18" s="56" t="s">
        <v>2510</v>
      </c>
      <c r="G18" s="56" t="s">
        <v>2511</v>
      </c>
      <c r="H18" s="90">
        <f>VLOOKUP($A18,'지하수요금(2010년)'!$B:$AL,32,FALSE)</f>
        <v>168</v>
      </c>
      <c r="I18" s="90">
        <f>VLOOKUP($A18,'지하수요금(2011년)'!$B:$AL,32,FALSE)</f>
        <v>168</v>
      </c>
      <c r="J18" s="90">
        <f>VLOOKUP($A18,'지하수요금(2012년)'!$B:$AL,32,FALSE)</f>
        <v>168</v>
      </c>
      <c r="K18" s="90">
        <f>VLOOKUP($A18,'지하수요금(2013년)'!$B:$AO,40,FALSE)</f>
        <v>168</v>
      </c>
      <c r="L18" s="91">
        <f>VLOOKUP($A18,'지하수요금(2014년)'!$B:$AP,41,FALSE)</f>
        <v>168</v>
      </c>
    </row>
    <row r="19" spans="1:12" ht="12.95" customHeight="1">
      <c r="A19" s="57" t="s">
        <v>101</v>
      </c>
      <c r="B19" s="98" t="s">
        <v>102</v>
      </c>
      <c r="C19" s="98" t="s">
        <v>103</v>
      </c>
      <c r="D19" s="56" t="str">
        <f>VLOOKUP($A19,'지하수요금(2010년)'!$B:$AL,4,FALSE)</f>
        <v>가정용</v>
      </c>
      <c r="E19" s="56" t="str">
        <f t="shared" si="0"/>
        <v>감호</v>
      </c>
      <c r="F19" s="56" t="s">
        <v>2510</v>
      </c>
      <c r="G19" s="56" t="s">
        <v>2511</v>
      </c>
      <c r="H19" s="90">
        <f>VLOOKUP($A19,'지하수요금(2010년)'!$B:$AL,32,FALSE)</f>
        <v>96</v>
      </c>
      <c r="I19" s="90">
        <f>VLOOKUP($A19,'지하수요금(2011년)'!$B:$AL,32,FALSE)</f>
        <v>96</v>
      </c>
      <c r="J19" s="90">
        <f>VLOOKUP($A19,'지하수요금(2012년)'!$B:$AL,32,FALSE)</f>
        <v>96</v>
      </c>
      <c r="K19" s="90">
        <v>0</v>
      </c>
      <c r="L19" s="91">
        <v>0</v>
      </c>
    </row>
    <row r="20" spans="1:12" ht="12.95" customHeight="1">
      <c r="A20" s="57" t="s">
        <v>104</v>
      </c>
      <c r="B20" s="98" t="s">
        <v>105</v>
      </c>
      <c r="C20" s="98" t="s">
        <v>106</v>
      </c>
      <c r="D20" s="56" t="str">
        <f>VLOOKUP($A20,'지하수요금(2010년)'!$B:$AL,4,FALSE)</f>
        <v>가정용</v>
      </c>
      <c r="E20" s="56" t="str">
        <f t="shared" si="0"/>
        <v>감호</v>
      </c>
      <c r="F20" s="56" t="s">
        <v>2510</v>
      </c>
      <c r="G20" s="56" t="s">
        <v>2511</v>
      </c>
      <c r="H20" s="90">
        <f>VLOOKUP($A20,'지하수요금(2010년)'!$B:$AL,32,FALSE)</f>
        <v>72</v>
      </c>
      <c r="I20" s="90">
        <f>VLOOKUP($A20,'지하수요금(2011년)'!$B:$AL,32,FALSE)</f>
        <v>72</v>
      </c>
      <c r="J20" s="90">
        <f>VLOOKUP($A20,'지하수요금(2012년)'!$B:$AL,32,FALSE)</f>
        <v>72</v>
      </c>
      <c r="K20" s="90">
        <f>VLOOKUP($A20,'지하수요금(2013년)'!$B:$AO,40,FALSE)</f>
        <v>72</v>
      </c>
      <c r="L20" s="91">
        <f>VLOOKUP($A20,'지하수요금(2014년)'!$B:$AP,41,FALSE)</f>
        <v>72</v>
      </c>
    </row>
    <row r="21" spans="1:12" ht="12.95" customHeight="1">
      <c r="A21" s="57" t="s">
        <v>107</v>
      </c>
      <c r="B21" s="98" t="s">
        <v>108</v>
      </c>
      <c r="C21" s="98" t="s">
        <v>109</v>
      </c>
      <c r="D21" s="56" t="str">
        <f>VLOOKUP($A21,'지하수요금(2010년)'!$B:$AL,4,FALSE)</f>
        <v>가정용</v>
      </c>
      <c r="E21" s="56" t="str">
        <f t="shared" si="0"/>
        <v>감호</v>
      </c>
      <c r="F21" s="56" t="s">
        <v>2510</v>
      </c>
      <c r="G21" s="56" t="s">
        <v>2511</v>
      </c>
      <c r="H21" s="90">
        <f>VLOOKUP($A21,'지하수요금(2010년)'!$B:$AL,32,FALSE)</f>
        <v>96</v>
      </c>
      <c r="I21" s="90">
        <f>VLOOKUP($A21,'지하수요금(2011년)'!$B:$AL,32,FALSE)</f>
        <v>96</v>
      </c>
      <c r="J21" s="90">
        <f>VLOOKUP($A21,'지하수요금(2012년)'!$B:$AL,32,FALSE)</f>
        <v>96</v>
      </c>
      <c r="K21" s="90">
        <f>VLOOKUP($A21,'지하수요금(2013년)'!$B:$AO,40,FALSE)</f>
        <v>96</v>
      </c>
      <c r="L21" s="91">
        <f>VLOOKUP($A21,'지하수요금(2014년)'!$B:$AP,41,FALSE)</f>
        <v>96</v>
      </c>
    </row>
    <row r="22" spans="1:12" ht="12.95" customHeight="1">
      <c r="A22" s="57" t="s">
        <v>110</v>
      </c>
      <c r="B22" s="98" t="s">
        <v>111</v>
      </c>
      <c r="C22" s="98" t="s">
        <v>112</v>
      </c>
      <c r="D22" s="56" t="str">
        <f>VLOOKUP($A22,'지하수요금(2010년)'!$B:$AL,4,FALSE)</f>
        <v>가정용</v>
      </c>
      <c r="E22" s="56" t="str">
        <f t="shared" si="0"/>
        <v>감호</v>
      </c>
      <c r="F22" s="56" t="s">
        <v>2510</v>
      </c>
      <c r="G22" s="56" t="s">
        <v>2511</v>
      </c>
      <c r="H22" s="90">
        <f>VLOOKUP($A22,'지하수요금(2010년)'!$B:$AL,32,FALSE)</f>
        <v>56</v>
      </c>
      <c r="I22" s="90">
        <f>VLOOKUP($A22,'지하수요금(2011년)'!$B:$AL,32,FALSE)</f>
        <v>48</v>
      </c>
      <c r="J22" s="90">
        <f>VLOOKUP($A22,'지하수요금(2012년)'!$B:$AL,32,FALSE)</f>
        <v>48</v>
      </c>
      <c r="K22" s="90">
        <f>VLOOKUP($A22,'지하수요금(2013년)'!$B:$AO,40,FALSE)</f>
        <v>48</v>
      </c>
      <c r="L22" s="91">
        <f>VLOOKUP($A22,'지하수요금(2014년)'!$B:$AP,41,FALSE)</f>
        <v>48</v>
      </c>
    </row>
    <row r="23" spans="1:12" ht="12.95" customHeight="1">
      <c r="A23" s="57" t="s">
        <v>113</v>
      </c>
      <c r="B23" s="98" t="s">
        <v>114</v>
      </c>
      <c r="C23" s="98" t="s">
        <v>115</v>
      </c>
      <c r="D23" s="56" t="str">
        <f>VLOOKUP($A23,'지하수요금(2010년)'!$B:$AL,4,FALSE)</f>
        <v>가정용</v>
      </c>
      <c r="E23" s="56" t="str">
        <f t="shared" si="0"/>
        <v>감호</v>
      </c>
      <c r="F23" s="56" t="s">
        <v>2510</v>
      </c>
      <c r="G23" s="56" t="s">
        <v>2511</v>
      </c>
      <c r="H23" s="90">
        <f>VLOOKUP($A23,'지하수요금(2010년)'!$B:$AL,32,FALSE)</f>
        <v>120</v>
      </c>
      <c r="I23" s="90">
        <f>VLOOKUP($A23,'지하수요금(2011년)'!$B:$AL,32,FALSE)</f>
        <v>120</v>
      </c>
      <c r="J23" s="90">
        <f>VLOOKUP($A23,'지하수요금(2012년)'!$B:$AL,32,FALSE)</f>
        <v>120</v>
      </c>
      <c r="K23" s="90">
        <f>VLOOKUP($A23,'지하수요금(2013년)'!$B:$AO,40,FALSE)</f>
        <v>120</v>
      </c>
      <c r="L23" s="91">
        <f>VLOOKUP($A23,'지하수요금(2014년)'!$B:$AP,41,FALSE)</f>
        <v>120</v>
      </c>
    </row>
    <row r="24" spans="1:12" ht="12.95" customHeight="1">
      <c r="A24" s="57" t="s">
        <v>116</v>
      </c>
      <c r="B24" s="98" t="s">
        <v>117</v>
      </c>
      <c r="C24" s="98" t="s">
        <v>118</v>
      </c>
      <c r="D24" s="56" t="str">
        <f>VLOOKUP($A24,'지하수요금(2010년)'!$B:$AL,4,FALSE)</f>
        <v>가정용</v>
      </c>
      <c r="E24" s="56" t="str">
        <f t="shared" si="0"/>
        <v>감호</v>
      </c>
      <c r="F24" s="56" t="s">
        <v>2510</v>
      </c>
      <c r="G24" s="56" t="s">
        <v>2511</v>
      </c>
      <c r="H24" s="90">
        <f>VLOOKUP($A24,'지하수요금(2010년)'!$B:$AL,32,FALSE)</f>
        <v>120</v>
      </c>
      <c r="I24" s="90">
        <f>VLOOKUP($A24,'지하수요금(2011년)'!$B:$AL,32,FALSE)</f>
        <v>120</v>
      </c>
      <c r="J24" s="90">
        <f>VLOOKUP($A24,'지하수요금(2012년)'!$B:$AL,32,FALSE)</f>
        <v>120</v>
      </c>
      <c r="K24" s="90">
        <f>VLOOKUP($A24,'지하수요금(2013년)'!$B:$AO,40,FALSE)</f>
        <v>120</v>
      </c>
      <c r="L24" s="91">
        <f>VLOOKUP($A24,'지하수요금(2014년)'!$B:$AP,41,FALSE)</f>
        <v>120</v>
      </c>
    </row>
    <row r="25" spans="1:12" ht="12.95" customHeight="1">
      <c r="A25" s="57" t="s">
        <v>119</v>
      </c>
      <c r="B25" s="98" t="s">
        <v>120</v>
      </c>
      <c r="C25" s="98" t="s">
        <v>121</v>
      </c>
      <c r="D25" s="56" t="str">
        <f>VLOOKUP($A25,'지하수요금(2010년)'!$B:$AL,4,FALSE)</f>
        <v>가정용</v>
      </c>
      <c r="E25" s="56" t="str">
        <f t="shared" si="0"/>
        <v>감호</v>
      </c>
      <c r="F25" s="56" t="s">
        <v>2510</v>
      </c>
      <c r="G25" s="56" t="s">
        <v>2511</v>
      </c>
      <c r="H25" s="90">
        <f>VLOOKUP($A25,'지하수요금(2010년)'!$B:$AL,32,FALSE)</f>
        <v>120</v>
      </c>
      <c r="I25" s="90">
        <f>VLOOKUP($A25,'지하수요금(2011년)'!$B:$AL,32,FALSE)</f>
        <v>120</v>
      </c>
      <c r="J25" s="90">
        <f>VLOOKUP($A25,'지하수요금(2012년)'!$B:$AL,32,FALSE)</f>
        <v>120</v>
      </c>
      <c r="K25" s="90">
        <f>VLOOKUP($A25,'지하수요금(2013년)'!$B:$AO,40,FALSE)</f>
        <v>120</v>
      </c>
      <c r="L25" s="91">
        <f>VLOOKUP($A25,'지하수요금(2014년)'!$B:$AP,41,FALSE)</f>
        <v>120</v>
      </c>
    </row>
    <row r="26" spans="1:12" ht="12.95" customHeight="1">
      <c r="A26" s="57" t="s">
        <v>122</v>
      </c>
      <c r="B26" s="98" t="s">
        <v>123</v>
      </c>
      <c r="C26" s="98" t="s">
        <v>124</v>
      </c>
      <c r="D26" s="56" t="str">
        <f>VLOOKUP($A26,'지하수요금(2010년)'!$B:$AL,4,FALSE)</f>
        <v>가정용</v>
      </c>
      <c r="E26" s="56" t="str">
        <f t="shared" si="0"/>
        <v>감호</v>
      </c>
      <c r="F26" s="56" t="s">
        <v>2510</v>
      </c>
      <c r="G26" s="56" t="s">
        <v>2511</v>
      </c>
      <c r="H26" s="90">
        <f>VLOOKUP($A26,'지하수요금(2010년)'!$B:$AL,32,FALSE)</f>
        <v>72</v>
      </c>
      <c r="I26" s="90">
        <f>VLOOKUP($A26,'지하수요금(2011년)'!$B:$AL,32,FALSE)</f>
        <v>72</v>
      </c>
      <c r="J26" s="90">
        <f>VLOOKUP($A26,'지하수요금(2012년)'!$B:$AL,32,FALSE)</f>
        <v>72</v>
      </c>
      <c r="K26" s="90">
        <f>VLOOKUP($A26,'지하수요금(2013년)'!$B:$AO,40,FALSE)</f>
        <v>72</v>
      </c>
      <c r="L26" s="91">
        <f>VLOOKUP($A26,'지하수요금(2014년)'!$B:$AP,41,FALSE)</f>
        <v>72</v>
      </c>
    </row>
    <row r="27" spans="1:12" ht="12.95" customHeight="1">
      <c r="A27" s="57" t="s">
        <v>125</v>
      </c>
      <c r="B27" s="98" t="s">
        <v>126</v>
      </c>
      <c r="C27" s="98" t="s">
        <v>127</v>
      </c>
      <c r="D27" s="56" t="str">
        <f>VLOOKUP($A27,'지하수요금(2010년)'!$B:$AL,4,FALSE)</f>
        <v>가정용</v>
      </c>
      <c r="E27" s="56" t="str">
        <f t="shared" si="0"/>
        <v>감호</v>
      </c>
      <c r="F27" s="56" t="s">
        <v>2510</v>
      </c>
      <c r="G27" s="56" t="s">
        <v>2511</v>
      </c>
      <c r="H27" s="90">
        <f>VLOOKUP($A27,'지하수요금(2010년)'!$B:$AL,32,FALSE)</f>
        <v>96</v>
      </c>
      <c r="I27" s="90">
        <f>VLOOKUP($A27,'지하수요금(2011년)'!$B:$AL,32,FALSE)</f>
        <v>96</v>
      </c>
      <c r="J27" s="90">
        <f>VLOOKUP($A27,'지하수요금(2012년)'!$B:$AL,32,FALSE)</f>
        <v>96</v>
      </c>
      <c r="K27" s="90">
        <f>VLOOKUP($A27,'지하수요금(2013년)'!$B:$AO,40,FALSE)</f>
        <v>96</v>
      </c>
      <c r="L27" s="91">
        <f>VLOOKUP($A27,'지하수요금(2014년)'!$B:$AP,41,FALSE)</f>
        <v>96</v>
      </c>
    </row>
    <row r="28" spans="1:12" ht="12.95" customHeight="1">
      <c r="A28" s="57" t="s">
        <v>128</v>
      </c>
      <c r="B28" s="98" t="s">
        <v>129</v>
      </c>
      <c r="C28" s="98" t="s">
        <v>130</v>
      </c>
      <c r="D28" s="56" t="str">
        <f>VLOOKUP($A28,'지하수요금(2010년)'!$B:$AL,4,FALSE)</f>
        <v>일반용</v>
      </c>
      <c r="E28" s="56" t="str">
        <f t="shared" si="0"/>
        <v>감호</v>
      </c>
      <c r="F28" s="56" t="s">
        <v>2510</v>
      </c>
      <c r="G28" s="56" t="s">
        <v>2511</v>
      </c>
      <c r="H28" s="90">
        <f>VLOOKUP($A28,'지하수요금(2010년)'!$B:$AL,32,FALSE)</f>
        <v>168</v>
      </c>
      <c r="I28" s="90">
        <f>VLOOKUP($A28,'지하수요금(2011년)'!$B:$AL,32,FALSE)</f>
        <v>168</v>
      </c>
      <c r="J28" s="90">
        <f>VLOOKUP($A28,'지하수요금(2012년)'!$B:$AL,32,FALSE)</f>
        <v>168</v>
      </c>
      <c r="K28" s="90">
        <f>VLOOKUP($A28,'지하수요금(2013년)'!$B:$AO,40,FALSE)</f>
        <v>168</v>
      </c>
      <c r="L28" s="91">
        <f>VLOOKUP($A28,'지하수요금(2014년)'!$B:$AP,41,FALSE)</f>
        <v>168</v>
      </c>
    </row>
    <row r="29" spans="1:12" ht="12.95" customHeight="1">
      <c r="A29" s="57" t="s">
        <v>131</v>
      </c>
      <c r="B29" s="98" t="s">
        <v>132</v>
      </c>
      <c r="C29" s="98" t="s">
        <v>133</v>
      </c>
      <c r="D29" s="56" t="str">
        <f>VLOOKUP($A29,'지하수요금(2010년)'!$B:$AL,4,FALSE)</f>
        <v>일반용</v>
      </c>
      <c r="E29" s="56" t="str">
        <f t="shared" si="0"/>
        <v>감호</v>
      </c>
      <c r="F29" s="56" t="s">
        <v>2510</v>
      </c>
      <c r="G29" s="56" t="s">
        <v>2511</v>
      </c>
      <c r="H29" s="90">
        <f>VLOOKUP($A29,'지하수요금(2010년)'!$B:$AL,32,FALSE)</f>
        <v>192</v>
      </c>
      <c r="I29" s="90">
        <f>VLOOKUP($A29,'지하수요금(2011년)'!$B:$AL,32,FALSE)</f>
        <v>192</v>
      </c>
      <c r="J29" s="90">
        <f>VLOOKUP($A29,'지하수요금(2012년)'!$B:$AL,32,FALSE)</f>
        <v>192</v>
      </c>
      <c r="K29" s="90">
        <f>VLOOKUP($A29,'지하수요금(2013년)'!$B:$AO,40,FALSE)</f>
        <v>192</v>
      </c>
      <c r="L29" s="91">
        <f>VLOOKUP($A29,'지하수요금(2014년)'!$B:$AP,41,FALSE)</f>
        <v>192</v>
      </c>
    </row>
    <row r="30" spans="1:12" ht="12.95" customHeight="1">
      <c r="A30" s="57" t="s">
        <v>134</v>
      </c>
      <c r="B30" s="98" t="s">
        <v>135</v>
      </c>
      <c r="C30" s="98" t="s">
        <v>136</v>
      </c>
      <c r="D30" s="56" t="str">
        <f>VLOOKUP($A30,'지하수요금(2010년)'!$B:$AL,4,FALSE)</f>
        <v>일반용</v>
      </c>
      <c r="E30" s="56" t="str">
        <f t="shared" si="0"/>
        <v>감호</v>
      </c>
      <c r="F30" s="56" t="s">
        <v>2510</v>
      </c>
      <c r="G30" s="56" t="s">
        <v>2511</v>
      </c>
      <c r="H30" s="90">
        <f>VLOOKUP($A30,'지하수요금(2010년)'!$B:$AL,32,FALSE)</f>
        <v>144</v>
      </c>
      <c r="I30" s="90">
        <f>VLOOKUP($A30,'지하수요금(2011년)'!$B:$AL,32,FALSE)</f>
        <v>144</v>
      </c>
      <c r="J30" s="90">
        <f>VLOOKUP($A30,'지하수요금(2012년)'!$B:$AL,32,FALSE)</f>
        <v>144</v>
      </c>
      <c r="K30" s="90">
        <f>VLOOKUP($A30,'지하수요금(2013년)'!$B:$AO,40,FALSE)</f>
        <v>144</v>
      </c>
      <c r="L30" s="91">
        <f>VLOOKUP($A30,'지하수요금(2014년)'!$B:$AP,41,FALSE)</f>
        <v>144</v>
      </c>
    </row>
    <row r="31" spans="1:12" ht="12.95" customHeight="1">
      <c r="A31" s="57" t="s">
        <v>137</v>
      </c>
      <c r="B31" s="98" t="s">
        <v>138</v>
      </c>
      <c r="C31" s="98" t="s">
        <v>139</v>
      </c>
      <c r="D31" s="56" t="str">
        <f>VLOOKUP($A31,'지하수요금(2010년)'!$B:$AL,4,FALSE)</f>
        <v>일반용</v>
      </c>
      <c r="E31" s="56" t="str">
        <f t="shared" si="0"/>
        <v>감호</v>
      </c>
      <c r="F31" s="56" t="s">
        <v>2510</v>
      </c>
      <c r="G31" s="56" t="s">
        <v>2511</v>
      </c>
      <c r="H31" s="90">
        <f>VLOOKUP($A31,'지하수요금(2010년)'!$B:$AL,32,FALSE)</f>
        <v>120</v>
      </c>
      <c r="I31" s="90">
        <f>VLOOKUP($A31,'지하수요금(2011년)'!$B:$AL,32,FALSE)</f>
        <v>120</v>
      </c>
      <c r="J31" s="90">
        <f>VLOOKUP($A31,'지하수요금(2012년)'!$B:$AL,32,FALSE)</f>
        <v>120</v>
      </c>
      <c r="K31" s="90">
        <f>VLOOKUP($A31,'지하수요금(2013년)'!$B:$AO,40,FALSE)</f>
        <v>120</v>
      </c>
      <c r="L31" s="91">
        <f>VLOOKUP($A31,'지하수요금(2014년)'!$B:$AP,41,FALSE)</f>
        <v>120</v>
      </c>
    </row>
    <row r="32" spans="1:12" ht="12.95" customHeight="1">
      <c r="A32" s="57" t="s">
        <v>140</v>
      </c>
      <c r="B32" s="98" t="s">
        <v>141</v>
      </c>
      <c r="C32" s="98" t="s">
        <v>142</v>
      </c>
      <c r="D32" s="56" t="str">
        <f>VLOOKUP($A32,'지하수요금(2010년)'!$B:$AL,4,FALSE)</f>
        <v>가정용</v>
      </c>
      <c r="E32" s="56" t="str">
        <f t="shared" si="0"/>
        <v>감호</v>
      </c>
      <c r="F32" s="56" t="s">
        <v>2510</v>
      </c>
      <c r="G32" s="56" t="s">
        <v>2511</v>
      </c>
      <c r="H32" s="90">
        <f>VLOOKUP($A32,'지하수요금(2010년)'!$B:$AL,32,FALSE)</f>
        <v>48</v>
      </c>
      <c r="I32" s="90">
        <f>VLOOKUP($A32,'지하수요금(2011년)'!$B:$AL,32,FALSE)</f>
        <v>48</v>
      </c>
      <c r="J32" s="90">
        <f>VLOOKUP($A32,'지하수요금(2012년)'!$B:$AL,32,FALSE)</f>
        <v>48</v>
      </c>
      <c r="K32" s="90">
        <f>VLOOKUP($A32,'지하수요금(2013년)'!$B:$AO,40,FALSE)</f>
        <v>48</v>
      </c>
      <c r="L32" s="91">
        <f>VLOOKUP($A32,'지하수요금(2014년)'!$B:$AP,41,FALSE)</f>
        <v>48</v>
      </c>
    </row>
    <row r="33" spans="1:12" ht="12.95" customHeight="1">
      <c r="A33" s="57" t="s">
        <v>143</v>
      </c>
      <c r="B33" s="98" t="s">
        <v>144</v>
      </c>
      <c r="C33" s="98" t="s">
        <v>145</v>
      </c>
      <c r="D33" s="56" t="str">
        <f>VLOOKUP($A33,'지하수요금(2010년)'!$B:$AL,4,FALSE)</f>
        <v>가정용</v>
      </c>
      <c r="E33" s="56" t="str">
        <f t="shared" si="0"/>
        <v>감호</v>
      </c>
      <c r="F33" s="56" t="s">
        <v>2510</v>
      </c>
      <c r="G33" s="56" t="s">
        <v>2511</v>
      </c>
      <c r="H33" s="90">
        <f>VLOOKUP($A33,'지하수요금(2010년)'!$B:$AL,32,FALSE)</f>
        <v>120</v>
      </c>
      <c r="I33" s="90">
        <f>VLOOKUP($A33,'지하수요금(2011년)'!$B:$AL,32,FALSE)</f>
        <v>120</v>
      </c>
      <c r="J33" s="90">
        <f>VLOOKUP($A33,'지하수요금(2012년)'!$B:$AL,32,FALSE)</f>
        <v>120</v>
      </c>
      <c r="K33" s="90">
        <f>VLOOKUP($A33,'지하수요금(2013년)'!$B:$AO,40,FALSE)</f>
        <v>120</v>
      </c>
      <c r="L33" s="91">
        <f>VLOOKUP($A33,'지하수요금(2014년)'!$B:$AP,41,FALSE)</f>
        <v>120</v>
      </c>
    </row>
    <row r="34" spans="1:12" ht="12.95" customHeight="1">
      <c r="A34" s="57" t="s">
        <v>146</v>
      </c>
      <c r="B34" s="98" t="s">
        <v>147</v>
      </c>
      <c r="C34" s="98" t="s">
        <v>148</v>
      </c>
      <c r="D34" s="56" t="str">
        <f>VLOOKUP($A34,'지하수요금(2010년)'!$B:$AL,4,FALSE)</f>
        <v>가정용</v>
      </c>
      <c r="E34" s="56" t="str">
        <f t="shared" si="0"/>
        <v>감호</v>
      </c>
      <c r="F34" s="56" t="s">
        <v>2510</v>
      </c>
      <c r="G34" s="56" t="s">
        <v>2511</v>
      </c>
      <c r="H34" s="90">
        <f>VLOOKUP($A34,'지하수요금(2010년)'!$B:$AL,32,FALSE)</f>
        <v>120</v>
      </c>
      <c r="I34" s="90">
        <f>VLOOKUP($A34,'지하수요금(2011년)'!$B:$AL,32,FALSE)</f>
        <v>120</v>
      </c>
      <c r="J34" s="90">
        <f>VLOOKUP($A34,'지하수요금(2012년)'!$B:$AL,32,FALSE)</f>
        <v>120</v>
      </c>
      <c r="K34" s="90">
        <f>VLOOKUP($A34,'지하수요금(2013년)'!$B:$AO,40,FALSE)</f>
        <v>120</v>
      </c>
      <c r="L34" s="91">
        <f>VLOOKUP($A34,'지하수요금(2014년)'!$B:$AP,41,FALSE)</f>
        <v>120</v>
      </c>
    </row>
    <row r="35" spans="1:12" ht="12.95" customHeight="1">
      <c r="A35" s="57" t="s">
        <v>149</v>
      </c>
      <c r="B35" s="98" t="s">
        <v>150</v>
      </c>
      <c r="C35" s="98" t="s">
        <v>151</v>
      </c>
      <c r="D35" s="56" t="str">
        <f>VLOOKUP($A35,'지하수요금(2010년)'!$B:$AL,4,FALSE)</f>
        <v>가정용</v>
      </c>
      <c r="E35" s="56" t="str">
        <f t="shared" si="0"/>
        <v>감호</v>
      </c>
      <c r="F35" s="56" t="s">
        <v>2510</v>
      </c>
      <c r="G35" s="56" t="s">
        <v>2511</v>
      </c>
      <c r="H35" s="90">
        <f>VLOOKUP($A35,'지하수요금(2010년)'!$B:$AL,32,FALSE)</f>
        <v>96</v>
      </c>
      <c r="I35" s="90">
        <f>VLOOKUP($A35,'지하수요금(2011년)'!$B:$AL,32,FALSE)</f>
        <v>96</v>
      </c>
      <c r="J35" s="90">
        <f>VLOOKUP($A35,'지하수요금(2012년)'!$B:$AL,32,FALSE)</f>
        <v>96</v>
      </c>
      <c r="K35" s="90">
        <f>VLOOKUP($A35,'지하수요금(2013년)'!$B:$AO,40,FALSE)</f>
        <v>96</v>
      </c>
      <c r="L35" s="91">
        <f>VLOOKUP($A35,'지하수요금(2014년)'!$B:$AP,41,FALSE)</f>
        <v>96</v>
      </c>
    </row>
    <row r="36" spans="1:12" ht="12.95" customHeight="1">
      <c r="A36" s="57" t="s">
        <v>152</v>
      </c>
      <c r="B36" s="98" t="s">
        <v>153</v>
      </c>
      <c r="C36" s="98" t="s">
        <v>154</v>
      </c>
      <c r="D36" s="56" t="str">
        <f>VLOOKUP($A36,'지하수요금(2010년)'!$B:$AL,4,FALSE)</f>
        <v>일반용</v>
      </c>
      <c r="E36" s="56" t="str">
        <f t="shared" si="0"/>
        <v>감호</v>
      </c>
      <c r="F36" s="56" t="s">
        <v>2510</v>
      </c>
      <c r="G36" s="56" t="s">
        <v>2511</v>
      </c>
      <c r="H36" s="90">
        <f>VLOOKUP($A36,'지하수요금(2010년)'!$B:$AL,32,FALSE)</f>
        <v>120</v>
      </c>
      <c r="I36" s="90">
        <f>VLOOKUP($A36,'지하수요금(2011년)'!$B:$AL,32,FALSE)</f>
        <v>120</v>
      </c>
      <c r="J36" s="90">
        <f>VLOOKUP($A36,'지하수요금(2012년)'!$B:$AL,32,FALSE)</f>
        <v>120</v>
      </c>
      <c r="K36" s="90">
        <f>VLOOKUP($A36,'지하수요금(2013년)'!$B:$AO,40,FALSE)</f>
        <v>120</v>
      </c>
      <c r="L36" s="91">
        <f>VLOOKUP($A36,'지하수요금(2014년)'!$B:$AP,41,FALSE)</f>
        <v>120</v>
      </c>
    </row>
    <row r="37" spans="1:12" ht="12.95" customHeight="1">
      <c r="A37" s="57" t="s">
        <v>155</v>
      </c>
      <c r="B37" s="98" t="s">
        <v>156</v>
      </c>
      <c r="C37" s="98" t="s">
        <v>157</v>
      </c>
      <c r="D37" s="56" t="str">
        <f>VLOOKUP($A37,'지하수요금(2010년)'!$B:$AL,4,FALSE)</f>
        <v>가정용</v>
      </c>
      <c r="E37" s="56" t="str">
        <f t="shared" si="0"/>
        <v>용두</v>
      </c>
      <c r="F37" s="56" t="s">
        <v>2510</v>
      </c>
      <c r="G37" s="56" t="s">
        <v>2511</v>
      </c>
      <c r="H37" s="90">
        <f>VLOOKUP($A37,'지하수요금(2010년)'!$B:$AL,32,FALSE)</f>
        <v>48</v>
      </c>
      <c r="I37" s="90">
        <f>VLOOKUP($A37,'지하수요금(2011년)'!$B:$AL,32,FALSE)</f>
        <v>48</v>
      </c>
      <c r="J37" s="90">
        <f>VLOOKUP($A37,'지하수요금(2012년)'!$B:$AL,32,FALSE)</f>
        <v>48</v>
      </c>
      <c r="K37" s="90">
        <f>VLOOKUP($A37,'지하수요금(2013년)'!$B:$AO,40,FALSE)</f>
        <v>48</v>
      </c>
      <c r="L37" s="91">
        <f>VLOOKUP($A37,'지하수요금(2014년)'!$B:$AP,41,FALSE)</f>
        <v>48</v>
      </c>
    </row>
    <row r="38" spans="1:12" ht="12.95" customHeight="1">
      <c r="A38" s="57" t="s">
        <v>158</v>
      </c>
      <c r="B38" s="98" t="s">
        <v>159</v>
      </c>
      <c r="C38" s="98" t="s">
        <v>160</v>
      </c>
      <c r="D38" s="56" t="str">
        <f>VLOOKUP($A38,'지하수요금(2010년)'!$B:$AL,4,FALSE)</f>
        <v>가정용</v>
      </c>
      <c r="E38" s="56" t="str">
        <f t="shared" si="0"/>
        <v>감호</v>
      </c>
      <c r="F38" s="56" t="s">
        <v>2510</v>
      </c>
      <c r="G38" s="56" t="s">
        <v>2511</v>
      </c>
      <c r="H38" s="90">
        <f>VLOOKUP($A38,'지하수요금(2010년)'!$B:$AL,32,FALSE)</f>
        <v>120</v>
      </c>
      <c r="I38" s="90">
        <f>VLOOKUP($A38,'지하수요금(2011년)'!$B:$AL,32,FALSE)</f>
        <v>120</v>
      </c>
      <c r="J38" s="90">
        <f>VLOOKUP($A38,'지하수요금(2012년)'!$B:$AL,32,FALSE)</f>
        <v>120</v>
      </c>
      <c r="K38" s="90">
        <f>VLOOKUP($A38,'지하수요금(2013년)'!$B:$AO,40,FALSE)</f>
        <v>120</v>
      </c>
      <c r="L38" s="91">
        <f>VLOOKUP($A38,'지하수요금(2014년)'!$B:$AP,41,FALSE)</f>
        <v>120</v>
      </c>
    </row>
    <row r="39" spans="1:12" ht="12.95" customHeight="1">
      <c r="A39" s="57" t="s">
        <v>161</v>
      </c>
      <c r="B39" s="98" t="s">
        <v>162</v>
      </c>
      <c r="C39" s="98" t="s">
        <v>163</v>
      </c>
      <c r="D39" s="56" t="str">
        <f>VLOOKUP($A39,'지하수요금(2010년)'!$B:$AL,4,FALSE)</f>
        <v>일반용</v>
      </c>
      <c r="E39" s="56" t="str">
        <f t="shared" si="0"/>
        <v>감호</v>
      </c>
      <c r="F39" s="56" t="s">
        <v>2510</v>
      </c>
      <c r="G39" s="56" t="s">
        <v>2511</v>
      </c>
      <c r="H39" s="90">
        <f>VLOOKUP($A39,'지하수요금(2010년)'!$B:$AL,32,FALSE)</f>
        <v>192</v>
      </c>
      <c r="I39" s="90">
        <f>VLOOKUP($A39,'지하수요금(2011년)'!$B:$AL,32,FALSE)</f>
        <v>192</v>
      </c>
      <c r="J39" s="90">
        <f>VLOOKUP($A39,'지하수요금(2012년)'!$B:$AL,32,FALSE)</f>
        <v>192</v>
      </c>
      <c r="K39" s="90">
        <f>VLOOKUP($A39,'지하수요금(2013년)'!$B:$AO,40,FALSE)</f>
        <v>192</v>
      </c>
      <c r="L39" s="91">
        <f>VLOOKUP($A39,'지하수요금(2014년)'!$B:$AP,41,FALSE)</f>
        <v>192</v>
      </c>
    </row>
    <row r="40" spans="1:12" ht="12.95" customHeight="1">
      <c r="A40" s="57" t="s">
        <v>164</v>
      </c>
      <c r="B40" s="98" t="s">
        <v>165</v>
      </c>
      <c r="C40" s="98" t="s">
        <v>166</v>
      </c>
      <c r="D40" s="56" t="str">
        <f>VLOOKUP($A40,'지하수요금(2010년)'!$B:$AL,4,FALSE)</f>
        <v>가정용</v>
      </c>
      <c r="E40" s="56" t="str">
        <f t="shared" si="0"/>
        <v>감호</v>
      </c>
      <c r="F40" s="56" t="s">
        <v>2510</v>
      </c>
      <c r="G40" s="56" t="s">
        <v>2511</v>
      </c>
      <c r="H40" s="90">
        <f>VLOOKUP($A40,'지하수요금(2010년)'!$B:$AL,32,FALSE)</f>
        <v>168</v>
      </c>
      <c r="I40" s="90">
        <f>VLOOKUP($A40,'지하수요금(2011년)'!$B:$AL,32,FALSE)</f>
        <v>168</v>
      </c>
      <c r="J40" s="90">
        <f>VLOOKUP($A40,'지하수요금(2012년)'!$B:$AL,32,FALSE)</f>
        <v>168</v>
      </c>
      <c r="K40" s="90">
        <f>VLOOKUP($A40,'지하수요금(2013년)'!$B:$AO,40,FALSE)</f>
        <v>168</v>
      </c>
      <c r="L40" s="91">
        <f>VLOOKUP($A40,'지하수요금(2014년)'!$B:$AP,41,FALSE)</f>
        <v>168</v>
      </c>
    </row>
    <row r="41" spans="1:12" ht="12.95" customHeight="1">
      <c r="A41" s="57" t="s">
        <v>167</v>
      </c>
      <c r="B41" s="98" t="s">
        <v>168</v>
      </c>
      <c r="C41" s="98" t="s">
        <v>169</v>
      </c>
      <c r="D41" s="56" t="str">
        <f>VLOOKUP($A41,'지하수요금(2010년)'!$B:$AL,4,FALSE)</f>
        <v>가정용</v>
      </c>
      <c r="E41" s="56" t="str">
        <f t="shared" si="0"/>
        <v>감호</v>
      </c>
      <c r="F41" s="56" t="s">
        <v>2510</v>
      </c>
      <c r="G41" s="56" t="s">
        <v>2511</v>
      </c>
      <c r="H41" s="90">
        <f>VLOOKUP($A41,'지하수요금(2010년)'!$B:$AL,32,FALSE)</f>
        <v>120</v>
      </c>
      <c r="I41" s="90">
        <f>VLOOKUP($A41,'지하수요금(2011년)'!$B:$AL,32,FALSE)</f>
        <v>120</v>
      </c>
      <c r="J41" s="90">
        <f>VLOOKUP($A41,'지하수요금(2012년)'!$B:$AL,32,FALSE)</f>
        <v>120</v>
      </c>
      <c r="K41" s="90">
        <f>VLOOKUP($A41,'지하수요금(2013년)'!$B:$AO,40,FALSE)</f>
        <v>120</v>
      </c>
      <c r="L41" s="91">
        <f>VLOOKUP($A41,'지하수요금(2014년)'!$B:$AP,41,FALSE)</f>
        <v>120</v>
      </c>
    </row>
    <row r="42" spans="1:12" ht="12.95" customHeight="1">
      <c r="A42" s="57" t="s">
        <v>170</v>
      </c>
      <c r="B42" s="98" t="s">
        <v>171</v>
      </c>
      <c r="C42" s="98" t="s">
        <v>172</v>
      </c>
      <c r="D42" s="56" t="str">
        <f>VLOOKUP($A42,'지하수요금(2010년)'!$B:$AL,4,FALSE)</f>
        <v>가정용</v>
      </c>
      <c r="E42" s="56" t="str">
        <f t="shared" si="0"/>
        <v>용두</v>
      </c>
      <c r="F42" s="56" t="s">
        <v>2510</v>
      </c>
      <c r="G42" s="56" t="s">
        <v>2511</v>
      </c>
      <c r="H42" s="90">
        <f>VLOOKUP($A42,'지하수요금(2010년)'!$B:$AL,32,FALSE)</f>
        <v>72</v>
      </c>
      <c r="I42" s="90">
        <f>VLOOKUP($A42,'지하수요금(2011년)'!$B:$AL,32,FALSE)</f>
        <v>72</v>
      </c>
      <c r="J42" s="90">
        <f>VLOOKUP($A42,'지하수요금(2012년)'!$B:$AL,32,FALSE)</f>
        <v>72</v>
      </c>
      <c r="K42" s="90">
        <v>0</v>
      </c>
      <c r="L42" s="91">
        <v>0</v>
      </c>
    </row>
    <row r="43" spans="1:12" ht="12.95" customHeight="1">
      <c r="A43" s="57" t="s">
        <v>173</v>
      </c>
      <c r="B43" s="98" t="s">
        <v>174</v>
      </c>
      <c r="C43" s="98" t="s">
        <v>175</v>
      </c>
      <c r="D43" s="56" t="str">
        <f>VLOOKUP($A43,'지하수요금(2010년)'!$B:$AL,4,FALSE)</f>
        <v>가정용</v>
      </c>
      <c r="E43" s="56" t="str">
        <f t="shared" si="0"/>
        <v>감호</v>
      </c>
      <c r="F43" s="56" t="s">
        <v>2510</v>
      </c>
      <c r="G43" s="56" t="s">
        <v>2511</v>
      </c>
      <c r="H43" s="90">
        <f>VLOOKUP($A43,'지하수요금(2010년)'!$B:$AL,32,FALSE)</f>
        <v>72</v>
      </c>
      <c r="I43" s="90">
        <f>VLOOKUP($A43,'지하수요금(2011년)'!$B:$AL,32,FALSE)</f>
        <v>72</v>
      </c>
      <c r="J43" s="90">
        <f>VLOOKUP($A43,'지하수요금(2012년)'!$B:$AL,32,FALSE)</f>
        <v>72</v>
      </c>
      <c r="K43" s="90">
        <f>VLOOKUP($A43,'지하수요금(2013년)'!$B:$AO,40,FALSE)</f>
        <v>72</v>
      </c>
      <c r="L43" s="91">
        <f>VLOOKUP($A43,'지하수요금(2014년)'!$B:$AP,41,FALSE)</f>
        <v>72</v>
      </c>
    </row>
    <row r="44" spans="1:12" ht="12.95" customHeight="1">
      <c r="A44" s="57" t="s">
        <v>176</v>
      </c>
      <c r="B44" s="98" t="s">
        <v>177</v>
      </c>
      <c r="C44" s="98" t="s">
        <v>178</v>
      </c>
      <c r="D44" s="56" t="str">
        <f>VLOOKUP($A44,'지하수요금(2010년)'!$B:$AL,4,FALSE)</f>
        <v>가정용</v>
      </c>
      <c r="E44" s="56" t="str">
        <f t="shared" si="0"/>
        <v>감호</v>
      </c>
      <c r="F44" s="56" t="s">
        <v>2510</v>
      </c>
      <c r="G44" s="56" t="s">
        <v>2511</v>
      </c>
      <c r="H44" s="90">
        <f>VLOOKUP($A44,'지하수요금(2010년)'!$B:$AL,32,FALSE)</f>
        <v>48</v>
      </c>
      <c r="I44" s="90">
        <f>VLOOKUP($A44,'지하수요금(2011년)'!$B:$AL,32,FALSE)</f>
        <v>48</v>
      </c>
      <c r="J44" s="90">
        <f>VLOOKUP($A44,'지하수요금(2012년)'!$B:$AL,32,FALSE)</f>
        <v>48</v>
      </c>
      <c r="K44" s="90">
        <f>VLOOKUP($A44,'지하수요금(2013년)'!$B:$AO,40,FALSE)</f>
        <v>48</v>
      </c>
      <c r="L44" s="91">
        <f>VLOOKUP($A44,'지하수요금(2014년)'!$B:$AP,41,FALSE)</f>
        <v>48</v>
      </c>
    </row>
    <row r="45" spans="1:12" ht="12.95" customHeight="1">
      <c r="A45" s="57" t="s">
        <v>179</v>
      </c>
      <c r="B45" s="98" t="s">
        <v>180</v>
      </c>
      <c r="C45" s="98" t="s">
        <v>181</v>
      </c>
      <c r="D45" s="56" t="str">
        <f>VLOOKUP($A45,'지하수요금(2010년)'!$B:$AL,4,FALSE)</f>
        <v>가정용</v>
      </c>
      <c r="E45" s="56" t="str">
        <f t="shared" si="0"/>
        <v>감호</v>
      </c>
      <c r="F45" s="56" t="s">
        <v>2510</v>
      </c>
      <c r="G45" s="56" t="s">
        <v>2511</v>
      </c>
      <c r="H45" s="90">
        <f>VLOOKUP($A45,'지하수요금(2010년)'!$B:$AL,32,FALSE)</f>
        <v>120</v>
      </c>
      <c r="I45" s="90">
        <f>VLOOKUP($A45,'지하수요금(2011년)'!$B:$AL,32,FALSE)</f>
        <v>120</v>
      </c>
      <c r="J45" s="90">
        <f>VLOOKUP($A45,'지하수요금(2012년)'!$B:$AL,32,FALSE)</f>
        <v>120</v>
      </c>
      <c r="K45" s="90">
        <f>VLOOKUP($A45,'지하수요금(2013년)'!$B:$AO,40,FALSE)</f>
        <v>120</v>
      </c>
      <c r="L45" s="91">
        <f>VLOOKUP($A45,'지하수요금(2014년)'!$B:$AP,41,FALSE)</f>
        <v>120</v>
      </c>
    </row>
    <row r="46" spans="1:12" ht="12.95" customHeight="1">
      <c r="A46" s="57" t="s">
        <v>182</v>
      </c>
      <c r="B46" s="98" t="s">
        <v>183</v>
      </c>
      <c r="C46" s="98" t="s">
        <v>184</v>
      </c>
      <c r="D46" s="56" t="str">
        <f>VLOOKUP($A46,'지하수요금(2010년)'!$B:$AL,4,FALSE)</f>
        <v>가정용</v>
      </c>
      <c r="E46" s="56" t="str">
        <f t="shared" si="0"/>
        <v>감호</v>
      </c>
      <c r="F46" s="56" t="s">
        <v>2510</v>
      </c>
      <c r="G46" s="56" t="s">
        <v>2511</v>
      </c>
      <c r="H46" s="90">
        <f>VLOOKUP($A46,'지하수요금(2010년)'!$B:$AL,32,FALSE)</f>
        <v>96</v>
      </c>
      <c r="I46" s="90">
        <f>VLOOKUP($A46,'지하수요금(2011년)'!$B:$AL,32,FALSE)</f>
        <v>96</v>
      </c>
      <c r="J46" s="90">
        <f>VLOOKUP($A46,'지하수요금(2012년)'!$B:$AL,32,FALSE)</f>
        <v>96</v>
      </c>
      <c r="K46" s="90">
        <f>VLOOKUP($A46,'지하수요금(2013년)'!$B:$AO,40,FALSE)</f>
        <v>96</v>
      </c>
      <c r="L46" s="91">
        <f>VLOOKUP($A46,'지하수요금(2014년)'!$B:$AP,41,FALSE)</f>
        <v>96</v>
      </c>
    </row>
    <row r="47" spans="1:12" ht="12.95" customHeight="1">
      <c r="A47" s="57" t="s">
        <v>185</v>
      </c>
      <c r="B47" s="98" t="s">
        <v>186</v>
      </c>
      <c r="C47" s="98" t="s">
        <v>187</v>
      </c>
      <c r="D47" s="56" t="str">
        <f>VLOOKUP($A47,'지하수요금(2010년)'!$B:$AL,4,FALSE)</f>
        <v>가정용</v>
      </c>
      <c r="E47" s="56" t="str">
        <f t="shared" si="0"/>
        <v>감호</v>
      </c>
      <c r="F47" s="56" t="s">
        <v>2510</v>
      </c>
      <c r="G47" s="56" t="s">
        <v>2511</v>
      </c>
      <c r="H47" s="90">
        <f>VLOOKUP($A47,'지하수요금(2010년)'!$B:$AL,32,FALSE)</f>
        <v>48</v>
      </c>
      <c r="I47" s="90">
        <f>VLOOKUP($A47,'지하수요금(2011년)'!$B:$AL,32,FALSE)</f>
        <v>48</v>
      </c>
      <c r="J47" s="90">
        <f>VLOOKUP($A47,'지하수요금(2012년)'!$B:$AL,32,FALSE)</f>
        <v>48</v>
      </c>
      <c r="K47" s="90">
        <f>VLOOKUP($A47,'지하수요금(2013년)'!$B:$AO,40,FALSE)</f>
        <v>48</v>
      </c>
      <c r="L47" s="91">
        <f>VLOOKUP($A47,'지하수요금(2014년)'!$B:$AP,41,FALSE)</f>
        <v>48</v>
      </c>
    </row>
    <row r="48" spans="1:12" ht="12.95" customHeight="1">
      <c r="A48" s="57" t="s">
        <v>188</v>
      </c>
      <c r="B48" s="98" t="s">
        <v>189</v>
      </c>
      <c r="C48" s="98" t="s">
        <v>190</v>
      </c>
      <c r="D48" s="56" t="str">
        <f>VLOOKUP($A48,'지하수요금(2010년)'!$B:$AL,4,FALSE)</f>
        <v>일반용</v>
      </c>
      <c r="E48" s="56" t="str">
        <f t="shared" si="0"/>
        <v>감호</v>
      </c>
      <c r="F48" s="56" t="s">
        <v>2510</v>
      </c>
      <c r="G48" s="56" t="s">
        <v>2511</v>
      </c>
      <c r="H48" s="90">
        <f>VLOOKUP($A48,'지하수요금(2010년)'!$B:$AL,32,FALSE)</f>
        <v>240</v>
      </c>
      <c r="I48" s="90">
        <f>VLOOKUP($A48,'지하수요금(2011년)'!$B:$AL,32,FALSE)</f>
        <v>240</v>
      </c>
      <c r="J48" s="90">
        <f>VLOOKUP($A48,'지하수요금(2012년)'!$B:$AL,32,FALSE)</f>
        <v>240</v>
      </c>
      <c r="K48" s="90">
        <f>VLOOKUP($A48,'지하수요금(2013년)'!$B:$AO,40,FALSE)</f>
        <v>240</v>
      </c>
      <c r="L48" s="91">
        <f>VLOOKUP($A48,'지하수요금(2014년)'!$B:$AP,41,FALSE)</f>
        <v>240</v>
      </c>
    </row>
    <row r="49" spans="1:12" ht="12.95" customHeight="1">
      <c r="A49" s="57" t="s">
        <v>191</v>
      </c>
      <c r="B49" s="98" t="s">
        <v>192</v>
      </c>
      <c r="C49" s="98" t="s">
        <v>193</v>
      </c>
      <c r="D49" s="56" t="str">
        <f>VLOOKUP($A49,'지하수요금(2010년)'!$B:$AL,4,FALSE)</f>
        <v>가정용</v>
      </c>
      <c r="E49" s="56" t="str">
        <f t="shared" si="0"/>
        <v>감호</v>
      </c>
      <c r="F49" s="56" t="s">
        <v>2510</v>
      </c>
      <c r="G49" s="56" t="s">
        <v>2511</v>
      </c>
      <c r="H49" s="90">
        <f>VLOOKUP($A49,'지하수요금(2010년)'!$B:$AL,32,FALSE)</f>
        <v>72</v>
      </c>
      <c r="I49" s="90">
        <f>VLOOKUP($A49,'지하수요금(2011년)'!$B:$AL,32,FALSE)</f>
        <v>72</v>
      </c>
      <c r="J49" s="90">
        <f>VLOOKUP($A49,'지하수요금(2012년)'!$B:$AL,32,FALSE)</f>
        <v>72</v>
      </c>
      <c r="K49" s="90">
        <f>VLOOKUP($A49,'지하수요금(2013년)'!$B:$AO,40,FALSE)</f>
        <v>72</v>
      </c>
      <c r="L49" s="91">
        <f>VLOOKUP($A49,'지하수요금(2014년)'!$B:$AP,41,FALSE)</f>
        <v>72</v>
      </c>
    </row>
    <row r="50" spans="1:12" ht="12.95" customHeight="1">
      <c r="A50" s="58" t="s">
        <v>194</v>
      </c>
      <c r="B50" s="99" t="s">
        <v>195</v>
      </c>
      <c r="C50" s="99" t="s">
        <v>196</v>
      </c>
      <c r="D50" s="59" t="str">
        <f>VLOOKUP($A50,'지하수요금(2010년)'!$B:$AL,4,FALSE)</f>
        <v>가정용</v>
      </c>
      <c r="E50" s="59" t="str">
        <f t="shared" si="0"/>
        <v>감호</v>
      </c>
      <c r="F50" s="59" t="s">
        <v>2510</v>
      </c>
      <c r="G50" s="59" t="s">
        <v>2511</v>
      </c>
      <c r="H50" s="92">
        <f>VLOOKUP($A50,'지하수요금(2010년)'!$B:$AL,32,FALSE)</f>
        <v>96</v>
      </c>
      <c r="I50" s="92">
        <f>VLOOKUP($A50,'지하수요금(2011년)'!$B:$AL,32,FALSE)</f>
        <v>96</v>
      </c>
      <c r="J50" s="92">
        <f>VLOOKUP($A50,'지하수요금(2012년)'!$B:$AL,32,FALSE)</f>
        <v>96</v>
      </c>
      <c r="K50" s="92">
        <f>VLOOKUP($A50,'지하수요금(2013년)'!$B:$AO,40,FALSE)</f>
        <v>96</v>
      </c>
      <c r="L50" s="93">
        <f>VLOOKUP($A50,'지하수요금(2014년)'!$B:$AP,41,FALSE)</f>
        <v>96</v>
      </c>
    </row>
    <row r="51" spans="1:12" ht="12.95" customHeight="1">
      <c r="A51" s="100" t="s">
        <v>197</v>
      </c>
      <c r="B51" s="101" t="s">
        <v>198</v>
      </c>
      <c r="C51" s="101" t="s">
        <v>199</v>
      </c>
      <c r="D51" s="60" t="str">
        <f>VLOOKUP($A51,'지하수요금(2010년)'!$B:$AL,4,FALSE)</f>
        <v>가정용</v>
      </c>
      <c r="E51" s="60" t="str">
        <f t="shared" si="0"/>
        <v>감호</v>
      </c>
      <c r="F51" s="60" t="s">
        <v>2510</v>
      </c>
      <c r="G51" s="60" t="s">
        <v>2511</v>
      </c>
      <c r="H51" s="89">
        <f>VLOOKUP($A51,'지하수요금(2010년)'!$B:$AL,32,FALSE)</f>
        <v>96</v>
      </c>
      <c r="I51" s="89">
        <f>VLOOKUP($A51,'지하수요금(2011년)'!$B:$AL,32,FALSE)</f>
        <v>96</v>
      </c>
      <c r="J51" s="89">
        <f>VLOOKUP($A51,'지하수요금(2012년)'!$B:$AL,32,FALSE)</f>
        <v>96</v>
      </c>
      <c r="K51" s="89">
        <f>VLOOKUP($A51,'지하수요금(2013년)'!$B:$AO,40,FALSE)</f>
        <v>96</v>
      </c>
      <c r="L51" s="102">
        <f>VLOOKUP($A51,'지하수요금(2014년)'!$B:$AP,41,FALSE)</f>
        <v>96</v>
      </c>
    </row>
    <row r="52" spans="1:12" ht="12.95" customHeight="1">
      <c r="A52" s="57" t="s">
        <v>200</v>
      </c>
      <c r="B52" s="98" t="s">
        <v>201</v>
      </c>
      <c r="C52" s="98" t="s">
        <v>202</v>
      </c>
      <c r="D52" s="56" t="str">
        <f>VLOOKUP($A52,'지하수요금(2010년)'!$B:$AL,4,FALSE)</f>
        <v>가정용</v>
      </c>
      <c r="E52" s="56" t="str">
        <f t="shared" si="0"/>
        <v>감호</v>
      </c>
      <c r="F52" s="56" t="s">
        <v>2510</v>
      </c>
      <c r="G52" s="56" t="s">
        <v>2511</v>
      </c>
      <c r="H52" s="90">
        <f>VLOOKUP($A52,'지하수요금(2010년)'!$B:$AL,32,FALSE)</f>
        <v>144</v>
      </c>
      <c r="I52" s="90">
        <f>VLOOKUP($A52,'지하수요금(2011년)'!$B:$AL,32,FALSE)</f>
        <v>144</v>
      </c>
      <c r="J52" s="90">
        <f>VLOOKUP($A52,'지하수요금(2012년)'!$B:$AL,32,FALSE)</f>
        <v>144</v>
      </c>
      <c r="K52" s="90">
        <f>VLOOKUP($A52,'지하수요금(2013년)'!$B:$AO,40,FALSE)</f>
        <v>144</v>
      </c>
      <c r="L52" s="91">
        <f>VLOOKUP($A52,'지하수요금(2014년)'!$B:$AP,41,FALSE)</f>
        <v>144</v>
      </c>
    </row>
    <row r="53" spans="1:12" ht="12.95" customHeight="1">
      <c r="A53" s="57" t="s">
        <v>203</v>
      </c>
      <c r="B53" s="98" t="s">
        <v>204</v>
      </c>
      <c r="C53" s="98" t="s">
        <v>205</v>
      </c>
      <c r="D53" s="56" t="str">
        <f>VLOOKUP($A53,'지하수요금(2010년)'!$B:$AL,4,FALSE)</f>
        <v>가정용</v>
      </c>
      <c r="E53" s="56" t="str">
        <f t="shared" si="0"/>
        <v>감호</v>
      </c>
      <c r="F53" s="56" t="s">
        <v>2510</v>
      </c>
      <c r="G53" s="56" t="s">
        <v>2511</v>
      </c>
      <c r="H53" s="90">
        <f>VLOOKUP($A53,'지하수요금(2010년)'!$B:$AL,32,FALSE)</f>
        <v>120</v>
      </c>
      <c r="I53" s="90">
        <f>VLOOKUP($A53,'지하수요금(2011년)'!$B:$AL,32,FALSE)</f>
        <v>120</v>
      </c>
      <c r="J53" s="90">
        <f>VLOOKUP($A53,'지하수요금(2012년)'!$B:$AL,32,FALSE)</f>
        <v>120</v>
      </c>
      <c r="K53" s="90">
        <f>VLOOKUP($A53,'지하수요금(2013년)'!$B:$AO,40,FALSE)</f>
        <v>120</v>
      </c>
      <c r="L53" s="91">
        <f>VLOOKUP($A53,'지하수요금(2014년)'!$B:$AP,41,FALSE)</f>
        <v>60</v>
      </c>
    </row>
    <row r="54" spans="1:12" ht="12.95" customHeight="1">
      <c r="A54" s="57" t="s">
        <v>206</v>
      </c>
      <c r="B54" s="98" t="s">
        <v>207</v>
      </c>
      <c r="C54" s="98" t="s">
        <v>208</v>
      </c>
      <c r="D54" s="56" t="str">
        <f>VLOOKUP($A54,'지하수요금(2010년)'!$B:$AL,4,FALSE)</f>
        <v>가정용</v>
      </c>
      <c r="E54" s="56" t="str">
        <f t="shared" si="0"/>
        <v>감호</v>
      </c>
      <c r="F54" s="56" t="s">
        <v>2510</v>
      </c>
      <c r="G54" s="56" t="s">
        <v>2511</v>
      </c>
      <c r="H54" s="90">
        <f>VLOOKUP($A54,'지하수요금(2010년)'!$B:$AL,32,FALSE)</f>
        <v>72</v>
      </c>
      <c r="I54" s="90">
        <f>VLOOKUP($A54,'지하수요금(2011년)'!$B:$AL,32,FALSE)</f>
        <v>72</v>
      </c>
      <c r="J54" s="90">
        <f>VLOOKUP($A54,'지하수요금(2012년)'!$B:$AL,32,FALSE)</f>
        <v>72</v>
      </c>
      <c r="K54" s="90">
        <v>0</v>
      </c>
      <c r="L54" s="91">
        <v>0</v>
      </c>
    </row>
    <row r="55" spans="1:12" ht="12.95" customHeight="1">
      <c r="A55" s="57" t="s">
        <v>209</v>
      </c>
      <c r="B55" s="98" t="s">
        <v>210</v>
      </c>
      <c r="C55" s="98" t="s">
        <v>211</v>
      </c>
      <c r="D55" s="56" t="str">
        <f>VLOOKUP($A55,'지하수요금(2010년)'!$B:$AL,4,FALSE)</f>
        <v>가정용</v>
      </c>
      <c r="E55" s="56" t="str">
        <f t="shared" si="0"/>
        <v>감호</v>
      </c>
      <c r="F55" s="56" t="s">
        <v>2510</v>
      </c>
      <c r="G55" s="56" t="s">
        <v>2511</v>
      </c>
      <c r="H55" s="90">
        <f>VLOOKUP($A55,'지하수요금(2010년)'!$B:$AL,32,FALSE)</f>
        <v>120</v>
      </c>
      <c r="I55" s="90">
        <f>VLOOKUP($A55,'지하수요금(2011년)'!$B:$AL,32,FALSE)</f>
        <v>120</v>
      </c>
      <c r="J55" s="90">
        <f>VLOOKUP($A55,'지하수요금(2012년)'!$B:$AL,32,FALSE)</f>
        <v>120</v>
      </c>
      <c r="K55" s="90">
        <f>VLOOKUP($A55,'지하수요금(2013년)'!$B:$AO,40,FALSE)</f>
        <v>120</v>
      </c>
      <c r="L55" s="91">
        <f>VLOOKUP($A55,'지하수요금(2014년)'!$B:$AP,41,FALSE)</f>
        <v>120</v>
      </c>
    </row>
    <row r="56" spans="1:12" ht="12.95" customHeight="1">
      <c r="A56" s="57" t="s">
        <v>212</v>
      </c>
      <c r="B56" s="98" t="s">
        <v>213</v>
      </c>
      <c r="C56" s="98" t="s">
        <v>214</v>
      </c>
      <c r="D56" s="56" t="str">
        <f>VLOOKUP($A56,'지하수요금(2010년)'!$B:$AL,4,FALSE)</f>
        <v>가정용</v>
      </c>
      <c r="E56" s="56" t="str">
        <f t="shared" si="0"/>
        <v>감호</v>
      </c>
      <c r="F56" s="56" t="s">
        <v>2510</v>
      </c>
      <c r="G56" s="56" t="s">
        <v>2511</v>
      </c>
      <c r="H56" s="90">
        <f>VLOOKUP($A56,'지하수요금(2010년)'!$B:$AL,32,FALSE)</f>
        <v>192</v>
      </c>
      <c r="I56" s="90">
        <f>VLOOKUP($A56,'지하수요금(2011년)'!$B:$AL,32,FALSE)</f>
        <v>192</v>
      </c>
      <c r="J56" s="90">
        <f>VLOOKUP($A56,'지하수요금(2012년)'!$B:$AL,32,FALSE)</f>
        <v>192</v>
      </c>
      <c r="K56" s="90">
        <f>VLOOKUP($A56,'지하수요금(2013년)'!$B:$AO,40,FALSE)</f>
        <v>192</v>
      </c>
      <c r="L56" s="91">
        <f>VLOOKUP($A56,'지하수요금(2014년)'!$B:$AP,41,FALSE)</f>
        <v>192</v>
      </c>
    </row>
    <row r="57" spans="1:12" ht="12.95" customHeight="1">
      <c r="A57" s="57" t="s">
        <v>215</v>
      </c>
      <c r="B57" s="98" t="s">
        <v>216</v>
      </c>
      <c r="C57" s="98" t="s">
        <v>217</v>
      </c>
      <c r="D57" s="56" t="str">
        <f>VLOOKUP($A57,'지하수요금(2010년)'!$B:$AL,4,FALSE)</f>
        <v>일반용</v>
      </c>
      <c r="E57" s="56" t="str">
        <f t="shared" si="0"/>
        <v>감호</v>
      </c>
      <c r="F57" s="56" t="s">
        <v>2510</v>
      </c>
      <c r="G57" s="56" t="s">
        <v>2511</v>
      </c>
      <c r="H57" s="90">
        <f>VLOOKUP($A57,'지하수요금(2010년)'!$B:$AL,32,FALSE)</f>
        <v>240</v>
      </c>
      <c r="I57" s="90">
        <f>VLOOKUP($A57,'지하수요금(2011년)'!$B:$AL,32,FALSE)</f>
        <v>240</v>
      </c>
      <c r="J57" s="90">
        <f>VLOOKUP($A57,'지하수요금(2012년)'!$B:$AL,32,FALSE)</f>
        <v>240</v>
      </c>
      <c r="K57" s="90">
        <f>VLOOKUP($A57,'지하수요금(2013년)'!$B:$AO,40,FALSE)</f>
        <v>240</v>
      </c>
      <c r="L57" s="91">
        <f>VLOOKUP($A57,'지하수요금(2014년)'!$B:$AP,41,FALSE)</f>
        <v>240</v>
      </c>
    </row>
    <row r="58" spans="1:12" ht="12.95" customHeight="1">
      <c r="A58" s="57" t="s">
        <v>218</v>
      </c>
      <c r="B58" s="98" t="s">
        <v>219</v>
      </c>
      <c r="C58" s="98" t="s">
        <v>220</v>
      </c>
      <c r="D58" s="56" t="str">
        <f>VLOOKUP($A58,'지하수요금(2010년)'!$B:$AL,4,FALSE)</f>
        <v>일반용</v>
      </c>
      <c r="E58" s="56" t="str">
        <f t="shared" si="0"/>
        <v>감호</v>
      </c>
      <c r="F58" s="56" t="s">
        <v>2510</v>
      </c>
      <c r="G58" s="56" t="s">
        <v>2511</v>
      </c>
      <c r="H58" s="90">
        <f>VLOOKUP($A58,'지하수요금(2010년)'!$B:$AL,32,FALSE)</f>
        <v>240</v>
      </c>
      <c r="I58" s="90">
        <f>VLOOKUP($A58,'지하수요금(2011년)'!$B:$AL,32,FALSE)</f>
        <v>240</v>
      </c>
      <c r="J58" s="90">
        <f>VLOOKUP($A58,'지하수요금(2012년)'!$B:$AL,32,FALSE)</f>
        <v>240</v>
      </c>
      <c r="K58" s="90">
        <f>VLOOKUP($A58,'지하수요금(2013년)'!$B:$AO,40,FALSE)</f>
        <v>240</v>
      </c>
      <c r="L58" s="91">
        <f>VLOOKUP($A58,'지하수요금(2014년)'!$B:$AP,41,FALSE)</f>
        <v>240</v>
      </c>
    </row>
    <row r="59" spans="1:12" ht="12.95" customHeight="1">
      <c r="A59" s="57" t="s">
        <v>221</v>
      </c>
      <c r="B59" s="98" t="s">
        <v>222</v>
      </c>
      <c r="C59" s="98" t="s">
        <v>223</v>
      </c>
      <c r="D59" s="56" t="str">
        <f>VLOOKUP($A59,'지하수요금(2010년)'!$B:$AL,4,FALSE)</f>
        <v>일반용</v>
      </c>
      <c r="E59" s="56" t="str">
        <f t="shared" si="0"/>
        <v>감호</v>
      </c>
      <c r="F59" s="56" t="s">
        <v>2510</v>
      </c>
      <c r="G59" s="56" t="s">
        <v>2511</v>
      </c>
      <c r="H59" s="90">
        <f>VLOOKUP($A59,'지하수요금(2010년)'!$B:$AL,32,FALSE)</f>
        <v>72</v>
      </c>
      <c r="I59" s="90">
        <f>VLOOKUP($A59,'지하수요금(2011년)'!$B:$AL,32,FALSE)</f>
        <v>72</v>
      </c>
      <c r="J59" s="90">
        <f>VLOOKUP($A59,'지하수요금(2012년)'!$B:$AL,32,FALSE)</f>
        <v>72</v>
      </c>
      <c r="K59" s="90">
        <f>VLOOKUP($A59,'지하수요금(2013년)'!$B:$AO,40,FALSE)</f>
        <v>72</v>
      </c>
      <c r="L59" s="91">
        <f>VLOOKUP($A59,'지하수요금(2014년)'!$B:$AP,41,FALSE)</f>
        <v>72</v>
      </c>
    </row>
    <row r="60" spans="1:12" ht="12.95" customHeight="1">
      <c r="A60" s="57" t="s">
        <v>224</v>
      </c>
      <c r="B60" s="98" t="s">
        <v>207</v>
      </c>
      <c r="C60" s="98" t="s">
        <v>208</v>
      </c>
      <c r="D60" s="56" t="str">
        <f>VLOOKUP($A60,'지하수요금(2010년)'!$B:$AL,4,FALSE)</f>
        <v>가정용</v>
      </c>
      <c r="E60" s="56" t="str">
        <f t="shared" si="0"/>
        <v>감호</v>
      </c>
      <c r="F60" s="56" t="s">
        <v>2510</v>
      </c>
      <c r="G60" s="56" t="s">
        <v>2511</v>
      </c>
      <c r="H60" s="90">
        <f>VLOOKUP($A60,'지하수요금(2010년)'!$B:$AL,32,FALSE)</f>
        <v>48</v>
      </c>
      <c r="I60" s="90">
        <f>VLOOKUP($A60,'지하수요금(2011년)'!$B:$AL,32,FALSE)</f>
        <v>48</v>
      </c>
      <c r="J60" s="90">
        <f>VLOOKUP($A60,'지하수요금(2012년)'!$B:$AL,32,FALSE)</f>
        <v>48</v>
      </c>
      <c r="K60" s="90">
        <f>VLOOKUP($A60,'지하수요금(2013년)'!$B:$AO,40,FALSE)</f>
        <v>48</v>
      </c>
      <c r="L60" s="91">
        <f>VLOOKUP($A60,'지하수요금(2014년)'!$B:$AP,41,FALSE)</f>
        <v>48</v>
      </c>
    </row>
    <row r="61" spans="1:12" ht="12.95" customHeight="1">
      <c r="A61" s="57" t="s">
        <v>225</v>
      </c>
      <c r="B61" s="98" t="s">
        <v>226</v>
      </c>
      <c r="C61" s="98" t="s">
        <v>227</v>
      </c>
      <c r="D61" s="56" t="str">
        <f>VLOOKUP($A61,'지하수요금(2010년)'!$B:$AL,4,FALSE)</f>
        <v>가정용</v>
      </c>
      <c r="E61" s="56" t="str">
        <f t="shared" si="0"/>
        <v>감호</v>
      </c>
      <c r="F61" s="56" t="s">
        <v>2510</v>
      </c>
      <c r="G61" s="56" t="s">
        <v>2511</v>
      </c>
      <c r="H61" s="90">
        <f>VLOOKUP($A61,'지하수요금(2010년)'!$B:$AL,32,FALSE)</f>
        <v>120</v>
      </c>
      <c r="I61" s="90">
        <f>VLOOKUP($A61,'지하수요금(2011년)'!$B:$AL,32,FALSE)</f>
        <v>120</v>
      </c>
      <c r="J61" s="90">
        <f>VLOOKUP($A61,'지하수요금(2012년)'!$B:$AL,32,FALSE)</f>
        <v>120</v>
      </c>
      <c r="K61" s="90">
        <f>VLOOKUP($A61,'지하수요금(2013년)'!$B:$AO,40,FALSE)</f>
        <v>120</v>
      </c>
      <c r="L61" s="91">
        <f>VLOOKUP($A61,'지하수요금(2014년)'!$B:$AP,41,FALSE)</f>
        <v>120</v>
      </c>
    </row>
    <row r="62" spans="1:12" ht="12.95" customHeight="1">
      <c r="A62" s="57" t="s">
        <v>228</v>
      </c>
      <c r="B62" s="98" t="s">
        <v>229</v>
      </c>
      <c r="C62" s="98" t="s">
        <v>230</v>
      </c>
      <c r="D62" s="56" t="str">
        <f>VLOOKUP($A62,'지하수요금(2010년)'!$B:$AL,4,FALSE)</f>
        <v>가정용</v>
      </c>
      <c r="E62" s="56" t="str">
        <f t="shared" si="0"/>
        <v>감호</v>
      </c>
      <c r="F62" s="56" t="s">
        <v>2510</v>
      </c>
      <c r="G62" s="56" t="s">
        <v>2511</v>
      </c>
      <c r="H62" s="90">
        <f>VLOOKUP($A62,'지하수요금(2010년)'!$B:$AL,32,FALSE)</f>
        <v>120</v>
      </c>
      <c r="I62" s="90">
        <f>VLOOKUP($A62,'지하수요금(2011년)'!$B:$AL,32,FALSE)</f>
        <v>120</v>
      </c>
      <c r="J62" s="90">
        <f>VLOOKUP($A62,'지하수요금(2012년)'!$B:$AL,32,FALSE)</f>
        <v>120</v>
      </c>
      <c r="K62" s="90">
        <f>VLOOKUP($A62,'지하수요금(2013년)'!$B:$AO,40,FALSE)</f>
        <v>120</v>
      </c>
      <c r="L62" s="91">
        <f>VLOOKUP($A62,'지하수요금(2014년)'!$B:$AP,41,FALSE)</f>
        <v>120</v>
      </c>
    </row>
    <row r="63" spans="1:12" ht="12.95" customHeight="1">
      <c r="A63" s="57" t="s">
        <v>231</v>
      </c>
      <c r="B63" s="98" t="s">
        <v>232</v>
      </c>
      <c r="C63" s="98" t="s">
        <v>233</v>
      </c>
      <c r="D63" s="56" t="str">
        <f>VLOOKUP($A63,'지하수요금(2010년)'!$B:$AL,4,FALSE)</f>
        <v>가정용</v>
      </c>
      <c r="E63" s="56" t="str">
        <f t="shared" si="0"/>
        <v>감호</v>
      </c>
      <c r="F63" s="56" t="s">
        <v>2510</v>
      </c>
      <c r="G63" s="56" t="s">
        <v>2511</v>
      </c>
      <c r="H63" s="90">
        <f>VLOOKUP($A63,'지하수요금(2010년)'!$B:$AL,32,FALSE)</f>
        <v>120</v>
      </c>
      <c r="I63" s="90">
        <f>VLOOKUP($A63,'지하수요금(2011년)'!$B:$AL,32,FALSE)</f>
        <v>120</v>
      </c>
      <c r="J63" s="90">
        <f>VLOOKUP($A63,'지하수요금(2012년)'!$B:$AL,32,FALSE)</f>
        <v>120</v>
      </c>
      <c r="K63" s="90">
        <f>VLOOKUP($A63,'지하수요금(2013년)'!$B:$AO,40,FALSE)</f>
        <v>120</v>
      </c>
      <c r="L63" s="91">
        <f>VLOOKUP($A63,'지하수요금(2014년)'!$B:$AP,41,FALSE)</f>
        <v>120</v>
      </c>
    </row>
    <row r="64" spans="1:12" ht="12.95" customHeight="1">
      <c r="A64" s="57" t="s">
        <v>234</v>
      </c>
      <c r="B64" s="98" t="s">
        <v>235</v>
      </c>
      <c r="C64" s="98" t="s">
        <v>236</v>
      </c>
      <c r="D64" s="56" t="str">
        <f>VLOOKUP($A64,'지하수요금(2010년)'!$B:$AL,4,FALSE)</f>
        <v>가정용</v>
      </c>
      <c r="E64" s="56" t="str">
        <f t="shared" si="0"/>
        <v>감호</v>
      </c>
      <c r="F64" s="56" t="s">
        <v>2510</v>
      </c>
      <c r="G64" s="56" t="s">
        <v>2511</v>
      </c>
      <c r="H64" s="90">
        <f>VLOOKUP($A64,'지하수요금(2010년)'!$B:$AL,32,FALSE)</f>
        <v>72</v>
      </c>
      <c r="I64" s="90">
        <f>VLOOKUP($A64,'지하수요금(2011년)'!$B:$AL,32,FALSE)</f>
        <v>72</v>
      </c>
      <c r="J64" s="90">
        <f>VLOOKUP($A64,'지하수요금(2012년)'!$B:$AL,32,FALSE)</f>
        <v>72</v>
      </c>
      <c r="K64" s="90">
        <f>VLOOKUP($A64,'지하수요금(2013년)'!$B:$AO,40,FALSE)</f>
        <v>72</v>
      </c>
      <c r="L64" s="91">
        <f>VLOOKUP($A64,'지하수요금(2014년)'!$B:$AP,41,FALSE)</f>
        <v>72</v>
      </c>
    </row>
    <row r="65" spans="1:12" ht="12.95" customHeight="1">
      <c r="A65" s="57" t="s">
        <v>237</v>
      </c>
      <c r="B65" s="98" t="s">
        <v>238</v>
      </c>
      <c r="C65" s="98" t="s">
        <v>239</v>
      </c>
      <c r="D65" s="56" t="str">
        <f>VLOOKUP($A65,'지하수요금(2010년)'!$B:$AL,4,FALSE)</f>
        <v>일반용</v>
      </c>
      <c r="E65" s="56" t="str">
        <f t="shared" si="0"/>
        <v>감호</v>
      </c>
      <c r="F65" s="56" t="s">
        <v>2510</v>
      </c>
      <c r="G65" s="56" t="s">
        <v>2511</v>
      </c>
      <c r="H65" s="90">
        <f>VLOOKUP($A65,'지하수요금(2010년)'!$B:$AL,32,FALSE)</f>
        <v>72</v>
      </c>
      <c r="I65" s="90">
        <f>VLOOKUP($A65,'지하수요금(2011년)'!$B:$AL,32,FALSE)</f>
        <v>24</v>
      </c>
      <c r="J65" s="90">
        <f>VLOOKUP($A65,'지하수요금(2012년)'!$B:$AL,32,FALSE)</f>
        <v>24</v>
      </c>
      <c r="K65" s="90">
        <f>VLOOKUP($A65,'지하수요금(2013년)'!$B:$AO,40,FALSE)</f>
        <v>24</v>
      </c>
      <c r="L65" s="91">
        <f>VLOOKUP($A65,'지하수요금(2014년)'!$B:$AP,41,FALSE)</f>
        <v>24</v>
      </c>
    </row>
    <row r="66" spans="1:12" ht="12.95" customHeight="1">
      <c r="A66" s="57" t="s">
        <v>240</v>
      </c>
      <c r="B66" s="98" t="s">
        <v>241</v>
      </c>
      <c r="C66" s="98" t="s">
        <v>242</v>
      </c>
      <c r="D66" s="56" t="str">
        <f>VLOOKUP($A66,'지하수요금(2010년)'!$B:$AL,4,FALSE)</f>
        <v>가정용</v>
      </c>
      <c r="E66" s="56" t="str">
        <f t="shared" si="0"/>
        <v>감호</v>
      </c>
      <c r="F66" s="56" t="s">
        <v>2510</v>
      </c>
      <c r="G66" s="56" t="s">
        <v>2511</v>
      </c>
      <c r="H66" s="90">
        <f>VLOOKUP($A66,'지하수요금(2010년)'!$B:$AL,32,FALSE)</f>
        <v>96</v>
      </c>
      <c r="I66" s="90">
        <f>VLOOKUP($A66,'지하수요금(2011년)'!$B:$AL,32,FALSE)</f>
        <v>96</v>
      </c>
      <c r="J66" s="90">
        <f>VLOOKUP($A66,'지하수요금(2012년)'!$B:$AL,32,FALSE)</f>
        <v>96</v>
      </c>
      <c r="K66" s="90">
        <f>VLOOKUP($A66,'지하수요금(2013년)'!$B:$AO,40,FALSE)</f>
        <v>96</v>
      </c>
      <c r="L66" s="91">
        <f>VLOOKUP($A66,'지하수요금(2014년)'!$B:$AP,41,FALSE)</f>
        <v>96</v>
      </c>
    </row>
    <row r="67" spans="1:12" ht="12.95" customHeight="1">
      <c r="A67" s="57" t="s">
        <v>243</v>
      </c>
      <c r="B67" s="98" t="s">
        <v>244</v>
      </c>
      <c r="C67" s="98" t="s">
        <v>245</v>
      </c>
      <c r="D67" s="56" t="str">
        <f>VLOOKUP($A67,'지하수요금(2010년)'!$B:$AL,4,FALSE)</f>
        <v>가정용</v>
      </c>
      <c r="E67" s="56" t="str">
        <f t="shared" si="0"/>
        <v>용두</v>
      </c>
      <c r="F67" s="56" t="s">
        <v>2510</v>
      </c>
      <c r="G67" s="56" t="s">
        <v>2511</v>
      </c>
      <c r="H67" s="90">
        <f>VLOOKUP($A67,'지하수요금(2010년)'!$B:$AL,32,FALSE)</f>
        <v>96</v>
      </c>
      <c r="I67" s="90">
        <f>VLOOKUP($A67,'지하수요금(2011년)'!$B:$AL,32,FALSE)</f>
        <v>96</v>
      </c>
      <c r="J67" s="90">
        <f>VLOOKUP($A67,'지하수요금(2012년)'!$B:$AL,32,FALSE)</f>
        <v>96</v>
      </c>
      <c r="K67" s="90">
        <f>VLOOKUP($A67,'지하수요금(2013년)'!$B:$AO,40,FALSE)</f>
        <v>96</v>
      </c>
      <c r="L67" s="91">
        <f>VLOOKUP($A67,'지하수요금(2014년)'!$B:$AP,41,FALSE)</f>
        <v>96</v>
      </c>
    </row>
    <row r="68" spans="1:12" ht="12.95" customHeight="1">
      <c r="A68" s="57" t="s">
        <v>246</v>
      </c>
      <c r="B68" s="98" t="s">
        <v>247</v>
      </c>
      <c r="C68" s="98" t="s">
        <v>242</v>
      </c>
      <c r="D68" s="56" t="str">
        <f>VLOOKUP($A68,'지하수요금(2010년)'!$B:$AL,4,FALSE)</f>
        <v>일반용</v>
      </c>
      <c r="E68" s="56" t="str">
        <f t="shared" si="0"/>
        <v>감호</v>
      </c>
      <c r="F68" s="56" t="s">
        <v>2510</v>
      </c>
      <c r="G68" s="56" t="s">
        <v>2511</v>
      </c>
      <c r="H68" s="90">
        <f>VLOOKUP($A68,'지하수요금(2010년)'!$B:$AL,32,FALSE)</f>
        <v>96</v>
      </c>
      <c r="I68" s="90">
        <f>VLOOKUP($A68,'지하수요금(2011년)'!$B:$AL,32,FALSE)</f>
        <v>96</v>
      </c>
      <c r="J68" s="90">
        <f>VLOOKUP($A68,'지하수요금(2012년)'!$B:$AL,32,FALSE)</f>
        <v>96</v>
      </c>
      <c r="K68" s="90">
        <v>0</v>
      </c>
      <c r="L68" s="91">
        <v>0</v>
      </c>
    </row>
    <row r="69" spans="1:12" ht="12.95" customHeight="1">
      <c r="A69" s="57" t="s">
        <v>248</v>
      </c>
      <c r="B69" s="98" t="s">
        <v>249</v>
      </c>
      <c r="C69" s="98" t="s">
        <v>250</v>
      </c>
      <c r="D69" s="56" t="str">
        <f>VLOOKUP($A69,'지하수요금(2010년)'!$B:$AL,4,FALSE)</f>
        <v>가정용</v>
      </c>
      <c r="E69" s="56" t="str">
        <f t="shared" si="0"/>
        <v>감호</v>
      </c>
      <c r="F69" s="56" t="s">
        <v>2510</v>
      </c>
      <c r="G69" s="56" t="s">
        <v>2511</v>
      </c>
      <c r="H69" s="90">
        <f>VLOOKUP($A69,'지하수요금(2010년)'!$B:$AL,32,FALSE)</f>
        <v>144</v>
      </c>
      <c r="I69" s="90">
        <f>VLOOKUP($A69,'지하수요금(2011년)'!$B:$AL,32,FALSE)</f>
        <v>144</v>
      </c>
      <c r="J69" s="90">
        <f>VLOOKUP($A69,'지하수요금(2012년)'!$B:$AL,32,FALSE)</f>
        <v>144</v>
      </c>
      <c r="K69" s="90">
        <f>VLOOKUP($A69,'지하수요금(2013년)'!$B:$AO,40,FALSE)</f>
        <v>144</v>
      </c>
      <c r="L69" s="91">
        <f>VLOOKUP($A69,'지하수요금(2014년)'!$B:$AP,41,FALSE)</f>
        <v>144</v>
      </c>
    </row>
    <row r="70" spans="1:12" ht="12.95" customHeight="1">
      <c r="A70" s="57" t="s">
        <v>251</v>
      </c>
      <c r="B70" s="98" t="s">
        <v>252</v>
      </c>
      <c r="C70" s="98" t="s">
        <v>253</v>
      </c>
      <c r="D70" s="56" t="str">
        <f>VLOOKUP($A70,'지하수요금(2010년)'!$B:$AL,4,FALSE)</f>
        <v>일반용</v>
      </c>
      <c r="E70" s="56" t="str">
        <f t="shared" ref="E70:E133" si="1">LEFT(C70,2)</f>
        <v>감호</v>
      </c>
      <c r="F70" s="56" t="s">
        <v>2510</v>
      </c>
      <c r="G70" s="56" t="s">
        <v>2511</v>
      </c>
      <c r="H70" s="90">
        <f>VLOOKUP($A70,'지하수요금(2010년)'!$B:$AL,32,FALSE)</f>
        <v>144</v>
      </c>
      <c r="I70" s="90">
        <f>VLOOKUP($A70,'지하수요금(2011년)'!$B:$AL,32,FALSE)</f>
        <v>144</v>
      </c>
      <c r="J70" s="90">
        <f>VLOOKUP($A70,'지하수요금(2012년)'!$B:$AL,32,FALSE)</f>
        <v>144</v>
      </c>
      <c r="K70" s="90">
        <f>VLOOKUP($A70,'지하수요금(2013년)'!$B:$AO,40,FALSE)</f>
        <v>144</v>
      </c>
      <c r="L70" s="91">
        <f>VLOOKUP($A70,'지하수요금(2014년)'!$B:$AP,41,FALSE)</f>
        <v>144</v>
      </c>
    </row>
    <row r="71" spans="1:12" ht="12.95" customHeight="1">
      <c r="A71" s="57" t="s">
        <v>254</v>
      </c>
      <c r="B71" s="98" t="s">
        <v>255</v>
      </c>
      <c r="C71" s="98" t="s">
        <v>256</v>
      </c>
      <c r="D71" s="56" t="str">
        <f>VLOOKUP($A71,'지하수요금(2010년)'!$B:$AL,4,FALSE)</f>
        <v>가정용</v>
      </c>
      <c r="E71" s="56" t="str">
        <f t="shared" si="1"/>
        <v>감호</v>
      </c>
      <c r="F71" s="56" t="s">
        <v>2510</v>
      </c>
      <c r="G71" s="56" t="s">
        <v>2511</v>
      </c>
      <c r="H71" s="90">
        <f>VLOOKUP($A71,'지하수요금(2010년)'!$B:$AL,32,FALSE)</f>
        <v>120</v>
      </c>
      <c r="I71" s="90">
        <f>VLOOKUP($A71,'지하수요금(2011년)'!$B:$AL,32,FALSE)</f>
        <v>120</v>
      </c>
      <c r="J71" s="90">
        <f>VLOOKUP($A71,'지하수요금(2012년)'!$B:$AL,32,FALSE)</f>
        <v>120</v>
      </c>
      <c r="K71" s="90">
        <f>VLOOKUP($A71,'지하수요금(2013년)'!$B:$AO,40,FALSE)</f>
        <v>120</v>
      </c>
      <c r="L71" s="91">
        <f>VLOOKUP($A71,'지하수요금(2014년)'!$B:$AP,41,FALSE)</f>
        <v>120</v>
      </c>
    </row>
    <row r="72" spans="1:12" ht="12.95" customHeight="1">
      <c r="A72" s="57" t="s">
        <v>257</v>
      </c>
      <c r="B72" s="98" t="s">
        <v>258</v>
      </c>
      <c r="C72" s="98" t="s">
        <v>253</v>
      </c>
      <c r="D72" s="56" t="str">
        <f>VLOOKUP($A72,'지하수요금(2010년)'!$B:$AL,4,FALSE)</f>
        <v>가정용</v>
      </c>
      <c r="E72" s="56" t="str">
        <f t="shared" si="1"/>
        <v>감호</v>
      </c>
      <c r="F72" s="56" t="s">
        <v>2510</v>
      </c>
      <c r="G72" s="56" t="s">
        <v>2511</v>
      </c>
      <c r="H72" s="90">
        <f>VLOOKUP($A72,'지하수요금(2010년)'!$B:$AL,32,FALSE)</f>
        <v>108</v>
      </c>
      <c r="I72" s="90">
        <f>VLOOKUP($A72,'지하수요금(2011년)'!$B:$AL,32,FALSE)</f>
        <v>108</v>
      </c>
      <c r="J72" s="90">
        <f>VLOOKUP($A72,'지하수요금(2012년)'!$B:$AL,32,FALSE)</f>
        <v>108</v>
      </c>
      <c r="K72" s="90">
        <f>VLOOKUP($A72,'지하수요금(2013년)'!$B:$AO,40,FALSE)</f>
        <v>108</v>
      </c>
      <c r="L72" s="91">
        <f>VLOOKUP($A72,'지하수요금(2014년)'!$B:$AP,41,FALSE)</f>
        <v>108</v>
      </c>
    </row>
    <row r="73" spans="1:12" ht="12.95" customHeight="1">
      <c r="A73" s="57" t="s">
        <v>259</v>
      </c>
      <c r="B73" s="98" t="s">
        <v>260</v>
      </c>
      <c r="C73" s="98" t="s">
        <v>261</v>
      </c>
      <c r="D73" s="56" t="str">
        <f>VLOOKUP($A73,'지하수요금(2010년)'!$B:$AL,4,FALSE)</f>
        <v>가정용</v>
      </c>
      <c r="E73" s="56" t="str">
        <f t="shared" si="1"/>
        <v>감호</v>
      </c>
      <c r="F73" s="56" t="s">
        <v>2510</v>
      </c>
      <c r="G73" s="56" t="s">
        <v>2511</v>
      </c>
      <c r="H73" s="90">
        <f>VLOOKUP($A73,'지하수요금(2010년)'!$B:$AL,32,FALSE)</f>
        <v>72</v>
      </c>
      <c r="I73" s="90">
        <f>VLOOKUP($A73,'지하수요금(2011년)'!$B:$AL,32,FALSE)</f>
        <v>72</v>
      </c>
      <c r="J73" s="90">
        <f>VLOOKUP($A73,'지하수요금(2012년)'!$B:$AL,32,FALSE)</f>
        <v>72</v>
      </c>
      <c r="K73" s="90">
        <v>0</v>
      </c>
      <c r="L73" s="91">
        <v>0</v>
      </c>
    </row>
    <row r="74" spans="1:12" ht="12.95" customHeight="1">
      <c r="A74" s="57" t="s">
        <v>262</v>
      </c>
      <c r="B74" s="98" t="s">
        <v>263</v>
      </c>
      <c r="C74" s="98" t="s">
        <v>264</v>
      </c>
      <c r="D74" s="56" t="str">
        <f>VLOOKUP($A74,'지하수요금(2010년)'!$B:$AL,4,FALSE)</f>
        <v>일반용</v>
      </c>
      <c r="E74" s="56" t="str">
        <f t="shared" si="1"/>
        <v>감호</v>
      </c>
      <c r="F74" s="56" t="s">
        <v>2510</v>
      </c>
      <c r="G74" s="56" t="s">
        <v>2511</v>
      </c>
      <c r="H74" s="90">
        <f>VLOOKUP($A74,'지하수요금(2010년)'!$B:$AL,32,FALSE)</f>
        <v>96</v>
      </c>
      <c r="I74" s="90">
        <f>VLOOKUP($A74,'지하수요금(2011년)'!$B:$AL,32,FALSE)</f>
        <v>96</v>
      </c>
      <c r="J74" s="90">
        <f>VLOOKUP($A74,'지하수요금(2012년)'!$B:$AL,32,FALSE)</f>
        <v>96</v>
      </c>
      <c r="K74" s="90">
        <f>VLOOKUP($A74,'지하수요금(2013년)'!$B:$AO,40,FALSE)</f>
        <v>96</v>
      </c>
      <c r="L74" s="91">
        <f>VLOOKUP($A74,'지하수요금(2014년)'!$B:$AP,41,FALSE)</f>
        <v>96</v>
      </c>
    </row>
    <row r="75" spans="1:12" ht="12.95" customHeight="1">
      <c r="A75" s="57" t="s">
        <v>265</v>
      </c>
      <c r="B75" s="98" t="s">
        <v>266</v>
      </c>
      <c r="C75" s="98" t="s">
        <v>267</v>
      </c>
      <c r="D75" s="56" t="str">
        <f>VLOOKUP($A75,'지하수요금(2010년)'!$B:$AL,4,FALSE)</f>
        <v>가정용</v>
      </c>
      <c r="E75" s="56" t="str">
        <f t="shared" si="1"/>
        <v>감호</v>
      </c>
      <c r="F75" s="56" t="s">
        <v>2510</v>
      </c>
      <c r="G75" s="56" t="s">
        <v>2511</v>
      </c>
      <c r="H75" s="90">
        <f>VLOOKUP($A75,'지하수요금(2010년)'!$B:$AL,32,FALSE)</f>
        <v>72</v>
      </c>
      <c r="I75" s="90">
        <f>VLOOKUP($A75,'지하수요금(2011년)'!$B:$AL,32,FALSE)</f>
        <v>72</v>
      </c>
      <c r="J75" s="90">
        <f>VLOOKUP($A75,'지하수요금(2012년)'!$B:$AL,32,FALSE)</f>
        <v>72</v>
      </c>
      <c r="K75" s="90">
        <f>VLOOKUP($A75,'지하수요금(2013년)'!$B:$AO,40,FALSE)</f>
        <v>72</v>
      </c>
      <c r="L75" s="91">
        <f>VLOOKUP($A75,'지하수요금(2014년)'!$B:$AP,41,FALSE)</f>
        <v>72</v>
      </c>
    </row>
    <row r="76" spans="1:12" ht="12.95" customHeight="1">
      <c r="A76" s="57" t="s">
        <v>268</v>
      </c>
      <c r="B76" s="98" t="s">
        <v>269</v>
      </c>
      <c r="C76" s="98" t="s">
        <v>270</v>
      </c>
      <c r="D76" s="56" t="str">
        <f>VLOOKUP($A76,'지하수요금(2010년)'!$B:$AL,4,FALSE)</f>
        <v>가정용</v>
      </c>
      <c r="E76" s="56" t="str">
        <f t="shared" si="1"/>
        <v>감호</v>
      </c>
      <c r="F76" s="56" t="s">
        <v>2510</v>
      </c>
      <c r="G76" s="56" t="s">
        <v>2511</v>
      </c>
      <c r="H76" s="90">
        <f>VLOOKUP($A76,'지하수요금(2010년)'!$B:$AL,32,FALSE)</f>
        <v>120</v>
      </c>
      <c r="I76" s="90">
        <f>VLOOKUP($A76,'지하수요금(2011년)'!$B:$AL,32,FALSE)</f>
        <v>120</v>
      </c>
      <c r="J76" s="90">
        <f>VLOOKUP($A76,'지하수요금(2012년)'!$B:$AL,32,FALSE)</f>
        <v>120</v>
      </c>
      <c r="K76" s="90">
        <f>VLOOKUP($A76,'지하수요금(2013년)'!$B:$AO,40,FALSE)</f>
        <v>120</v>
      </c>
      <c r="L76" s="91">
        <f>VLOOKUP($A76,'지하수요금(2014년)'!$B:$AP,41,FALSE)</f>
        <v>120</v>
      </c>
    </row>
    <row r="77" spans="1:12" ht="12.95" customHeight="1">
      <c r="A77" s="57" t="s">
        <v>271</v>
      </c>
      <c r="B77" s="98" t="s">
        <v>272</v>
      </c>
      <c r="C77" s="98" t="s">
        <v>273</v>
      </c>
      <c r="D77" s="56" t="str">
        <f>VLOOKUP($A77,'지하수요금(2010년)'!$B:$AL,4,FALSE)</f>
        <v>가정용</v>
      </c>
      <c r="E77" s="56" t="str">
        <f t="shared" si="1"/>
        <v>감호</v>
      </c>
      <c r="F77" s="56" t="s">
        <v>2510</v>
      </c>
      <c r="G77" s="56" t="s">
        <v>2511</v>
      </c>
      <c r="H77" s="90">
        <f>VLOOKUP($A77,'지하수요금(2010년)'!$B:$AL,32,FALSE)</f>
        <v>192</v>
      </c>
      <c r="I77" s="90">
        <f>VLOOKUP($A77,'지하수요금(2011년)'!$B:$AL,32,FALSE)</f>
        <v>192</v>
      </c>
      <c r="J77" s="90">
        <f>VLOOKUP($A77,'지하수요금(2012년)'!$B:$AL,32,FALSE)</f>
        <v>192</v>
      </c>
      <c r="K77" s="90">
        <f>VLOOKUP($A77,'지하수요금(2013년)'!$B:$AO,40,FALSE)</f>
        <v>192</v>
      </c>
      <c r="L77" s="91">
        <f>VLOOKUP($A77,'지하수요금(2014년)'!$B:$AP,41,FALSE)</f>
        <v>192</v>
      </c>
    </row>
    <row r="78" spans="1:12" ht="12.95" customHeight="1">
      <c r="A78" s="57" t="s">
        <v>274</v>
      </c>
      <c r="B78" s="98" t="s">
        <v>275</v>
      </c>
      <c r="C78" s="98" t="s">
        <v>276</v>
      </c>
      <c r="D78" s="56" t="str">
        <f>VLOOKUP($A78,'지하수요금(2010년)'!$B:$AL,4,FALSE)</f>
        <v>가정용</v>
      </c>
      <c r="E78" s="56" t="str">
        <f t="shared" si="1"/>
        <v>감호</v>
      </c>
      <c r="F78" s="56" t="s">
        <v>2510</v>
      </c>
      <c r="G78" s="56" t="s">
        <v>2511</v>
      </c>
      <c r="H78" s="90">
        <f>VLOOKUP($A78,'지하수요금(2010년)'!$B:$AL,32,FALSE)</f>
        <v>168</v>
      </c>
      <c r="I78" s="90">
        <f>VLOOKUP($A78,'지하수요금(2011년)'!$B:$AL,32,FALSE)</f>
        <v>168</v>
      </c>
      <c r="J78" s="90">
        <f>VLOOKUP($A78,'지하수요금(2012년)'!$B:$AL,32,FALSE)</f>
        <v>168</v>
      </c>
      <c r="K78" s="90">
        <f>VLOOKUP($A78,'지하수요금(2013년)'!$B:$AO,40,FALSE)</f>
        <v>168</v>
      </c>
      <c r="L78" s="91">
        <f>VLOOKUP($A78,'지하수요금(2014년)'!$B:$AP,41,FALSE)</f>
        <v>168</v>
      </c>
    </row>
    <row r="79" spans="1:12" ht="12.95" customHeight="1">
      <c r="A79" s="57" t="s">
        <v>277</v>
      </c>
      <c r="B79" s="98" t="s">
        <v>278</v>
      </c>
      <c r="C79" s="98" t="s">
        <v>279</v>
      </c>
      <c r="D79" s="56" t="str">
        <f>VLOOKUP($A79,'지하수요금(2010년)'!$B:$AL,4,FALSE)</f>
        <v>가정용</v>
      </c>
      <c r="E79" s="56" t="str">
        <f t="shared" si="1"/>
        <v>감호</v>
      </c>
      <c r="F79" s="56" t="s">
        <v>2510</v>
      </c>
      <c r="G79" s="56" t="s">
        <v>2511</v>
      </c>
      <c r="H79" s="90">
        <f>VLOOKUP($A79,'지하수요금(2010년)'!$B:$AL,32,FALSE)</f>
        <v>360</v>
      </c>
      <c r="I79" s="90">
        <f>VLOOKUP($A79,'지하수요금(2011년)'!$B:$AL,32,FALSE)</f>
        <v>360</v>
      </c>
      <c r="J79" s="90">
        <f>VLOOKUP($A79,'지하수요금(2012년)'!$B:$AL,32,FALSE)</f>
        <v>360</v>
      </c>
      <c r="K79" s="90">
        <f>VLOOKUP($A79,'지하수요금(2013년)'!$B:$AO,40,FALSE)</f>
        <v>360</v>
      </c>
      <c r="L79" s="91">
        <f>VLOOKUP($A79,'지하수요금(2014년)'!$B:$AP,41,FALSE)</f>
        <v>360</v>
      </c>
    </row>
    <row r="80" spans="1:12" ht="12.95" customHeight="1">
      <c r="A80" s="57" t="s">
        <v>280</v>
      </c>
      <c r="B80" s="98" t="s">
        <v>281</v>
      </c>
      <c r="C80" s="98" t="s">
        <v>282</v>
      </c>
      <c r="D80" s="56" t="str">
        <f>VLOOKUP($A80,'지하수요금(2010년)'!$B:$AL,4,FALSE)</f>
        <v>일반용</v>
      </c>
      <c r="E80" s="56" t="str">
        <f t="shared" si="1"/>
        <v>감호</v>
      </c>
      <c r="F80" s="56" t="s">
        <v>2510</v>
      </c>
      <c r="G80" s="56" t="s">
        <v>2511</v>
      </c>
      <c r="H80" s="90">
        <f>VLOOKUP($A80,'지하수요금(2010년)'!$B:$AL,32,FALSE)</f>
        <v>72</v>
      </c>
      <c r="I80" s="90">
        <f>VLOOKUP($A80,'지하수요금(2011년)'!$B:$AL,32,FALSE)</f>
        <v>72</v>
      </c>
      <c r="J80" s="90">
        <f>VLOOKUP($A80,'지하수요금(2012년)'!$B:$AL,32,FALSE)</f>
        <v>72</v>
      </c>
      <c r="K80" s="90">
        <f>VLOOKUP($A80,'지하수요금(2013년)'!$B:$AO,40,FALSE)</f>
        <v>72</v>
      </c>
      <c r="L80" s="91">
        <f>VLOOKUP($A80,'지하수요금(2014년)'!$B:$AP,41,FALSE)</f>
        <v>72</v>
      </c>
    </row>
    <row r="81" spans="1:12" ht="12.95" customHeight="1">
      <c r="A81" s="57" t="s">
        <v>283</v>
      </c>
      <c r="B81" s="98" t="s">
        <v>284</v>
      </c>
      <c r="C81" s="98" t="s">
        <v>285</v>
      </c>
      <c r="D81" s="56" t="str">
        <f>VLOOKUP($A81,'지하수요금(2010년)'!$B:$AL,4,FALSE)</f>
        <v>일반용</v>
      </c>
      <c r="E81" s="56" t="str">
        <f t="shared" si="1"/>
        <v>감호</v>
      </c>
      <c r="F81" s="56" t="s">
        <v>2510</v>
      </c>
      <c r="G81" s="56" t="s">
        <v>2511</v>
      </c>
      <c r="H81" s="90">
        <f>VLOOKUP($A81,'지하수요금(2010년)'!$B:$AL,32,FALSE)</f>
        <v>72</v>
      </c>
      <c r="I81" s="90">
        <f>VLOOKUP($A81,'지하수요금(2011년)'!$B:$AL,32,FALSE)</f>
        <v>72</v>
      </c>
      <c r="J81" s="90">
        <f>VLOOKUP($A81,'지하수요금(2012년)'!$B:$AL,32,FALSE)</f>
        <v>72</v>
      </c>
      <c r="K81" s="90">
        <f>VLOOKUP($A81,'지하수요금(2013년)'!$B:$AO,40,FALSE)</f>
        <v>72</v>
      </c>
      <c r="L81" s="91">
        <f>VLOOKUP($A81,'지하수요금(2014년)'!$B:$AP,41,FALSE)</f>
        <v>72</v>
      </c>
    </row>
    <row r="82" spans="1:12" ht="12.95" customHeight="1">
      <c r="A82" s="57" t="s">
        <v>286</v>
      </c>
      <c r="B82" s="98" t="s">
        <v>287</v>
      </c>
      <c r="C82" s="98" t="s">
        <v>288</v>
      </c>
      <c r="D82" s="56" t="str">
        <f>VLOOKUP($A82,'지하수요금(2010년)'!$B:$AL,4,FALSE)</f>
        <v>가정용</v>
      </c>
      <c r="E82" s="56" t="str">
        <f t="shared" si="1"/>
        <v>감호</v>
      </c>
      <c r="F82" s="56" t="s">
        <v>2510</v>
      </c>
      <c r="G82" s="56" t="s">
        <v>2511</v>
      </c>
      <c r="H82" s="90">
        <f>VLOOKUP($A82,'지하수요금(2010년)'!$B:$AL,32,FALSE)</f>
        <v>120</v>
      </c>
      <c r="I82" s="90">
        <f>VLOOKUP($A82,'지하수요금(2011년)'!$B:$AL,32,FALSE)</f>
        <v>120</v>
      </c>
      <c r="J82" s="90">
        <f>VLOOKUP($A82,'지하수요금(2012년)'!$B:$AL,32,FALSE)</f>
        <v>120</v>
      </c>
      <c r="K82" s="90">
        <f>VLOOKUP($A82,'지하수요금(2013년)'!$B:$AO,40,FALSE)</f>
        <v>120</v>
      </c>
      <c r="L82" s="91">
        <f>VLOOKUP($A82,'지하수요금(2014년)'!$B:$AP,41,FALSE)</f>
        <v>120</v>
      </c>
    </row>
    <row r="83" spans="1:12" ht="12.95" customHeight="1">
      <c r="A83" s="57" t="s">
        <v>289</v>
      </c>
      <c r="B83" s="98" t="s">
        <v>290</v>
      </c>
      <c r="C83" s="98" t="s">
        <v>291</v>
      </c>
      <c r="D83" s="56" t="str">
        <f>VLOOKUP($A83,'지하수요금(2010년)'!$B:$AL,4,FALSE)</f>
        <v>일반용</v>
      </c>
      <c r="E83" s="56" t="str">
        <f t="shared" si="1"/>
        <v>감호</v>
      </c>
      <c r="F83" s="56" t="s">
        <v>2510</v>
      </c>
      <c r="G83" s="56" t="s">
        <v>2511</v>
      </c>
      <c r="H83" s="90">
        <f>VLOOKUP($A83,'지하수요금(2010년)'!$B:$AL,32,FALSE)</f>
        <v>120</v>
      </c>
      <c r="I83" s="90">
        <f>VLOOKUP($A83,'지하수요금(2011년)'!$B:$AL,32,FALSE)</f>
        <v>120</v>
      </c>
      <c r="J83" s="90">
        <f>VLOOKUP($A83,'지하수요금(2012년)'!$B:$AL,32,FALSE)</f>
        <v>120</v>
      </c>
      <c r="K83" s="90">
        <f>VLOOKUP($A83,'지하수요금(2013년)'!$B:$AO,40,FALSE)</f>
        <v>120</v>
      </c>
      <c r="L83" s="91">
        <f>VLOOKUP($A83,'지하수요금(2014년)'!$B:$AP,41,FALSE)</f>
        <v>120</v>
      </c>
    </row>
    <row r="84" spans="1:12" ht="12.95" customHeight="1">
      <c r="A84" s="57" t="s">
        <v>292</v>
      </c>
      <c r="B84" s="98" t="s">
        <v>293</v>
      </c>
      <c r="C84" s="98" t="s">
        <v>294</v>
      </c>
      <c r="D84" s="56" t="str">
        <f>VLOOKUP($A84,'지하수요금(2010년)'!$B:$AL,4,FALSE)</f>
        <v>가정용</v>
      </c>
      <c r="E84" s="56" t="str">
        <f t="shared" si="1"/>
        <v>감호</v>
      </c>
      <c r="F84" s="56" t="s">
        <v>2510</v>
      </c>
      <c r="G84" s="56" t="s">
        <v>2511</v>
      </c>
      <c r="H84" s="90">
        <f>VLOOKUP($A84,'지하수요금(2010년)'!$B:$AL,32,FALSE)</f>
        <v>240</v>
      </c>
      <c r="I84" s="90">
        <f>VLOOKUP($A84,'지하수요금(2011년)'!$B:$AL,32,FALSE)</f>
        <v>240</v>
      </c>
      <c r="J84" s="90">
        <f>VLOOKUP($A84,'지하수요금(2012년)'!$B:$AL,32,FALSE)</f>
        <v>240</v>
      </c>
      <c r="K84" s="90">
        <f>VLOOKUP($A84,'지하수요금(2013년)'!$B:$AO,40,FALSE)</f>
        <v>240</v>
      </c>
      <c r="L84" s="91">
        <f>VLOOKUP($A84,'지하수요금(2014년)'!$B:$AP,41,FALSE)</f>
        <v>240</v>
      </c>
    </row>
    <row r="85" spans="1:12" ht="12.95" customHeight="1">
      <c r="A85" s="57" t="s">
        <v>295</v>
      </c>
      <c r="B85" s="98" t="s">
        <v>296</v>
      </c>
      <c r="C85" s="98" t="s">
        <v>297</v>
      </c>
      <c r="D85" s="56" t="str">
        <f>VLOOKUP($A85,'지하수요금(2010년)'!$B:$AL,4,FALSE)</f>
        <v>일반용</v>
      </c>
      <c r="E85" s="56" t="str">
        <f t="shared" si="1"/>
        <v>감호</v>
      </c>
      <c r="F85" s="56" t="s">
        <v>2510</v>
      </c>
      <c r="G85" s="56" t="s">
        <v>2511</v>
      </c>
      <c r="H85" s="90">
        <f>VLOOKUP($A85,'지하수요금(2010년)'!$B:$AL,32,FALSE)</f>
        <v>120</v>
      </c>
      <c r="I85" s="90">
        <f>VLOOKUP($A85,'지하수요금(2011년)'!$B:$AL,32,FALSE)</f>
        <v>120</v>
      </c>
      <c r="J85" s="90">
        <f>VLOOKUP($A85,'지하수요금(2012년)'!$B:$AL,32,FALSE)</f>
        <v>120</v>
      </c>
      <c r="K85" s="90">
        <f>VLOOKUP($A85,'지하수요금(2013년)'!$B:$AO,40,FALSE)</f>
        <v>120</v>
      </c>
      <c r="L85" s="91">
        <f>VLOOKUP($A85,'지하수요금(2014년)'!$B:$AP,41,FALSE)</f>
        <v>120</v>
      </c>
    </row>
    <row r="86" spans="1:12" ht="12.95" customHeight="1">
      <c r="A86" s="57" t="s">
        <v>298</v>
      </c>
      <c r="B86" s="98" t="s">
        <v>299</v>
      </c>
      <c r="C86" s="98" t="s">
        <v>300</v>
      </c>
      <c r="D86" s="56" t="str">
        <f>VLOOKUP($A86,'지하수요금(2010년)'!$B:$AL,4,FALSE)</f>
        <v>가정용</v>
      </c>
      <c r="E86" s="56" t="str">
        <f t="shared" si="1"/>
        <v>감호</v>
      </c>
      <c r="F86" s="56" t="s">
        <v>2510</v>
      </c>
      <c r="G86" s="56" t="s">
        <v>2511</v>
      </c>
      <c r="H86" s="90">
        <f>VLOOKUP($A86,'지하수요금(2010년)'!$B:$AL,32,FALSE)</f>
        <v>96</v>
      </c>
      <c r="I86" s="90">
        <f>VLOOKUP($A86,'지하수요금(2011년)'!$B:$AL,32,FALSE)</f>
        <v>96</v>
      </c>
      <c r="J86" s="90">
        <f>VLOOKUP($A86,'지하수요금(2012년)'!$B:$AL,32,FALSE)</f>
        <v>96</v>
      </c>
      <c r="K86" s="90">
        <f>VLOOKUP($A86,'지하수요금(2013년)'!$B:$AO,40,FALSE)</f>
        <v>96</v>
      </c>
      <c r="L86" s="91">
        <f>VLOOKUP($A86,'지하수요금(2014년)'!$B:$AP,41,FALSE)</f>
        <v>96</v>
      </c>
    </row>
    <row r="87" spans="1:12" ht="12.95" customHeight="1">
      <c r="A87" s="57" t="s">
        <v>301</v>
      </c>
      <c r="B87" s="98" t="s">
        <v>302</v>
      </c>
      <c r="C87" s="98" t="s">
        <v>303</v>
      </c>
      <c r="D87" s="56" t="str">
        <f>VLOOKUP($A87,'지하수요금(2010년)'!$B:$AL,4,FALSE)</f>
        <v>가정용</v>
      </c>
      <c r="E87" s="56" t="str">
        <f t="shared" si="1"/>
        <v>감호</v>
      </c>
      <c r="F87" s="56" t="s">
        <v>2510</v>
      </c>
      <c r="G87" s="56" t="s">
        <v>2511</v>
      </c>
      <c r="H87" s="90">
        <f>VLOOKUP($A87,'지하수요금(2010년)'!$B:$AL,32,FALSE)</f>
        <v>144</v>
      </c>
      <c r="I87" s="90">
        <f>VLOOKUP($A87,'지하수요금(2011년)'!$B:$AL,32,FALSE)</f>
        <v>144</v>
      </c>
      <c r="J87" s="90">
        <f>VLOOKUP($A87,'지하수요금(2012년)'!$B:$AL,32,FALSE)</f>
        <v>144</v>
      </c>
      <c r="K87" s="90">
        <f>VLOOKUP($A87,'지하수요금(2013년)'!$B:$AO,40,FALSE)</f>
        <v>144</v>
      </c>
      <c r="L87" s="91">
        <f>VLOOKUP($A87,'지하수요금(2014년)'!$B:$AP,41,FALSE)</f>
        <v>144</v>
      </c>
    </row>
    <row r="88" spans="1:12" ht="12.95" customHeight="1">
      <c r="A88" s="57" t="s">
        <v>304</v>
      </c>
      <c r="B88" s="98" t="s">
        <v>296</v>
      </c>
      <c r="C88" s="98" t="s">
        <v>297</v>
      </c>
      <c r="D88" s="56" t="str">
        <f>VLOOKUP($A88,'지하수요금(2010년)'!$B:$AL,4,FALSE)</f>
        <v>가정용</v>
      </c>
      <c r="E88" s="56" t="str">
        <f t="shared" si="1"/>
        <v>감호</v>
      </c>
      <c r="F88" s="56" t="s">
        <v>2510</v>
      </c>
      <c r="G88" s="56" t="s">
        <v>2511</v>
      </c>
      <c r="H88" s="90">
        <f>VLOOKUP($A88,'지하수요금(2010년)'!$B:$AL,32,FALSE)</f>
        <v>264</v>
      </c>
      <c r="I88" s="90">
        <f>VLOOKUP($A88,'지하수요금(2011년)'!$B:$AL,32,FALSE)</f>
        <v>264</v>
      </c>
      <c r="J88" s="90">
        <f>VLOOKUP($A88,'지하수요금(2012년)'!$B:$AL,32,FALSE)</f>
        <v>264</v>
      </c>
      <c r="K88" s="90">
        <f>VLOOKUP($A88,'지하수요금(2013년)'!$B:$AO,40,FALSE)</f>
        <v>264</v>
      </c>
      <c r="L88" s="91">
        <f>VLOOKUP($A88,'지하수요금(2014년)'!$B:$AP,41,FALSE)</f>
        <v>264</v>
      </c>
    </row>
    <row r="89" spans="1:12" ht="12.95" customHeight="1">
      <c r="A89" s="57" t="s">
        <v>305</v>
      </c>
      <c r="B89" s="98" t="s">
        <v>306</v>
      </c>
      <c r="C89" s="98" t="s">
        <v>307</v>
      </c>
      <c r="D89" s="56" t="str">
        <f>VLOOKUP($A89,'지하수요금(2010년)'!$B:$AL,4,FALSE)</f>
        <v>가정용</v>
      </c>
      <c r="E89" s="56" t="str">
        <f t="shared" si="1"/>
        <v>감호</v>
      </c>
      <c r="F89" s="56" t="s">
        <v>2510</v>
      </c>
      <c r="G89" s="56" t="s">
        <v>2511</v>
      </c>
      <c r="H89" s="90">
        <f>VLOOKUP($A89,'지하수요금(2010년)'!$B:$AL,32,FALSE)</f>
        <v>24</v>
      </c>
      <c r="I89" s="90">
        <f>VLOOKUP($A89,'지하수요금(2011년)'!$B:$AL,32,FALSE)</f>
        <v>24</v>
      </c>
      <c r="J89" s="90">
        <f>VLOOKUP($A89,'지하수요금(2012년)'!$B:$AL,32,FALSE)</f>
        <v>24</v>
      </c>
      <c r="K89" s="90">
        <f>VLOOKUP($A89,'지하수요금(2013년)'!$B:$AO,40,FALSE)</f>
        <v>24</v>
      </c>
      <c r="L89" s="91">
        <f>VLOOKUP($A89,'지하수요금(2014년)'!$B:$AP,41,FALSE)</f>
        <v>24</v>
      </c>
    </row>
    <row r="90" spans="1:12" ht="12.95" customHeight="1">
      <c r="A90" s="57" t="s">
        <v>308</v>
      </c>
      <c r="B90" s="98" t="s">
        <v>309</v>
      </c>
      <c r="C90" s="98" t="s">
        <v>310</v>
      </c>
      <c r="D90" s="56" t="str">
        <f>VLOOKUP($A90,'지하수요금(2010년)'!$B:$AL,4,FALSE)</f>
        <v>가정용</v>
      </c>
      <c r="E90" s="56" t="str">
        <f t="shared" si="1"/>
        <v>감호</v>
      </c>
      <c r="F90" s="56" t="s">
        <v>2510</v>
      </c>
      <c r="G90" s="56" t="s">
        <v>2511</v>
      </c>
      <c r="H90" s="90">
        <f>VLOOKUP($A90,'지하수요금(2010년)'!$B:$AL,32,FALSE)</f>
        <v>120</v>
      </c>
      <c r="I90" s="90">
        <f>VLOOKUP($A90,'지하수요금(2011년)'!$B:$AL,32,FALSE)</f>
        <v>120</v>
      </c>
      <c r="J90" s="90">
        <f>VLOOKUP($A90,'지하수요금(2012년)'!$B:$AL,32,FALSE)</f>
        <v>120</v>
      </c>
      <c r="K90" s="90">
        <f>VLOOKUP($A90,'지하수요금(2013년)'!$B:$AO,40,FALSE)</f>
        <v>120</v>
      </c>
      <c r="L90" s="91">
        <f>VLOOKUP($A90,'지하수요금(2014년)'!$B:$AP,41,FALSE)</f>
        <v>120</v>
      </c>
    </row>
    <row r="91" spans="1:12" ht="12.95" customHeight="1">
      <c r="A91" s="57" t="s">
        <v>311</v>
      </c>
      <c r="B91" s="98" t="s">
        <v>312</v>
      </c>
      <c r="C91" s="98" t="s">
        <v>313</v>
      </c>
      <c r="D91" s="56" t="str">
        <f>VLOOKUP($A91,'지하수요금(2010년)'!$B:$AL,4,FALSE)</f>
        <v>가정용</v>
      </c>
      <c r="E91" s="56" t="str">
        <f t="shared" si="1"/>
        <v>감호</v>
      </c>
      <c r="F91" s="56" t="s">
        <v>2510</v>
      </c>
      <c r="G91" s="56" t="s">
        <v>2511</v>
      </c>
      <c r="H91" s="90">
        <f>VLOOKUP($A91,'지하수요금(2010년)'!$B:$AL,32,FALSE)</f>
        <v>144</v>
      </c>
      <c r="I91" s="90">
        <f>VLOOKUP($A91,'지하수요금(2011년)'!$B:$AL,32,FALSE)</f>
        <v>144</v>
      </c>
      <c r="J91" s="90">
        <f>VLOOKUP($A91,'지하수요금(2012년)'!$B:$AL,32,FALSE)</f>
        <v>144</v>
      </c>
      <c r="K91" s="90">
        <f>VLOOKUP($A91,'지하수요금(2013년)'!$B:$AO,40,FALSE)</f>
        <v>144</v>
      </c>
      <c r="L91" s="91">
        <f>VLOOKUP($A91,'지하수요금(2014년)'!$B:$AP,41,FALSE)</f>
        <v>144</v>
      </c>
    </row>
    <row r="92" spans="1:12" ht="12.95" customHeight="1">
      <c r="A92" s="57" t="s">
        <v>314</v>
      </c>
      <c r="B92" s="98" t="s">
        <v>315</v>
      </c>
      <c r="C92" s="98" t="s">
        <v>316</v>
      </c>
      <c r="D92" s="56" t="str">
        <f>VLOOKUP($A92,'지하수요금(2010년)'!$B:$AL,4,FALSE)</f>
        <v>일반용</v>
      </c>
      <c r="E92" s="56" t="str">
        <f t="shared" si="1"/>
        <v>감호</v>
      </c>
      <c r="F92" s="56" t="s">
        <v>2510</v>
      </c>
      <c r="G92" s="56" t="s">
        <v>2511</v>
      </c>
      <c r="H92" s="90">
        <f>VLOOKUP($A92,'지하수요금(2010년)'!$B:$AL,32,FALSE)</f>
        <v>504</v>
      </c>
      <c r="I92" s="90">
        <f>VLOOKUP($A92,'지하수요금(2011년)'!$B:$AL,32,FALSE)</f>
        <v>432</v>
      </c>
      <c r="J92" s="90">
        <f>VLOOKUP($A92,'지하수요금(2012년)'!$B:$AL,32,FALSE)</f>
        <v>432</v>
      </c>
      <c r="K92" s="90">
        <f>VLOOKUP($A92,'지하수요금(2013년)'!$B:$AO,40,FALSE)</f>
        <v>432</v>
      </c>
      <c r="L92" s="91">
        <f>VLOOKUP($A92,'지하수요금(2014년)'!$B:$AP,41,FALSE)</f>
        <v>432</v>
      </c>
    </row>
    <row r="93" spans="1:12" ht="12.95" customHeight="1">
      <c r="A93" s="57" t="s">
        <v>317</v>
      </c>
      <c r="B93" s="98" t="s">
        <v>318</v>
      </c>
      <c r="C93" s="98" t="s">
        <v>319</v>
      </c>
      <c r="D93" s="56" t="str">
        <f>VLOOKUP($A93,'지하수요금(2010년)'!$B:$AL,4,FALSE)</f>
        <v>가정용</v>
      </c>
      <c r="E93" s="56" t="str">
        <f t="shared" si="1"/>
        <v>감호</v>
      </c>
      <c r="F93" s="56" t="s">
        <v>2510</v>
      </c>
      <c r="G93" s="56" t="s">
        <v>2511</v>
      </c>
      <c r="H93" s="90">
        <f>VLOOKUP($A93,'지하수요금(2010년)'!$B:$AL,32,FALSE)</f>
        <v>72</v>
      </c>
      <c r="I93" s="90">
        <f>VLOOKUP($A93,'지하수요금(2011년)'!$B:$AL,32,FALSE)</f>
        <v>72</v>
      </c>
      <c r="J93" s="90">
        <f>VLOOKUP($A93,'지하수요금(2012년)'!$B:$AL,32,FALSE)</f>
        <v>72</v>
      </c>
      <c r="K93" s="90">
        <f>VLOOKUP($A93,'지하수요금(2013년)'!$B:$AO,40,FALSE)</f>
        <v>72</v>
      </c>
      <c r="L93" s="91">
        <f>VLOOKUP($A93,'지하수요금(2014년)'!$B:$AP,41,FALSE)</f>
        <v>72</v>
      </c>
    </row>
    <row r="94" spans="1:12" ht="12.95" customHeight="1">
      <c r="A94" s="57" t="s">
        <v>320</v>
      </c>
      <c r="B94" s="98" t="s">
        <v>321</v>
      </c>
      <c r="C94" s="98" t="s">
        <v>322</v>
      </c>
      <c r="D94" s="56" t="str">
        <f>VLOOKUP($A94,'지하수요금(2010년)'!$B:$AL,4,FALSE)</f>
        <v>가정용</v>
      </c>
      <c r="E94" s="56" t="str">
        <f t="shared" si="1"/>
        <v>감호</v>
      </c>
      <c r="F94" s="56" t="s">
        <v>2510</v>
      </c>
      <c r="G94" s="56" t="s">
        <v>2511</v>
      </c>
      <c r="H94" s="90">
        <f>VLOOKUP($A94,'지하수요금(2010년)'!$B:$AL,32,FALSE)</f>
        <v>120</v>
      </c>
      <c r="I94" s="90">
        <f>VLOOKUP($A94,'지하수요금(2011년)'!$B:$AL,32,FALSE)</f>
        <v>120</v>
      </c>
      <c r="J94" s="90">
        <f>VLOOKUP($A94,'지하수요금(2012년)'!$B:$AL,32,FALSE)</f>
        <v>120</v>
      </c>
      <c r="K94" s="90">
        <f>VLOOKUP($A94,'지하수요금(2013년)'!$B:$AO,40,FALSE)</f>
        <v>120</v>
      </c>
      <c r="L94" s="91">
        <f>VLOOKUP($A94,'지하수요금(2014년)'!$B:$AP,41,FALSE)</f>
        <v>120</v>
      </c>
    </row>
    <row r="95" spans="1:12" ht="12.95" customHeight="1">
      <c r="A95" s="57" t="s">
        <v>323</v>
      </c>
      <c r="B95" s="98" t="s">
        <v>324</v>
      </c>
      <c r="C95" s="98" t="s">
        <v>325</v>
      </c>
      <c r="D95" s="56" t="str">
        <f>VLOOKUP($A95,'지하수요금(2010년)'!$B:$AL,4,FALSE)</f>
        <v>가정용</v>
      </c>
      <c r="E95" s="56" t="str">
        <f t="shared" si="1"/>
        <v>감호</v>
      </c>
      <c r="F95" s="56" t="s">
        <v>2510</v>
      </c>
      <c r="G95" s="56" t="s">
        <v>2511</v>
      </c>
      <c r="H95" s="90">
        <f>VLOOKUP($A95,'지하수요금(2010년)'!$B:$AL,32,FALSE)</f>
        <v>48</v>
      </c>
      <c r="I95" s="90">
        <f>VLOOKUP($A95,'지하수요금(2011년)'!$B:$AL,32,FALSE)</f>
        <v>48</v>
      </c>
      <c r="J95" s="90">
        <f>VLOOKUP($A95,'지하수요금(2012년)'!$B:$AL,32,FALSE)</f>
        <v>48</v>
      </c>
      <c r="K95" s="90">
        <f>VLOOKUP($A95,'지하수요금(2013년)'!$B:$AO,40,FALSE)</f>
        <v>48</v>
      </c>
      <c r="L95" s="91">
        <f>VLOOKUP($A95,'지하수요금(2014년)'!$B:$AP,41,FALSE)</f>
        <v>48</v>
      </c>
    </row>
    <row r="96" spans="1:12" ht="12.95" customHeight="1">
      <c r="A96" s="57" t="s">
        <v>326</v>
      </c>
      <c r="B96" s="98" t="s">
        <v>327</v>
      </c>
      <c r="C96" s="98" t="s">
        <v>328</v>
      </c>
      <c r="D96" s="56" t="str">
        <f>VLOOKUP($A96,'지하수요금(2010년)'!$B:$AL,4,FALSE)</f>
        <v>가정용</v>
      </c>
      <c r="E96" s="56" t="str">
        <f t="shared" si="1"/>
        <v>감호</v>
      </c>
      <c r="F96" s="56" t="s">
        <v>2510</v>
      </c>
      <c r="G96" s="56" t="s">
        <v>2511</v>
      </c>
      <c r="H96" s="90">
        <f>VLOOKUP($A96,'지하수요금(2010년)'!$B:$AL,32,FALSE)</f>
        <v>120</v>
      </c>
      <c r="I96" s="90">
        <f>VLOOKUP($A96,'지하수요금(2011년)'!$B:$AL,32,FALSE)</f>
        <v>120</v>
      </c>
      <c r="J96" s="90">
        <f>VLOOKUP($A96,'지하수요금(2012년)'!$B:$AL,32,FALSE)</f>
        <v>120</v>
      </c>
      <c r="K96" s="90">
        <f>VLOOKUP($A96,'지하수요금(2013년)'!$B:$AO,40,FALSE)</f>
        <v>120</v>
      </c>
      <c r="L96" s="91">
        <f>VLOOKUP($A96,'지하수요금(2014년)'!$B:$AP,41,FALSE)</f>
        <v>120</v>
      </c>
    </row>
    <row r="97" spans="1:12" ht="12.95" customHeight="1">
      <c r="A97" s="57" t="s">
        <v>329</v>
      </c>
      <c r="B97" s="98" t="s">
        <v>238</v>
      </c>
      <c r="C97" s="98" t="s">
        <v>330</v>
      </c>
      <c r="D97" s="56" t="str">
        <f>VLOOKUP($A97,'지하수요금(2010년)'!$B:$AL,4,FALSE)</f>
        <v>가정용</v>
      </c>
      <c r="E97" s="56" t="str">
        <f t="shared" si="1"/>
        <v>감호</v>
      </c>
      <c r="F97" s="56" t="s">
        <v>2510</v>
      </c>
      <c r="G97" s="56" t="s">
        <v>2511</v>
      </c>
      <c r="H97" s="90">
        <f>VLOOKUP($A97,'지하수요금(2010년)'!$B:$AL,32,FALSE)</f>
        <v>96</v>
      </c>
      <c r="I97" s="90">
        <f>VLOOKUP($A97,'지하수요금(2011년)'!$B:$AL,32,FALSE)</f>
        <v>96</v>
      </c>
      <c r="J97" s="90">
        <f>VLOOKUP($A97,'지하수요금(2012년)'!$B:$AL,32,FALSE)</f>
        <v>96</v>
      </c>
      <c r="K97" s="90">
        <f>VLOOKUP($A97,'지하수요금(2013년)'!$B:$AO,40,FALSE)</f>
        <v>96</v>
      </c>
      <c r="L97" s="91">
        <f>VLOOKUP($A97,'지하수요금(2014년)'!$B:$AP,41,FALSE)</f>
        <v>96</v>
      </c>
    </row>
    <row r="98" spans="1:12" ht="12.95" customHeight="1">
      <c r="A98" s="58" t="s">
        <v>331</v>
      </c>
      <c r="B98" s="99" t="s">
        <v>332</v>
      </c>
      <c r="C98" s="99" t="s">
        <v>333</v>
      </c>
      <c r="D98" s="59" t="str">
        <f>VLOOKUP($A98,'지하수요금(2010년)'!$B:$AL,4,FALSE)</f>
        <v>가정용</v>
      </c>
      <c r="E98" s="59" t="str">
        <f t="shared" si="1"/>
        <v>감호</v>
      </c>
      <c r="F98" s="59" t="s">
        <v>2510</v>
      </c>
      <c r="G98" s="59" t="s">
        <v>2511</v>
      </c>
      <c r="H98" s="92">
        <f>VLOOKUP($A98,'지하수요금(2010년)'!$B:$AL,32,FALSE)</f>
        <v>120</v>
      </c>
      <c r="I98" s="92">
        <f>VLOOKUP($A98,'지하수요금(2011년)'!$B:$AL,32,FALSE)</f>
        <v>120</v>
      </c>
      <c r="J98" s="92">
        <f>VLOOKUP($A98,'지하수요금(2012년)'!$B:$AL,32,FALSE)</f>
        <v>120</v>
      </c>
      <c r="K98" s="92">
        <f>VLOOKUP($A98,'지하수요금(2013년)'!$B:$AO,40,FALSE)</f>
        <v>120</v>
      </c>
      <c r="L98" s="93">
        <f>VLOOKUP($A98,'지하수요금(2014년)'!$B:$AP,41,FALSE)</f>
        <v>120</v>
      </c>
    </row>
    <row r="99" spans="1:12" ht="12.95" customHeight="1">
      <c r="A99" s="100" t="s">
        <v>334</v>
      </c>
      <c r="B99" s="101" t="s">
        <v>335</v>
      </c>
      <c r="C99" s="101" t="s">
        <v>336</v>
      </c>
      <c r="D99" s="60" t="str">
        <f>VLOOKUP($A99,'지하수요금(2010년)'!$B:$AL,4,FALSE)</f>
        <v>가정용</v>
      </c>
      <c r="E99" s="60" t="str">
        <f t="shared" si="1"/>
        <v>감호</v>
      </c>
      <c r="F99" s="60" t="s">
        <v>2510</v>
      </c>
      <c r="G99" s="60" t="s">
        <v>2511</v>
      </c>
      <c r="H99" s="89">
        <f>VLOOKUP($A99,'지하수요금(2010년)'!$B:$AL,32,FALSE)</f>
        <v>120</v>
      </c>
      <c r="I99" s="89">
        <f>VLOOKUP($A99,'지하수요금(2011년)'!$B:$AL,32,FALSE)</f>
        <v>120</v>
      </c>
      <c r="J99" s="89">
        <f>VLOOKUP($A99,'지하수요금(2012년)'!$B:$AL,32,FALSE)</f>
        <v>120</v>
      </c>
      <c r="K99" s="89">
        <f>VLOOKUP($A99,'지하수요금(2013년)'!$B:$AO,40,FALSE)</f>
        <v>120</v>
      </c>
      <c r="L99" s="102">
        <f>VLOOKUP($A99,'지하수요금(2014년)'!$B:$AP,41,FALSE)</f>
        <v>120</v>
      </c>
    </row>
    <row r="100" spans="1:12" ht="12.95" customHeight="1">
      <c r="A100" s="57" t="s">
        <v>337</v>
      </c>
      <c r="B100" s="98" t="s">
        <v>338</v>
      </c>
      <c r="C100" s="98" t="s">
        <v>336</v>
      </c>
      <c r="D100" s="56" t="str">
        <f>VLOOKUP($A100,'지하수요금(2010년)'!$B:$AL,4,FALSE)</f>
        <v>가정용</v>
      </c>
      <c r="E100" s="56" t="str">
        <f t="shared" si="1"/>
        <v>감호</v>
      </c>
      <c r="F100" s="56" t="s">
        <v>2510</v>
      </c>
      <c r="G100" s="56" t="s">
        <v>2511</v>
      </c>
      <c r="H100" s="90">
        <f>VLOOKUP($A100,'지하수요금(2010년)'!$B:$AL,32,FALSE)</f>
        <v>48</v>
      </c>
      <c r="I100" s="90">
        <f>VLOOKUP($A100,'지하수요금(2011년)'!$B:$AL,32,FALSE)</f>
        <v>48</v>
      </c>
      <c r="J100" s="90">
        <f>VLOOKUP($A100,'지하수요금(2012년)'!$B:$AL,32,FALSE)</f>
        <v>48</v>
      </c>
      <c r="K100" s="90">
        <f>VLOOKUP($A100,'지하수요금(2013년)'!$B:$AO,40,FALSE)</f>
        <v>48</v>
      </c>
      <c r="L100" s="91">
        <f>VLOOKUP($A100,'지하수요금(2014년)'!$B:$AP,41,FALSE)</f>
        <v>48</v>
      </c>
    </row>
    <row r="101" spans="1:12" ht="12.95" customHeight="1">
      <c r="A101" s="57" t="s">
        <v>339</v>
      </c>
      <c r="B101" s="98" t="s">
        <v>340</v>
      </c>
      <c r="C101" s="98" t="s">
        <v>341</v>
      </c>
      <c r="D101" s="56" t="str">
        <f>VLOOKUP($A101,'지하수요금(2010년)'!$B:$AL,4,FALSE)</f>
        <v>일반용</v>
      </c>
      <c r="E101" s="56" t="str">
        <f t="shared" si="1"/>
        <v>감호</v>
      </c>
      <c r="F101" s="56" t="s">
        <v>2510</v>
      </c>
      <c r="G101" s="56" t="s">
        <v>2511</v>
      </c>
      <c r="H101" s="90">
        <f>VLOOKUP($A101,'지하수요금(2010년)'!$B:$AL,32,FALSE)</f>
        <v>480</v>
      </c>
      <c r="I101" s="90">
        <f>VLOOKUP($A101,'지하수요금(2011년)'!$B:$AL,32,FALSE)</f>
        <v>480</v>
      </c>
      <c r="J101" s="90">
        <f>VLOOKUP($A101,'지하수요금(2012년)'!$B:$AL,32,FALSE)</f>
        <v>480</v>
      </c>
      <c r="K101" s="90">
        <f>VLOOKUP($A101,'지하수요금(2013년)'!$B:$AO,40,FALSE)</f>
        <v>480</v>
      </c>
      <c r="L101" s="91">
        <f>VLOOKUP($A101,'지하수요금(2014년)'!$B:$AP,41,FALSE)</f>
        <v>480</v>
      </c>
    </row>
    <row r="102" spans="1:12" ht="12.95" customHeight="1">
      <c r="A102" s="57" t="s">
        <v>342</v>
      </c>
      <c r="B102" s="98" t="s">
        <v>343</v>
      </c>
      <c r="C102" s="98" t="s">
        <v>344</v>
      </c>
      <c r="D102" s="56" t="str">
        <f>VLOOKUP($A102,'지하수요금(2010년)'!$B:$AL,4,FALSE)</f>
        <v>가정용</v>
      </c>
      <c r="E102" s="56" t="str">
        <f t="shared" si="1"/>
        <v>감호</v>
      </c>
      <c r="F102" s="56" t="s">
        <v>2510</v>
      </c>
      <c r="G102" s="56" t="s">
        <v>2511</v>
      </c>
      <c r="H102" s="90">
        <f>VLOOKUP($A102,'지하수요금(2010년)'!$B:$AL,32,FALSE)</f>
        <v>168</v>
      </c>
      <c r="I102" s="90">
        <f>VLOOKUP($A102,'지하수요금(2011년)'!$B:$AL,32,FALSE)</f>
        <v>168</v>
      </c>
      <c r="J102" s="90">
        <f>VLOOKUP($A102,'지하수요금(2012년)'!$B:$AL,32,FALSE)</f>
        <v>168</v>
      </c>
      <c r="K102" s="90">
        <f>VLOOKUP($A102,'지하수요금(2013년)'!$B:$AO,40,FALSE)</f>
        <v>168</v>
      </c>
      <c r="L102" s="91">
        <f>VLOOKUP($A102,'지하수요금(2014년)'!$B:$AP,41,FALSE)</f>
        <v>168</v>
      </c>
    </row>
    <row r="103" spans="1:12" ht="12.95" customHeight="1">
      <c r="A103" s="57" t="s">
        <v>345</v>
      </c>
      <c r="B103" s="98" t="s">
        <v>346</v>
      </c>
      <c r="C103" s="98" t="s">
        <v>347</v>
      </c>
      <c r="D103" s="56" t="str">
        <f>VLOOKUP($A103,'지하수요금(2010년)'!$B:$AL,4,FALSE)</f>
        <v>가정용</v>
      </c>
      <c r="E103" s="56" t="str">
        <f t="shared" si="1"/>
        <v>감호</v>
      </c>
      <c r="F103" s="56" t="s">
        <v>2510</v>
      </c>
      <c r="G103" s="56" t="s">
        <v>2511</v>
      </c>
      <c r="H103" s="90">
        <f>VLOOKUP($A103,'지하수요금(2010년)'!$B:$AL,32,FALSE)</f>
        <v>144</v>
      </c>
      <c r="I103" s="90">
        <f>VLOOKUP($A103,'지하수요금(2011년)'!$B:$AL,32,FALSE)</f>
        <v>144</v>
      </c>
      <c r="J103" s="90">
        <f>VLOOKUP($A103,'지하수요금(2012년)'!$B:$AL,32,FALSE)</f>
        <v>144</v>
      </c>
      <c r="K103" s="90">
        <f>VLOOKUP($A103,'지하수요금(2013년)'!$B:$AO,40,FALSE)</f>
        <v>144</v>
      </c>
      <c r="L103" s="91">
        <f>VLOOKUP($A103,'지하수요금(2014년)'!$B:$AP,41,FALSE)</f>
        <v>144</v>
      </c>
    </row>
    <row r="104" spans="1:12" ht="12.95" customHeight="1">
      <c r="A104" s="57" t="s">
        <v>348</v>
      </c>
      <c r="B104" s="98" t="s">
        <v>349</v>
      </c>
      <c r="C104" s="98" t="s">
        <v>350</v>
      </c>
      <c r="D104" s="56" t="str">
        <f>VLOOKUP($A104,'지하수요금(2010년)'!$B:$AL,4,FALSE)</f>
        <v>가정용</v>
      </c>
      <c r="E104" s="56" t="str">
        <f t="shared" si="1"/>
        <v>감호</v>
      </c>
      <c r="F104" s="56" t="s">
        <v>2510</v>
      </c>
      <c r="G104" s="56" t="s">
        <v>2511</v>
      </c>
      <c r="H104" s="90">
        <f>VLOOKUP($A104,'지하수요금(2010년)'!$B:$AL,32,FALSE)</f>
        <v>120</v>
      </c>
      <c r="I104" s="90">
        <f>VLOOKUP($A104,'지하수요금(2011년)'!$B:$AL,32,FALSE)</f>
        <v>120</v>
      </c>
      <c r="J104" s="90">
        <f>VLOOKUP($A104,'지하수요금(2012년)'!$B:$AL,32,FALSE)</f>
        <v>120</v>
      </c>
      <c r="K104" s="90">
        <f>VLOOKUP($A104,'지하수요금(2013년)'!$B:$AO,40,FALSE)</f>
        <v>120</v>
      </c>
      <c r="L104" s="91">
        <f>VLOOKUP($A104,'지하수요금(2014년)'!$B:$AP,41,FALSE)</f>
        <v>120</v>
      </c>
    </row>
    <row r="105" spans="1:12" ht="12.95" customHeight="1">
      <c r="A105" s="57" t="s">
        <v>351</v>
      </c>
      <c r="B105" s="98" t="s">
        <v>352</v>
      </c>
      <c r="C105" s="98" t="s">
        <v>353</v>
      </c>
      <c r="D105" s="56" t="str">
        <f>VLOOKUP($A105,'지하수요금(2010년)'!$B:$AL,4,FALSE)</f>
        <v>가정용</v>
      </c>
      <c r="E105" s="56" t="str">
        <f t="shared" si="1"/>
        <v>감호</v>
      </c>
      <c r="F105" s="56" t="s">
        <v>2510</v>
      </c>
      <c r="G105" s="56" t="s">
        <v>2511</v>
      </c>
      <c r="H105" s="90">
        <f>VLOOKUP($A105,'지하수요금(2010년)'!$B:$AL,32,FALSE)</f>
        <v>120</v>
      </c>
      <c r="I105" s="90">
        <f>VLOOKUP($A105,'지하수요금(2011년)'!$B:$AL,32,FALSE)</f>
        <v>120</v>
      </c>
      <c r="J105" s="90">
        <f>VLOOKUP($A105,'지하수요금(2012년)'!$B:$AL,32,FALSE)</f>
        <v>120</v>
      </c>
      <c r="K105" s="90">
        <f>VLOOKUP($A105,'지하수요금(2013년)'!$B:$AO,40,FALSE)</f>
        <v>120</v>
      </c>
      <c r="L105" s="91">
        <f>VLOOKUP($A105,'지하수요금(2014년)'!$B:$AP,41,FALSE)</f>
        <v>120</v>
      </c>
    </row>
    <row r="106" spans="1:12" ht="12.95" customHeight="1">
      <c r="A106" s="57" t="s">
        <v>354</v>
      </c>
      <c r="B106" s="98" t="s">
        <v>355</v>
      </c>
      <c r="C106" s="98" t="s">
        <v>2482</v>
      </c>
      <c r="D106" s="56" t="str">
        <f>VLOOKUP($A106,'지하수요금(2010년)'!$B:$AL,4,FALSE)</f>
        <v>가정용</v>
      </c>
      <c r="E106" s="56" t="str">
        <f t="shared" si="1"/>
        <v>감호</v>
      </c>
      <c r="F106" s="56" t="s">
        <v>2510</v>
      </c>
      <c r="G106" s="56" t="s">
        <v>2511</v>
      </c>
      <c r="H106" s="90">
        <f>VLOOKUP($A106,'지하수요금(2010년)'!$B:$AL,32,FALSE)</f>
        <v>72</v>
      </c>
      <c r="I106" s="90">
        <f>VLOOKUP($A106,'지하수요금(2011년)'!$B:$AL,32,FALSE)</f>
        <v>72</v>
      </c>
      <c r="J106" s="90">
        <f>VLOOKUP($A106,'지하수요금(2012년)'!$B:$AL,32,FALSE)</f>
        <v>72</v>
      </c>
      <c r="K106" s="90">
        <f>VLOOKUP($A106,'지하수요금(2013년)'!$B:$AO,40,FALSE)</f>
        <v>72</v>
      </c>
      <c r="L106" s="91">
        <f>VLOOKUP($A106,'지하수요금(2014년)'!$B:$AP,41,FALSE)</f>
        <v>72</v>
      </c>
    </row>
    <row r="107" spans="1:12" ht="12.95" customHeight="1">
      <c r="A107" s="57" t="s">
        <v>357</v>
      </c>
      <c r="B107" s="98" t="s">
        <v>358</v>
      </c>
      <c r="C107" s="98" t="s">
        <v>359</v>
      </c>
      <c r="D107" s="56" t="str">
        <f>VLOOKUP($A107,'지하수요금(2010년)'!$B:$AL,4,FALSE)</f>
        <v>가정용</v>
      </c>
      <c r="E107" s="56" t="str">
        <f t="shared" si="1"/>
        <v>감호</v>
      </c>
      <c r="F107" s="56" t="s">
        <v>2510</v>
      </c>
      <c r="G107" s="56" t="s">
        <v>2511</v>
      </c>
      <c r="H107" s="90">
        <f>VLOOKUP($A107,'지하수요금(2010년)'!$B:$AL,32,FALSE)</f>
        <v>120</v>
      </c>
      <c r="I107" s="90">
        <f>VLOOKUP($A107,'지하수요금(2011년)'!$B:$AL,32,FALSE)</f>
        <v>120</v>
      </c>
      <c r="J107" s="90">
        <f>VLOOKUP($A107,'지하수요금(2012년)'!$B:$AL,32,FALSE)</f>
        <v>120</v>
      </c>
      <c r="K107" s="90">
        <f>VLOOKUP($A107,'지하수요금(2013년)'!$B:$AO,40,FALSE)</f>
        <v>120</v>
      </c>
      <c r="L107" s="91">
        <f>VLOOKUP($A107,'지하수요금(2014년)'!$B:$AP,41,FALSE)</f>
        <v>120</v>
      </c>
    </row>
    <row r="108" spans="1:12" ht="12.95" customHeight="1">
      <c r="A108" s="57" t="s">
        <v>360</v>
      </c>
      <c r="B108" s="98" t="s">
        <v>361</v>
      </c>
      <c r="C108" s="98" t="s">
        <v>350</v>
      </c>
      <c r="D108" s="56" t="str">
        <f>VLOOKUP($A108,'지하수요금(2010년)'!$B:$AL,4,FALSE)</f>
        <v>가정용</v>
      </c>
      <c r="E108" s="56" t="str">
        <f t="shared" si="1"/>
        <v>감호</v>
      </c>
      <c r="F108" s="56" t="s">
        <v>2510</v>
      </c>
      <c r="G108" s="56" t="s">
        <v>2511</v>
      </c>
      <c r="H108" s="90">
        <f>VLOOKUP($A108,'지하수요금(2010년)'!$B:$AL,32,FALSE)</f>
        <v>24</v>
      </c>
      <c r="I108" s="90">
        <f>VLOOKUP($A108,'지하수요금(2011년)'!$B:$AL,32,FALSE)</f>
        <v>24</v>
      </c>
      <c r="J108" s="90">
        <f>VLOOKUP($A108,'지하수요금(2012년)'!$B:$AL,32,FALSE)</f>
        <v>24</v>
      </c>
      <c r="K108" s="90">
        <f>VLOOKUP($A108,'지하수요금(2013년)'!$B:$AO,40,FALSE)</f>
        <v>24</v>
      </c>
      <c r="L108" s="91">
        <f>VLOOKUP($A108,'지하수요금(2014년)'!$B:$AP,41,FALSE)</f>
        <v>24</v>
      </c>
    </row>
    <row r="109" spans="1:12" ht="12.95" customHeight="1">
      <c r="A109" s="57" t="s">
        <v>362</v>
      </c>
      <c r="B109" s="98" t="s">
        <v>363</v>
      </c>
      <c r="C109" s="98" t="s">
        <v>364</v>
      </c>
      <c r="D109" s="56" t="str">
        <f>VLOOKUP($A109,'지하수요금(2010년)'!$B:$AL,4,FALSE)</f>
        <v>가정용</v>
      </c>
      <c r="E109" s="56" t="str">
        <f t="shared" si="1"/>
        <v>감호</v>
      </c>
      <c r="F109" s="56" t="s">
        <v>2510</v>
      </c>
      <c r="G109" s="56" t="s">
        <v>2511</v>
      </c>
      <c r="H109" s="90">
        <f>VLOOKUP($A109,'지하수요금(2010년)'!$B:$AL,32,FALSE)</f>
        <v>72</v>
      </c>
      <c r="I109" s="90">
        <f>VLOOKUP($A109,'지하수요금(2011년)'!$B:$AL,32,FALSE)</f>
        <v>72</v>
      </c>
      <c r="J109" s="90">
        <f>VLOOKUP($A109,'지하수요금(2012년)'!$B:$AL,32,FALSE)</f>
        <v>72</v>
      </c>
      <c r="K109" s="90">
        <f>VLOOKUP($A109,'지하수요금(2013년)'!$B:$AO,40,FALSE)</f>
        <v>72</v>
      </c>
      <c r="L109" s="91">
        <f>VLOOKUP($A109,'지하수요금(2014년)'!$B:$AP,41,FALSE)</f>
        <v>72</v>
      </c>
    </row>
    <row r="110" spans="1:12" ht="12.95" customHeight="1">
      <c r="A110" s="57" t="s">
        <v>365</v>
      </c>
      <c r="B110" s="98" t="s">
        <v>366</v>
      </c>
      <c r="C110" s="98" t="s">
        <v>367</v>
      </c>
      <c r="D110" s="56" t="str">
        <f>VLOOKUP($A110,'지하수요금(2010년)'!$B:$AL,4,FALSE)</f>
        <v>가정용</v>
      </c>
      <c r="E110" s="56" t="str">
        <f t="shared" si="1"/>
        <v>감호</v>
      </c>
      <c r="F110" s="56" t="s">
        <v>2510</v>
      </c>
      <c r="G110" s="56" t="s">
        <v>2511</v>
      </c>
      <c r="H110" s="90">
        <f>VLOOKUP($A110,'지하수요금(2010년)'!$B:$AL,32,FALSE)</f>
        <v>120</v>
      </c>
      <c r="I110" s="90">
        <f>VLOOKUP($A110,'지하수요금(2011년)'!$B:$AL,32,FALSE)</f>
        <v>120</v>
      </c>
      <c r="J110" s="90">
        <f>VLOOKUP($A110,'지하수요금(2012년)'!$B:$AL,32,FALSE)</f>
        <v>120</v>
      </c>
      <c r="K110" s="90">
        <f>VLOOKUP($A110,'지하수요금(2013년)'!$B:$AO,40,FALSE)</f>
        <v>120</v>
      </c>
      <c r="L110" s="91">
        <f>VLOOKUP($A110,'지하수요금(2014년)'!$B:$AP,41,FALSE)</f>
        <v>120</v>
      </c>
    </row>
    <row r="111" spans="1:12" ht="12.95" customHeight="1">
      <c r="A111" s="57" t="s">
        <v>368</v>
      </c>
      <c r="B111" s="98" t="s">
        <v>369</v>
      </c>
      <c r="C111" s="98" t="s">
        <v>370</v>
      </c>
      <c r="D111" s="56" t="str">
        <f>VLOOKUP($A111,'지하수요금(2010년)'!$B:$AL,4,FALSE)</f>
        <v>가정용</v>
      </c>
      <c r="E111" s="56" t="str">
        <f t="shared" si="1"/>
        <v>감호</v>
      </c>
      <c r="F111" s="56" t="s">
        <v>2510</v>
      </c>
      <c r="G111" s="56" t="s">
        <v>2511</v>
      </c>
      <c r="H111" s="90">
        <f>VLOOKUP($A111,'지하수요금(2010년)'!$B:$AL,32,FALSE)</f>
        <v>24</v>
      </c>
      <c r="I111" s="90">
        <f>VLOOKUP($A111,'지하수요금(2011년)'!$B:$AL,32,FALSE)</f>
        <v>24</v>
      </c>
      <c r="J111" s="90">
        <f>VLOOKUP($A111,'지하수요금(2012년)'!$B:$AL,32,FALSE)</f>
        <v>24</v>
      </c>
      <c r="K111" s="90">
        <f>VLOOKUP($A111,'지하수요금(2013년)'!$B:$AO,40,FALSE)</f>
        <v>24</v>
      </c>
      <c r="L111" s="91">
        <f>VLOOKUP($A111,'지하수요금(2014년)'!$B:$AP,41,FALSE)</f>
        <v>24</v>
      </c>
    </row>
    <row r="112" spans="1:12" ht="12.95" customHeight="1">
      <c r="A112" s="57" t="s">
        <v>371</v>
      </c>
      <c r="B112" s="98" t="s">
        <v>372</v>
      </c>
      <c r="C112" s="98" t="s">
        <v>350</v>
      </c>
      <c r="D112" s="56" t="str">
        <f>VLOOKUP($A112,'지하수요금(2010년)'!$B:$AL,4,FALSE)</f>
        <v>가정용</v>
      </c>
      <c r="E112" s="56" t="str">
        <f t="shared" si="1"/>
        <v>감호</v>
      </c>
      <c r="F112" s="56" t="s">
        <v>2510</v>
      </c>
      <c r="G112" s="56" t="s">
        <v>2511</v>
      </c>
      <c r="H112" s="90">
        <f>VLOOKUP($A112,'지하수요금(2010년)'!$B:$AL,32,FALSE)</f>
        <v>24</v>
      </c>
      <c r="I112" s="90">
        <f>VLOOKUP($A112,'지하수요금(2011년)'!$B:$AL,32,FALSE)</f>
        <v>24</v>
      </c>
      <c r="J112" s="90">
        <f>VLOOKUP($A112,'지하수요금(2012년)'!$B:$AL,32,FALSE)</f>
        <v>24</v>
      </c>
      <c r="K112" s="90">
        <f>VLOOKUP($A112,'지하수요금(2013년)'!$B:$AO,40,FALSE)</f>
        <v>24</v>
      </c>
      <c r="L112" s="91">
        <f>VLOOKUP($A112,'지하수요금(2014년)'!$B:$AP,41,FALSE)</f>
        <v>24</v>
      </c>
    </row>
    <row r="113" spans="1:12" ht="12.95" customHeight="1">
      <c r="A113" s="57" t="s">
        <v>373</v>
      </c>
      <c r="B113" s="98" t="s">
        <v>374</v>
      </c>
      <c r="C113" s="98" t="s">
        <v>375</v>
      </c>
      <c r="D113" s="56" t="str">
        <f>VLOOKUP($A113,'지하수요금(2010년)'!$B:$AL,4,FALSE)</f>
        <v>가정용</v>
      </c>
      <c r="E113" s="56" t="str">
        <f t="shared" si="1"/>
        <v>감호</v>
      </c>
      <c r="F113" s="56" t="s">
        <v>2510</v>
      </c>
      <c r="G113" s="56" t="s">
        <v>2511</v>
      </c>
      <c r="H113" s="90">
        <f>VLOOKUP($A113,'지하수요금(2010년)'!$B:$AL,32,FALSE)</f>
        <v>48</v>
      </c>
      <c r="I113" s="90">
        <f>VLOOKUP($A113,'지하수요금(2011년)'!$B:$AL,32,FALSE)</f>
        <v>48</v>
      </c>
      <c r="J113" s="90">
        <f>VLOOKUP($A113,'지하수요금(2012년)'!$B:$AL,32,FALSE)</f>
        <v>48</v>
      </c>
      <c r="K113" s="90">
        <f>VLOOKUP($A113,'지하수요금(2013년)'!$B:$AO,40,FALSE)</f>
        <v>48</v>
      </c>
      <c r="L113" s="91">
        <f>VLOOKUP($A113,'지하수요금(2014년)'!$B:$AP,41,FALSE)</f>
        <v>48</v>
      </c>
    </row>
    <row r="114" spans="1:12" ht="12.95" customHeight="1">
      <c r="A114" s="57" t="s">
        <v>376</v>
      </c>
      <c r="B114" s="98" t="s">
        <v>377</v>
      </c>
      <c r="C114" s="98" t="s">
        <v>378</v>
      </c>
      <c r="D114" s="56" t="str">
        <f>VLOOKUP($A114,'지하수요금(2010년)'!$B:$AL,4,FALSE)</f>
        <v>일반용</v>
      </c>
      <c r="E114" s="56" t="str">
        <f t="shared" si="1"/>
        <v>감호</v>
      </c>
      <c r="F114" s="56" t="s">
        <v>2510</v>
      </c>
      <c r="G114" s="56" t="s">
        <v>2511</v>
      </c>
      <c r="H114" s="90">
        <f>VLOOKUP($A114,'지하수요금(2010년)'!$B:$AL,32,FALSE)</f>
        <v>536</v>
      </c>
      <c r="I114" s="90">
        <f>VLOOKUP($A114,'지하수요금(2011년)'!$B:$AL,32,FALSE)</f>
        <v>331</v>
      </c>
      <c r="J114" s="90">
        <f>VLOOKUP($A114,'지하수요금(2012년)'!$B:$AL,32,FALSE)</f>
        <v>264</v>
      </c>
      <c r="K114" s="90">
        <f>VLOOKUP($A114,'지하수요금(2013년)'!$B:$AO,40,FALSE)</f>
        <v>113</v>
      </c>
      <c r="L114" s="91">
        <f>VLOOKUP($A114,'지하수요금(2014년)'!$B:$AP,41,FALSE)</f>
        <v>209</v>
      </c>
    </row>
    <row r="115" spans="1:12" ht="12.95" customHeight="1">
      <c r="A115" s="57" t="s">
        <v>379</v>
      </c>
      <c r="B115" s="98" t="s">
        <v>380</v>
      </c>
      <c r="C115" s="98" t="s">
        <v>364</v>
      </c>
      <c r="D115" s="56" t="str">
        <f>VLOOKUP($A115,'지하수요금(2010년)'!$B:$AL,4,FALSE)</f>
        <v>가정용</v>
      </c>
      <c r="E115" s="56" t="str">
        <f t="shared" si="1"/>
        <v>감호</v>
      </c>
      <c r="F115" s="56" t="s">
        <v>2510</v>
      </c>
      <c r="G115" s="56" t="s">
        <v>2511</v>
      </c>
      <c r="H115" s="90">
        <f>VLOOKUP($A115,'지하수요금(2010년)'!$B:$AL,32,FALSE)</f>
        <v>24</v>
      </c>
      <c r="I115" s="90">
        <f>VLOOKUP($A115,'지하수요금(2011년)'!$B:$AL,32,FALSE)</f>
        <v>24</v>
      </c>
      <c r="J115" s="90">
        <f>VLOOKUP($A115,'지하수요금(2012년)'!$B:$AL,32,FALSE)</f>
        <v>24</v>
      </c>
      <c r="K115" s="90">
        <f>VLOOKUP($A115,'지하수요금(2013년)'!$B:$AO,40,FALSE)</f>
        <v>24</v>
      </c>
      <c r="L115" s="91">
        <f>VLOOKUP($A115,'지하수요금(2014년)'!$B:$AP,41,FALSE)</f>
        <v>24</v>
      </c>
    </row>
    <row r="116" spans="1:12" ht="12.95" customHeight="1">
      <c r="A116" s="57" t="s">
        <v>381</v>
      </c>
      <c r="B116" s="98" t="s">
        <v>382</v>
      </c>
      <c r="C116" s="98" t="s">
        <v>350</v>
      </c>
      <c r="D116" s="56" t="str">
        <f>VLOOKUP($A116,'지하수요금(2010년)'!$B:$AL,4,FALSE)</f>
        <v>가정용</v>
      </c>
      <c r="E116" s="56" t="str">
        <f t="shared" si="1"/>
        <v>감호</v>
      </c>
      <c r="F116" s="56" t="s">
        <v>2510</v>
      </c>
      <c r="G116" s="56" t="s">
        <v>2511</v>
      </c>
      <c r="H116" s="90">
        <f>VLOOKUP($A116,'지하수요금(2010년)'!$B:$AL,32,FALSE)</f>
        <v>72</v>
      </c>
      <c r="I116" s="90">
        <f>VLOOKUP($A116,'지하수요금(2011년)'!$B:$AL,32,FALSE)</f>
        <v>72</v>
      </c>
      <c r="J116" s="90">
        <f>VLOOKUP($A116,'지하수요금(2012년)'!$B:$AL,32,FALSE)</f>
        <v>72</v>
      </c>
      <c r="K116" s="90">
        <f>VLOOKUP($A116,'지하수요금(2013년)'!$B:$AO,40,FALSE)</f>
        <v>72</v>
      </c>
      <c r="L116" s="91">
        <f>VLOOKUP($A116,'지하수요금(2014년)'!$B:$AP,41,FALSE)</f>
        <v>72</v>
      </c>
    </row>
    <row r="117" spans="1:12" ht="12.95" customHeight="1">
      <c r="A117" s="57" t="s">
        <v>383</v>
      </c>
      <c r="B117" s="98" t="s">
        <v>384</v>
      </c>
      <c r="C117" s="98" t="s">
        <v>385</v>
      </c>
      <c r="D117" s="56" t="str">
        <f>VLOOKUP($A117,'지하수요금(2010년)'!$B:$AL,4,FALSE)</f>
        <v>가정용</v>
      </c>
      <c r="E117" s="56" t="str">
        <f t="shared" si="1"/>
        <v>감호</v>
      </c>
      <c r="F117" s="56" t="s">
        <v>2510</v>
      </c>
      <c r="G117" s="56" t="s">
        <v>2511</v>
      </c>
      <c r="H117" s="90">
        <f>VLOOKUP($A117,'지하수요금(2010년)'!$B:$AL,32,FALSE)</f>
        <v>48</v>
      </c>
      <c r="I117" s="90">
        <f>VLOOKUP($A117,'지하수요금(2011년)'!$B:$AL,32,FALSE)</f>
        <v>48</v>
      </c>
      <c r="J117" s="90">
        <f>VLOOKUP($A117,'지하수요금(2012년)'!$B:$AL,32,FALSE)</f>
        <v>48</v>
      </c>
      <c r="K117" s="90">
        <f>VLOOKUP($A117,'지하수요금(2013년)'!$B:$AO,40,FALSE)</f>
        <v>48</v>
      </c>
      <c r="L117" s="91">
        <f>VLOOKUP($A117,'지하수요금(2014년)'!$B:$AP,41,FALSE)</f>
        <v>48</v>
      </c>
    </row>
    <row r="118" spans="1:12" ht="12.95" customHeight="1">
      <c r="A118" s="57" t="s">
        <v>386</v>
      </c>
      <c r="B118" s="98" t="s">
        <v>387</v>
      </c>
      <c r="C118" s="98" t="s">
        <v>385</v>
      </c>
      <c r="D118" s="56" t="str">
        <f>VLOOKUP($A118,'지하수요금(2010년)'!$B:$AL,4,FALSE)</f>
        <v>가정용</v>
      </c>
      <c r="E118" s="56" t="str">
        <f t="shared" si="1"/>
        <v>감호</v>
      </c>
      <c r="F118" s="56" t="s">
        <v>2510</v>
      </c>
      <c r="G118" s="56" t="s">
        <v>2511</v>
      </c>
      <c r="H118" s="90">
        <f>VLOOKUP($A118,'지하수요금(2010년)'!$B:$AL,32,FALSE)</f>
        <v>96</v>
      </c>
      <c r="I118" s="90">
        <f>VLOOKUP($A118,'지하수요금(2011년)'!$B:$AL,32,FALSE)</f>
        <v>96</v>
      </c>
      <c r="J118" s="90">
        <f>VLOOKUP($A118,'지하수요금(2012년)'!$B:$AL,32,FALSE)</f>
        <v>96</v>
      </c>
      <c r="K118" s="90">
        <f>VLOOKUP($A118,'지하수요금(2013년)'!$B:$AO,40,FALSE)</f>
        <v>96</v>
      </c>
      <c r="L118" s="91">
        <f>VLOOKUP($A118,'지하수요금(2014년)'!$B:$AP,41,FALSE)</f>
        <v>96</v>
      </c>
    </row>
    <row r="119" spans="1:12" ht="12.95" customHeight="1">
      <c r="A119" s="57" t="s">
        <v>388</v>
      </c>
      <c r="B119" s="98" t="s">
        <v>389</v>
      </c>
      <c r="C119" s="98" t="s">
        <v>390</v>
      </c>
      <c r="D119" s="56" t="str">
        <f>VLOOKUP($A119,'지하수요금(2010년)'!$B:$AL,4,FALSE)</f>
        <v>가정용</v>
      </c>
      <c r="E119" s="56" t="str">
        <f t="shared" si="1"/>
        <v>감호</v>
      </c>
      <c r="F119" s="56" t="s">
        <v>2510</v>
      </c>
      <c r="G119" s="56" t="s">
        <v>2511</v>
      </c>
      <c r="H119" s="90">
        <f>VLOOKUP($A119,'지하수요금(2010년)'!$B:$AL,32,FALSE)</f>
        <v>216</v>
      </c>
      <c r="I119" s="90">
        <f>VLOOKUP($A119,'지하수요금(2011년)'!$B:$AL,32,FALSE)</f>
        <v>216</v>
      </c>
      <c r="J119" s="90">
        <f>VLOOKUP($A119,'지하수요금(2012년)'!$B:$AL,32,FALSE)</f>
        <v>216</v>
      </c>
      <c r="K119" s="90">
        <f>VLOOKUP($A119,'지하수요금(2013년)'!$B:$AO,40,FALSE)</f>
        <v>216</v>
      </c>
      <c r="L119" s="91">
        <f>VLOOKUP($A119,'지하수요금(2014년)'!$B:$AP,41,FALSE)</f>
        <v>216</v>
      </c>
    </row>
    <row r="120" spans="1:12" ht="12.95" customHeight="1">
      <c r="A120" s="57" t="s">
        <v>391</v>
      </c>
      <c r="B120" s="98" t="s">
        <v>392</v>
      </c>
      <c r="C120" s="98" t="s">
        <v>393</v>
      </c>
      <c r="D120" s="56" t="str">
        <f>VLOOKUP($A120,'지하수요금(2010년)'!$B:$AL,4,FALSE)</f>
        <v>가정용</v>
      </c>
      <c r="E120" s="56" t="str">
        <f t="shared" si="1"/>
        <v>감호</v>
      </c>
      <c r="F120" s="56" t="s">
        <v>2510</v>
      </c>
      <c r="G120" s="56" t="s">
        <v>2511</v>
      </c>
      <c r="H120" s="90">
        <f>VLOOKUP($A120,'지하수요금(2010년)'!$B:$AL,32,FALSE)</f>
        <v>120</v>
      </c>
      <c r="I120" s="90">
        <f>VLOOKUP($A120,'지하수요금(2011년)'!$B:$AL,32,FALSE)</f>
        <v>120</v>
      </c>
      <c r="J120" s="90">
        <f>VLOOKUP($A120,'지하수요금(2012년)'!$B:$AL,32,FALSE)</f>
        <v>120</v>
      </c>
      <c r="K120" s="90">
        <f>VLOOKUP($A120,'지하수요금(2013년)'!$B:$AO,40,FALSE)</f>
        <v>120</v>
      </c>
      <c r="L120" s="91">
        <f>VLOOKUP($A120,'지하수요금(2014년)'!$B:$AP,41,FALSE)</f>
        <v>120</v>
      </c>
    </row>
    <row r="121" spans="1:12" ht="12.95" customHeight="1">
      <c r="A121" s="57" t="s">
        <v>394</v>
      </c>
      <c r="B121" s="98" t="s">
        <v>395</v>
      </c>
      <c r="C121" s="98" t="s">
        <v>396</v>
      </c>
      <c r="D121" s="56" t="str">
        <f>VLOOKUP($A121,'지하수요금(2010년)'!$B:$AL,4,FALSE)</f>
        <v>가정용</v>
      </c>
      <c r="E121" s="56" t="str">
        <f t="shared" si="1"/>
        <v>감호</v>
      </c>
      <c r="F121" s="56" t="s">
        <v>2510</v>
      </c>
      <c r="G121" s="56" t="s">
        <v>2511</v>
      </c>
      <c r="H121" s="90">
        <f>VLOOKUP($A121,'지하수요금(2010년)'!$B:$AL,32,FALSE)</f>
        <v>144</v>
      </c>
      <c r="I121" s="90">
        <f>VLOOKUP($A121,'지하수요금(2011년)'!$B:$AL,32,FALSE)</f>
        <v>144</v>
      </c>
      <c r="J121" s="90">
        <f>VLOOKUP($A121,'지하수요금(2012년)'!$B:$AL,32,FALSE)</f>
        <v>144</v>
      </c>
      <c r="K121" s="90">
        <f>VLOOKUP($A121,'지하수요금(2013년)'!$B:$AO,40,FALSE)</f>
        <v>144</v>
      </c>
      <c r="L121" s="91">
        <f>VLOOKUP($A121,'지하수요금(2014년)'!$B:$AP,41,FALSE)</f>
        <v>144</v>
      </c>
    </row>
    <row r="122" spans="1:12" ht="12.95" customHeight="1">
      <c r="A122" s="57" t="s">
        <v>397</v>
      </c>
      <c r="B122" s="98" t="s">
        <v>398</v>
      </c>
      <c r="C122" s="98" t="s">
        <v>399</v>
      </c>
      <c r="D122" s="56" t="str">
        <f>VLOOKUP($A122,'지하수요금(2010년)'!$B:$AL,4,FALSE)</f>
        <v>가정용</v>
      </c>
      <c r="E122" s="56" t="str">
        <f t="shared" si="1"/>
        <v>감호</v>
      </c>
      <c r="F122" s="56" t="s">
        <v>2510</v>
      </c>
      <c r="G122" s="56" t="s">
        <v>2511</v>
      </c>
      <c r="H122" s="90">
        <f>VLOOKUP($A122,'지하수요금(2010년)'!$B:$AL,32,FALSE)</f>
        <v>120</v>
      </c>
      <c r="I122" s="90">
        <f>VLOOKUP($A122,'지하수요금(2011년)'!$B:$AL,32,FALSE)</f>
        <v>120</v>
      </c>
      <c r="J122" s="90">
        <f>VLOOKUP($A122,'지하수요금(2012년)'!$B:$AL,32,FALSE)</f>
        <v>120</v>
      </c>
      <c r="K122" s="90">
        <f>VLOOKUP($A122,'지하수요금(2013년)'!$B:$AO,40,FALSE)</f>
        <v>120</v>
      </c>
      <c r="L122" s="91">
        <f>VLOOKUP($A122,'지하수요금(2014년)'!$B:$AP,41,FALSE)</f>
        <v>120</v>
      </c>
    </row>
    <row r="123" spans="1:12" ht="12.95" customHeight="1">
      <c r="A123" s="57" t="s">
        <v>400</v>
      </c>
      <c r="B123" s="98" t="s">
        <v>401</v>
      </c>
      <c r="C123" s="98" t="s">
        <v>402</v>
      </c>
      <c r="D123" s="56" t="str">
        <f>VLOOKUP($A123,'지하수요금(2010년)'!$B:$AL,4,FALSE)</f>
        <v>가정용</v>
      </c>
      <c r="E123" s="56" t="str">
        <f t="shared" si="1"/>
        <v>감호</v>
      </c>
      <c r="F123" s="56" t="s">
        <v>2510</v>
      </c>
      <c r="G123" s="56" t="s">
        <v>2511</v>
      </c>
      <c r="H123" s="90">
        <f>VLOOKUP($A123,'지하수요금(2010년)'!$B:$AL,32,FALSE)</f>
        <v>120</v>
      </c>
      <c r="I123" s="90">
        <f>VLOOKUP($A123,'지하수요금(2011년)'!$B:$AL,32,FALSE)</f>
        <v>120</v>
      </c>
      <c r="J123" s="90">
        <f>VLOOKUP($A123,'지하수요금(2012년)'!$B:$AL,32,FALSE)</f>
        <v>120</v>
      </c>
      <c r="K123" s="90">
        <f>VLOOKUP($A123,'지하수요금(2013년)'!$B:$AO,40,FALSE)</f>
        <v>120</v>
      </c>
      <c r="L123" s="91">
        <f>VLOOKUP($A123,'지하수요금(2014년)'!$B:$AP,41,FALSE)</f>
        <v>120</v>
      </c>
    </row>
    <row r="124" spans="1:12" ht="12.95" customHeight="1">
      <c r="A124" s="57" t="s">
        <v>403</v>
      </c>
      <c r="B124" s="98" t="s">
        <v>404</v>
      </c>
      <c r="C124" s="98" t="s">
        <v>405</v>
      </c>
      <c r="D124" s="56" t="str">
        <f>VLOOKUP($A124,'지하수요금(2010년)'!$B:$AL,4,FALSE)</f>
        <v>가정용</v>
      </c>
      <c r="E124" s="56" t="str">
        <f t="shared" si="1"/>
        <v>감호</v>
      </c>
      <c r="F124" s="56" t="s">
        <v>2510</v>
      </c>
      <c r="G124" s="56" t="s">
        <v>2511</v>
      </c>
      <c r="H124" s="90">
        <f>VLOOKUP($A124,'지하수요금(2010년)'!$B:$AL,32,FALSE)</f>
        <v>144</v>
      </c>
      <c r="I124" s="90">
        <f>VLOOKUP($A124,'지하수요금(2011년)'!$B:$AL,32,FALSE)</f>
        <v>144</v>
      </c>
      <c r="J124" s="90">
        <f>VLOOKUP($A124,'지하수요금(2012년)'!$B:$AL,32,FALSE)</f>
        <v>144</v>
      </c>
      <c r="K124" s="90">
        <f>VLOOKUP($A124,'지하수요금(2013년)'!$B:$AO,40,FALSE)</f>
        <v>144</v>
      </c>
      <c r="L124" s="91">
        <f>VLOOKUP($A124,'지하수요금(2014년)'!$B:$AP,41,FALSE)</f>
        <v>144</v>
      </c>
    </row>
    <row r="125" spans="1:12" ht="12.95" customHeight="1">
      <c r="A125" s="57" t="s">
        <v>406</v>
      </c>
      <c r="B125" s="98" t="s">
        <v>407</v>
      </c>
      <c r="C125" s="98" t="s">
        <v>408</v>
      </c>
      <c r="D125" s="56" t="str">
        <f>VLOOKUP($A125,'지하수요금(2010년)'!$B:$AL,4,FALSE)</f>
        <v>가정용</v>
      </c>
      <c r="E125" s="56" t="str">
        <f t="shared" si="1"/>
        <v>감호</v>
      </c>
      <c r="F125" s="56" t="s">
        <v>2510</v>
      </c>
      <c r="G125" s="56" t="s">
        <v>2511</v>
      </c>
      <c r="H125" s="90">
        <f>VLOOKUP($A125,'지하수요금(2010년)'!$B:$AL,32,FALSE)</f>
        <v>126</v>
      </c>
      <c r="I125" s="90">
        <f>VLOOKUP($A125,'지하수요금(2011년)'!$B:$AL,32,FALSE)</f>
        <v>108</v>
      </c>
      <c r="J125" s="90">
        <f>VLOOKUP($A125,'지하수요금(2012년)'!$B:$AL,32,FALSE)</f>
        <v>108</v>
      </c>
      <c r="K125" s="90">
        <f>VLOOKUP($A125,'지하수요금(2013년)'!$B:$AO,40,FALSE)</f>
        <v>108</v>
      </c>
      <c r="L125" s="91">
        <f>VLOOKUP($A125,'지하수요금(2014년)'!$B:$AP,41,FALSE)</f>
        <v>108</v>
      </c>
    </row>
    <row r="126" spans="1:12" ht="12.95" customHeight="1">
      <c r="A126" s="57" t="s">
        <v>409</v>
      </c>
      <c r="B126" s="98" t="s">
        <v>410</v>
      </c>
      <c r="C126" s="98" t="s">
        <v>411</v>
      </c>
      <c r="D126" s="56" t="str">
        <f>VLOOKUP($A126,'지하수요금(2010년)'!$B:$AL,4,FALSE)</f>
        <v>가정용</v>
      </c>
      <c r="E126" s="56" t="str">
        <f t="shared" si="1"/>
        <v>감호</v>
      </c>
      <c r="F126" s="56" t="s">
        <v>2510</v>
      </c>
      <c r="G126" s="56" t="s">
        <v>2511</v>
      </c>
      <c r="H126" s="90">
        <f>VLOOKUP($A126,'지하수요금(2010년)'!$B:$AL,32,FALSE)</f>
        <v>120</v>
      </c>
      <c r="I126" s="90">
        <f>VLOOKUP($A126,'지하수요금(2011년)'!$B:$AL,32,FALSE)</f>
        <v>120</v>
      </c>
      <c r="J126" s="90">
        <f>VLOOKUP($A126,'지하수요금(2012년)'!$B:$AL,32,FALSE)</f>
        <v>120</v>
      </c>
      <c r="K126" s="90">
        <f>VLOOKUP($A126,'지하수요금(2013년)'!$B:$AO,40,FALSE)</f>
        <v>120</v>
      </c>
      <c r="L126" s="91">
        <f>VLOOKUP($A126,'지하수요금(2014년)'!$B:$AP,41,FALSE)</f>
        <v>120</v>
      </c>
    </row>
    <row r="127" spans="1:12" ht="12.95" customHeight="1">
      <c r="A127" s="57" t="s">
        <v>412</v>
      </c>
      <c r="B127" s="98" t="s">
        <v>413</v>
      </c>
      <c r="C127" s="98" t="s">
        <v>414</v>
      </c>
      <c r="D127" s="56" t="str">
        <f>VLOOKUP($A127,'지하수요금(2010년)'!$B:$AL,4,FALSE)</f>
        <v>가정용</v>
      </c>
      <c r="E127" s="56" t="str">
        <f t="shared" si="1"/>
        <v>감호</v>
      </c>
      <c r="F127" s="56" t="s">
        <v>2510</v>
      </c>
      <c r="G127" s="56" t="s">
        <v>2511</v>
      </c>
      <c r="H127" s="90">
        <f>VLOOKUP($A127,'지하수요금(2010년)'!$B:$AL,32,FALSE)</f>
        <v>120</v>
      </c>
      <c r="I127" s="90">
        <f>VLOOKUP($A127,'지하수요금(2011년)'!$B:$AL,32,FALSE)</f>
        <v>120</v>
      </c>
      <c r="J127" s="90">
        <f>VLOOKUP($A127,'지하수요금(2012년)'!$B:$AL,32,FALSE)</f>
        <v>120</v>
      </c>
      <c r="K127" s="90">
        <f>VLOOKUP($A127,'지하수요금(2013년)'!$B:$AO,40,FALSE)</f>
        <v>120</v>
      </c>
      <c r="L127" s="91">
        <f>VLOOKUP($A127,'지하수요금(2014년)'!$B:$AP,41,FALSE)</f>
        <v>120</v>
      </c>
    </row>
    <row r="128" spans="1:12" ht="12.95" customHeight="1">
      <c r="A128" s="57" t="s">
        <v>415</v>
      </c>
      <c r="B128" s="98" t="s">
        <v>416</v>
      </c>
      <c r="C128" s="98" t="s">
        <v>417</v>
      </c>
      <c r="D128" s="56" t="str">
        <f>VLOOKUP($A128,'지하수요금(2010년)'!$B:$AL,4,FALSE)</f>
        <v>가정용</v>
      </c>
      <c r="E128" s="56" t="str">
        <f t="shared" si="1"/>
        <v>감호</v>
      </c>
      <c r="F128" s="56" t="s">
        <v>2510</v>
      </c>
      <c r="G128" s="56" t="s">
        <v>2511</v>
      </c>
      <c r="H128" s="90">
        <f>VLOOKUP($A128,'지하수요금(2010년)'!$B:$AL,32,FALSE)</f>
        <v>144</v>
      </c>
      <c r="I128" s="90">
        <f>VLOOKUP($A128,'지하수요금(2011년)'!$B:$AL,32,FALSE)</f>
        <v>144</v>
      </c>
      <c r="J128" s="90">
        <f>VLOOKUP($A128,'지하수요금(2012년)'!$B:$AL,32,FALSE)</f>
        <v>144</v>
      </c>
      <c r="K128" s="90">
        <f>VLOOKUP($A128,'지하수요금(2013년)'!$B:$AO,40,FALSE)</f>
        <v>144</v>
      </c>
      <c r="L128" s="91">
        <f>VLOOKUP($A128,'지하수요금(2014년)'!$B:$AP,41,FALSE)</f>
        <v>144</v>
      </c>
    </row>
    <row r="129" spans="1:12" ht="12.95" customHeight="1">
      <c r="A129" s="57" t="s">
        <v>418</v>
      </c>
      <c r="B129" s="98" t="s">
        <v>419</v>
      </c>
      <c r="C129" s="98" t="s">
        <v>420</v>
      </c>
      <c r="D129" s="56" t="str">
        <f>VLOOKUP($A129,'지하수요금(2010년)'!$B:$AL,4,FALSE)</f>
        <v>가정용</v>
      </c>
      <c r="E129" s="56" t="str">
        <f t="shared" si="1"/>
        <v>감호</v>
      </c>
      <c r="F129" s="56" t="s">
        <v>2510</v>
      </c>
      <c r="G129" s="56" t="s">
        <v>2511</v>
      </c>
      <c r="H129" s="90">
        <f>VLOOKUP($A129,'지하수요금(2010년)'!$B:$AL,32,FALSE)</f>
        <v>48</v>
      </c>
      <c r="I129" s="90">
        <f>VLOOKUP($A129,'지하수요금(2011년)'!$B:$AL,32,FALSE)</f>
        <v>48</v>
      </c>
      <c r="J129" s="90">
        <f>VLOOKUP($A129,'지하수요금(2012년)'!$B:$AL,32,FALSE)</f>
        <v>48</v>
      </c>
      <c r="K129" s="90">
        <v>0</v>
      </c>
      <c r="L129" s="91">
        <v>0</v>
      </c>
    </row>
    <row r="130" spans="1:12" ht="12.95" customHeight="1">
      <c r="A130" s="57" t="s">
        <v>421</v>
      </c>
      <c r="B130" s="98" t="s">
        <v>422</v>
      </c>
      <c r="C130" s="98" t="s">
        <v>423</v>
      </c>
      <c r="D130" s="56" t="str">
        <f>VLOOKUP($A130,'지하수요금(2010년)'!$B:$AL,4,FALSE)</f>
        <v>가정용</v>
      </c>
      <c r="E130" s="56" t="str">
        <f t="shared" si="1"/>
        <v>감호</v>
      </c>
      <c r="F130" s="56" t="s">
        <v>2510</v>
      </c>
      <c r="G130" s="56" t="s">
        <v>2511</v>
      </c>
      <c r="H130" s="90">
        <f>VLOOKUP($A130,'지하수요금(2010년)'!$B:$AL,32,FALSE)</f>
        <v>120</v>
      </c>
      <c r="I130" s="90">
        <f>VLOOKUP($A130,'지하수요금(2011년)'!$B:$AL,32,FALSE)</f>
        <v>120</v>
      </c>
      <c r="J130" s="90">
        <f>VLOOKUP($A130,'지하수요금(2012년)'!$B:$AL,32,FALSE)</f>
        <v>120</v>
      </c>
      <c r="K130" s="90">
        <f>VLOOKUP($A130,'지하수요금(2013년)'!$B:$AO,40,FALSE)</f>
        <v>120</v>
      </c>
      <c r="L130" s="91">
        <f>VLOOKUP($A130,'지하수요금(2014년)'!$B:$AP,41,FALSE)</f>
        <v>120</v>
      </c>
    </row>
    <row r="131" spans="1:12" ht="12.95" customHeight="1">
      <c r="A131" s="57" t="s">
        <v>424</v>
      </c>
      <c r="B131" s="98" t="s">
        <v>425</v>
      </c>
      <c r="C131" s="98" t="s">
        <v>426</v>
      </c>
      <c r="D131" s="56" t="str">
        <f>VLOOKUP($A131,'지하수요금(2010년)'!$B:$AL,4,FALSE)</f>
        <v>가정용</v>
      </c>
      <c r="E131" s="56" t="str">
        <f t="shared" si="1"/>
        <v>감호</v>
      </c>
      <c r="F131" s="56" t="s">
        <v>2510</v>
      </c>
      <c r="G131" s="56" t="s">
        <v>2511</v>
      </c>
      <c r="H131" s="90">
        <f>VLOOKUP($A131,'지하수요금(2010년)'!$B:$AL,32,FALSE)</f>
        <v>48</v>
      </c>
      <c r="I131" s="90">
        <f>VLOOKUP($A131,'지하수요금(2011년)'!$B:$AL,32,FALSE)</f>
        <v>48</v>
      </c>
      <c r="J131" s="90">
        <f>VLOOKUP($A131,'지하수요금(2012년)'!$B:$AL,32,FALSE)</f>
        <v>48</v>
      </c>
      <c r="K131" s="90">
        <f>VLOOKUP($A131,'지하수요금(2013년)'!$B:$AO,40,FALSE)</f>
        <v>48</v>
      </c>
      <c r="L131" s="91">
        <f>VLOOKUP($A131,'지하수요금(2014년)'!$B:$AP,41,FALSE)</f>
        <v>24</v>
      </c>
    </row>
    <row r="132" spans="1:12" ht="12.95" customHeight="1">
      <c r="A132" s="57" t="s">
        <v>427</v>
      </c>
      <c r="B132" s="98" t="s">
        <v>428</v>
      </c>
      <c r="C132" s="98" t="s">
        <v>429</v>
      </c>
      <c r="D132" s="56" t="str">
        <f>VLOOKUP($A132,'지하수요금(2010년)'!$B:$AL,4,FALSE)</f>
        <v>가정용</v>
      </c>
      <c r="E132" s="56" t="str">
        <f t="shared" si="1"/>
        <v>감호</v>
      </c>
      <c r="F132" s="56" t="s">
        <v>2510</v>
      </c>
      <c r="G132" s="56" t="s">
        <v>2511</v>
      </c>
      <c r="H132" s="90">
        <f>VLOOKUP($A132,'지하수요금(2010년)'!$B:$AL,32,FALSE)</f>
        <v>120</v>
      </c>
      <c r="I132" s="90">
        <f>VLOOKUP($A132,'지하수요금(2011년)'!$B:$AL,32,FALSE)</f>
        <v>120</v>
      </c>
      <c r="J132" s="90">
        <f>VLOOKUP($A132,'지하수요금(2012년)'!$B:$AL,32,FALSE)</f>
        <v>120</v>
      </c>
      <c r="K132" s="90">
        <f>VLOOKUP($A132,'지하수요금(2013년)'!$B:$AO,40,FALSE)</f>
        <v>120</v>
      </c>
      <c r="L132" s="91">
        <f>VLOOKUP($A132,'지하수요금(2014년)'!$B:$AP,41,FALSE)</f>
        <v>120</v>
      </c>
    </row>
    <row r="133" spans="1:12" ht="12.95" customHeight="1">
      <c r="A133" s="57" t="s">
        <v>430</v>
      </c>
      <c r="B133" s="98" t="s">
        <v>431</v>
      </c>
      <c r="C133" s="98" t="s">
        <v>432</v>
      </c>
      <c r="D133" s="56" t="str">
        <f>VLOOKUP($A133,'지하수요금(2010년)'!$B:$AL,4,FALSE)</f>
        <v>일반용</v>
      </c>
      <c r="E133" s="56" t="str">
        <f t="shared" si="1"/>
        <v>감호</v>
      </c>
      <c r="F133" s="56" t="s">
        <v>2510</v>
      </c>
      <c r="G133" s="56" t="s">
        <v>2511</v>
      </c>
      <c r="H133" s="90">
        <f>VLOOKUP($A133,'지하수요금(2010년)'!$B:$AL,32,FALSE)</f>
        <v>235</v>
      </c>
      <c r="I133" s="90">
        <f>VLOOKUP($A133,'지하수요금(2011년)'!$B:$AL,32,FALSE)</f>
        <v>13</v>
      </c>
      <c r="J133" s="90">
        <f>VLOOKUP($A133,'지하수요금(2012년)'!$B:$AL,32,FALSE)</f>
        <v>0</v>
      </c>
      <c r="K133" s="90">
        <f>VLOOKUP($A133,'지하수요금(2013년)'!$B:$AO,40,FALSE)</f>
        <v>0</v>
      </c>
      <c r="L133" s="91">
        <f>VLOOKUP($A133,'지하수요금(2014년)'!$B:$AP,41,FALSE)</f>
        <v>409</v>
      </c>
    </row>
    <row r="134" spans="1:12" ht="12.95" customHeight="1">
      <c r="A134" s="57" t="s">
        <v>433</v>
      </c>
      <c r="B134" s="98" t="s">
        <v>434</v>
      </c>
      <c r="C134" s="98" t="s">
        <v>435</v>
      </c>
      <c r="D134" s="56" t="str">
        <f>VLOOKUP($A134,'지하수요금(2010년)'!$B:$AL,4,FALSE)</f>
        <v>가정용</v>
      </c>
      <c r="E134" s="56" t="str">
        <f t="shared" ref="E134:E197" si="2">LEFT(C134,2)</f>
        <v>감호</v>
      </c>
      <c r="F134" s="56" t="s">
        <v>2510</v>
      </c>
      <c r="G134" s="56" t="s">
        <v>2511</v>
      </c>
      <c r="H134" s="90">
        <f>VLOOKUP($A134,'지하수요금(2010년)'!$B:$AL,32,FALSE)</f>
        <v>144</v>
      </c>
      <c r="I134" s="90">
        <f>VLOOKUP($A134,'지하수요금(2011년)'!$B:$AL,32,FALSE)</f>
        <v>144</v>
      </c>
      <c r="J134" s="90">
        <f>VLOOKUP($A134,'지하수요금(2012년)'!$B:$AL,32,FALSE)</f>
        <v>144</v>
      </c>
      <c r="K134" s="90">
        <f>VLOOKUP($A134,'지하수요금(2013년)'!$B:$AO,40,FALSE)</f>
        <v>144</v>
      </c>
      <c r="L134" s="91">
        <f>VLOOKUP($A134,'지하수요금(2014년)'!$B:$AP,41,FALSE)</f>
        <v>144</v>
      </c>
    </row>
    <row r="135" spans="1:12" ht="12.95" customHeight="1">
      <c r="A135" s="57" t="s">
        <v>436</v>
      </c>
      <c r="B135" s="98" t="s">
        <v>437</v>
      </c>
      <c r="C135" s="98" t="s">
        <v>438</v>
      </c>
      <c r="D135" s="56" t="str">
        <f>VLOOKUP($A135,'지하수요금(2010년)'!$B:$AL,4,FALSE)</f>
        <v>일반용</v>
      </c>
      <c r="E135" s="56" t="str">
        <f t="shared" si="2"/>
        <v>감호</v>
      </c>
      <c r="F135" s="56" t="s">
        <v>2510</v>
      </c>
      <c r="G135" s="56" t="s">
        <v>2511</v>
      </c>
      <c r="H135" s="90">
        <f>VLOOKUP($A135,'지하수요금(2010년)'!$B:$AL,32,FALSE)</f>
        <v>474</v>
      </c>
      <c r="I135" s="90">
        <f>VLOOKUP($A135,'지하수요금(2011년)'!$B:$AL,32,FALSE)</f>
        <v>377</v>
      </c>
      <c r="J135" s="90">
        <f>VLOOKUP($A135,'지하수요금(2012년)'!$B:$AL,32,FALSE)</f>
        <v>571</v>
      </c>
      <c r="K135" s="90">
        <f>VLOOKUP($A135,'지하수요금(2013년)'!$B:$AO,40,FALSE)</f>
        <v>566</v>
      </c>
      <c r="L135" s="91">
        <f>VLOOKUP($A135,'지하수요금(2014년)'!$B:$AP,41,FALSE)</f>
        <v>611</v>
      </c>
    </row>
    <row r="136" spans="1:12" ht="12.95" customHeight="1">
      <c r="A136" s="57" t="s">
        <v>439</v>
      </c>
      <c r="B136" s="98" t="s">
        <v>440</v>
      </c>
      <c r="C136" s="98" t="s">
        <v>441</v>
      </c>
      <c r="D136" s="56" t="str">
        <f>VLOOKUP($A136,'지하수요금(2010년)'!$B:$AL,4,FALSE)</f>
        <v>가정용</v>
      </c>
      <c r="E136" s="56" t="str">
        <f t="shared" si="2"/>
        <v>감호</v>
      </c>
      <c r="F136" s="56" t="s">
        <v>2510</v>
      </c>
      <c r="G136" s="56" t="s">
        <v>2511</v>
      </c>
      <c r="H136" s="90">
        <f>VLOOKUP($A136,'지하수요금(2010년)'!$B:$AL,32,FALSE)</f>
        <v>144</v>
      </c>
      <c r="I136" s="90">
        <f>VLOOKUP($A136,'지하수요금(2011년)'!$B:$AL,32,FALSE)</f>
        <v>144</v>
      </c>
      <c r="J136" s="90">
        <f>VLOOKUP($A136,'지하수요금(2012년)'!$B:$AL,32,FALSE)</f>
        <v>144</v>
      </c>
      <c r="K136" s="90">
        <f>VLOOKUP($A136,'지하수요금(2013년)'!$B:$AO,40,FALSE)</f>
        <v>144</v>
      </c>
      <c r="L136" s="91">
        <f>VLOOKUP($A136,'지하수요금(2014년)'!$B:$AP,41,FALSE)</f>
        <v>144</v>
      </c>
    </row>
    <row r="137" spans="1:12" ht="12.95" customHeight="1">
      <c r="A137" s="57" t="s">
        <v>442</v>
      </c>
      <c r="B137" s="98" t="s">
        <v>443</v>
      </c>
      <c r="C137" s="98" t="s">
        <v>444</v>
      </c>
      <c r="D137" s="56" t="str">
        <f>VLOOKUP($A137,'지하수요금(2010년)'!$B:$AL,4,FALSE)</f>
        <v>가정용</v>
      </c>
      <c r="E137" s="56" t="str">
        <f t="shared" si="2"/>
        <v>감호</v>
      </c>
      <c r="F137" s="56" t="s">
        <v>2510</v>
      </c>
      <c r="G137" s="56" t="s">
        <v>2511</v>
      </c>
      <c r="H137" s="90">
        <f>VLOOKUP($A137,'지하수요금(2010년)'!$B:$AL,32,FALSE)</f>
        <v>120</v>
      </c>
      <c r="I137" s="90">
        <f>VLOOKUP($A137,'지하수요금(2011년)'!$B:$AL,32,FALSE)</f>
        <v>120</v>
      </c>
      <c r="J137" s="90">
        <f>VLOOKUP($A137,'지하수요금(2012년)'!$B:$AL,32,FALSE)</f>
        <v>120</v>
      </c>
      <c r="K137" s="90">
        <f>VLOOKUP($A137,'지하수요금(2013년)'!$B:$AO,40,FALSE)</f>
        <v>120</v>
      </c>
      <c r="L137" s="91">
        <f>VLOOKUP($A137,'지하수요금(2014년)'!$B:$AP,41,FALSE)</f>
        <v>120</v>
      </c>
    </row>
    <row r="138" spans="1:12" ht="12.95" customHeight="1">
      <c r="A138" s="57" t="s">
        <v>445</v>
      </c>
      <c r="B138" s="98" t="s">
        <v>446</v>
      </c>
      <c r="C138" s="98" t="s">
        <v>447</v>
      </c>
      <c r="D138" s="56" t="str">
        <f>VLOOKUP($A138,'지하수요금(2010년)'!$B:$AL,4,FALSE)</f>
        <v>가정용</v>
      </c>
      <c r="E138" s="56" t="str">
        <f t="shared" si="2"/>
        <v>감호</v>
      </c>
      <c r="F138" s="56" t="s">
        <v>2510</v>
      </c>
      <c r="G138" s="56" t="s">
        <v>2511</v>
      </c>
      <c r="H138" s="90">
        <f>VLOOKUP($A138,'지하수요금(2010년)'!$B:$AL,32,FALSE)</f>
        <v>120</v>
      </c>
      <c r="I138" s="90">
        <f>VLOOKUP($A138,'지하수요금(2011년)'!$B:$AL,32,FALSE)</f>
        <v>120</v>
      </c>
      <c r="J138" s="90">
        <f>VLOOKUP($A138,'지하수요금(2012년)'!$B:$AL,32,FALSE)</f>
        <v>120</v>
      </c>
      <c r="K138" s="90">
        <f>VLOOKUP($A138,'지하수요금(2013년)'!$B:$AO,40,FALSE)</f>
        <v>120</v>
      </c>
      <c r="L138" s="91">
        <f>VLOOKUP($A138,'지하수요금(2014년)'!$B:$AP,41,FALSE)</f>
        <v>120</v>
      </c>
    </row>
    <row r="139" spans="1:12" ht="12.95" customHeight="1">
      <c r="A139" s="57" t="s">
        <v>448</v>
      </c>
      <c r="B139" s="98" t="s">
        <v>449</v>
      </c>
      <c r="C139" s="98" t="s">
        <v>450</v>
      </c>
      <c r="D139" s="56" t="str">
        <f>VLOOKUP($A139,'지하수요금(2010년)'!$B:$AL,4,FALSE)</f>
        <v>가정용</v>
      </c>
      <c r="E139" s="56" t="str">
        <f t="shared" si="2"/>
        <v>감호</v>
      </c>
      <c r="F139" s="56" t="s">
        <v>2510</v>
      </c>
      <c r="G139" s="56" t="s">
        <v>2511</v>
      </c>
      <c r="H139" s="90">
        <f>VLOOKUP($A139,'지하수요금(2010년)'!$B:$AL,32,FALSE)</f>
        <v>120</v>
      </c>
      <c r="I139" s="90">
        <f>VLOOKUP($A139,'지하수요금(2011년)'!$B:$AL,32,FALSE)</f>
        <v>120</v>
      </c>
      <c r="J139" s="90">
        <f>VLOOKUP($A139,'지하수요금(2012년)'!$B:$AL,32,FALSE)</f>
        <v>120</v>
      </c>
      <c r="K139" s="90">
        <v>0</v>
      </c>
      <c r="L139" s="91">
        <v>0</v>
      </c>
    </row>
    <row r="140" spans="1:12" ht="12.95" customHeight="1">
      <c r="A140" s="57" t="s">
        <v>451</v>
      </c>
      <c r="B140" s="98" t="s">
        <v>452</v>
      </c>
      <c r="C140" s="98" t="s">
        <v>453</v>
      </c>
      <c r="D140" s="56" t="str">
        <f>VLOOKUP($A140,'지하수요금(2010년)'!$B:$AL,4,FALSE)</f>
        <v>가정용</v>
      </c>
      <c r="E140" s="56" t="str">
        <f t="shared" si="2"/>
        <v>감호</v>
      </c>
      <c r="F140" s="56" t="s">
        <v>2510</v>
      </c>
      <c r="G140" s="56" t="s">
        <v>2511</v>
      </c>
      <c r="H140" s="90">
        <f>VLOOKUP($A140,'지하수요금(2010년)'!$B:$AL,32,FALSE)</f>
        <v>84</v>
      </c>
      <c r="I140" s="90">
        <f>VLOOKUP($A140,'지하수요금(2011년)'!$B:$AL,32,FALSE)</f>
        <v>84</v>
      </c>
      <c r="J140" s="90">
        <f>VLOOKUP($A140,'지하수요금(2012년)'!$B:$AL,32,FALSE)</f>
        <v>84</v>
      </c>
      <c r="K140" s="90">
        <f>VLOOKUP($A140,'지하수요금(2013년)'!$B:$AO,40,FALSE)</f>
        <v>84</v>
      </c>
      <c r="L140" s="91">
        <f>VLOOKUP($A140,'지하수요금(2014년)'!$B:$AP,41,FALSE)</f>
        <v>84</v>
      </c>
    </row>
    <row r="141" spans="1:12" ht="12.95" customHeight="1">
      <c r="A141" s="57" t="s">
        <v>454</v>
      </c>
      <c r="B141" s="98" t="s">
        <v>455</v>
      </c>
      <c r="C141" s="98" t="s">
        <v>456</v>
      </c>
      <c r="D141" s="56" t="str">
        <f>VLOOKUP($A141,'지하수요금(2010년)'!$B:$AL,4,FALSE)</f>
        <v>가정용</v>
      </c>
      <c r="E141" s="56" t="str">
        <f t="shared" si="2"/>
        <v>감호</v>
      </c>
      <c r="F141" s="56" t="s">
        <v>2510</v>
      </c>
      <c r="G141" s="56" t="s">
        <v>2511</v>
      </c>
      <c r="H141" s="90">
        <f>VLOOKUP($A141,'지하수요금(2010년)'!$B:$AL,32,FALSE)</f>
        <v>96</v>
      </c>
      <c r="I141" s="90">
        <f>VLOOKUP($A141,'지하수요금(2011년)'!$B:$AL,32,FALSE)</f>
        <v>96</v>
      </c>
      <c r="J141" s="90">
        <f>VLOOKUP($A141,'지하수요금(2012년)'!$B:$AL,32,FALSE)</f>
        <v>96</v>
      </c>
      <c r="K141" s="90">
        <f>VLOOKUP($A141,'지하수요금(2013년)'!$B:$AO,40,FALSE)</f>
        <v>96</v>
      </c>
      <c r="L141" s="91">
        <f>VLOOKUP($A141,'지하수요금(2014년)'!$B:$AP,41,FALSE)</f>
        <v>96</v>
      </c>
    </row>
    <row r="142" spans="1:12" ht="12.95" customHeight="1">
      <c r="A142" s="57" t="s">
        <v>457</v>
      </c>
      <c r="B142" s="98" t="s">
        <v>458</v>
      </c>
      <c r="C142" s="98" t="s">
        <v>459</v>
      </c>
      <c r="D142" s="56" t="str">
        <f>VLOOKUP($A142,'지하수요금(2010년)'!$B:$AL,4,FALSE)</f>
        <v>가정용</v>
      </c>
      <c r="E142" s="56" t="str">
        <f t="shared" si="2"/>
        <v>감호</v>
      </c>
      <c r="F142" s="56" t="s">
        <v>2510</v>
      </c>
      <c r="G142" s="56" t="s">
        <v>2511</v>
      </c>
      <c r="H142" s="90">
        <f>VLOOKUP($A142,'지하수요금(2010년)'!$B:$AL,32,FALSE)</f>
        <v>96</v>
      </c>
      <c r="I142" s="90">
        <f>VLOOKUP($A142,'지하수요금(2011년)'!$B:$AL,32,FALSE)</f>
        <v>96</v>
      </c>
      <c r="J142" s="90">
        <f>VLOOKUP($A142,'지하수요금(2012년)'!$B:$AL,32,FALSE)</f>
        <v>96</v>
      </c>
      <c r="K142" s="90">
        <f>VLOOKUP($A142,'지하수요금(2013년)'!$B:$AO,40,FALSE)</f>
        <v>96</v>
      </c>
      <c r="L142" s="91">
        <f>VLOOKUP($A142,'지하수요금(2014년)'!$B:$AP,41,FALSE)</f>
        <v>96</v>
      </c>
    </row>
    <row r="143" spans="1:12" ht="12.95" customHeight="1">
      <c r="A143" s="57" t="s">
        <v>460</v>
      </c>
      <c r="B143" s="98" t="s">
        <v>461</v>
      </c>
      <c r="C143" s="98" t="s">
        <v>462</v>
      </c>
      <c r="D143" s="56" t="str">
        <f>VLOOKUP($A143,'지하수요금(2010년)'!$B:$AL,4,FALSE)</f>
        <v>가정용</v>
      </c>
      <c r="E143" s="56" t="str">
        <f t="shared" si="2"/>
        <v>감호</v>
      </c>
      <c r="F143" s="56" t="s">
        <v>2510</v>
      </c>
      <c r="G143" s="56" t="s">
        <v>2511</v>
      </c>
      <c r="H143" s="90">
        <f>VLOOKUP($A143,'지하수요금(2010년)'!$B:$AL,32,FALSE)</f>
        <v>120</v>
      </c>
      <c r="I143" s="90">
        <f>VLOOKUP($A143,'지하수요금(2011년)'!$B:$AL,32,FALSE)</f>
        <v>120</v>
      </c>
      <c r="J143" s="90">
        <f>VLOOKUP($A143,'지하수요금(2012년)'!$B:$AL,32,FALSE)</f>
        <v>120</v>
      </c>
      <c r="K143" s="90">
        <v>0</v>
      </c>
      <c r="L143" s="91">
        <v>0</v>
      </c>
    </row>
    <row r="144" spans="1:12" ht="12.95" customHeight="1">
      <c r="A144" s="57" t="s">
        <v>463</v>
      </c>
      <c r="B144" s="98" t="s">
        <v>464</v>
      </c>
      <c r="C144" s="98" t="s">
        <v>465</v>
      </c>
      <c r="D144" s="56" t="str">
        <f>VLOOKUP($A144,'지하수요금(2010년)'!$B:$AL,4,FALSE)</f>
        <v>가정용</v>
      </c>
      <c r="E144" s="56" t="str">
        <f t="shared" si="2"/>
        <v>감호</v>
      </c>
      <c r="F144" s="56" t="s">
        <v>2510</v>
      </c>
      <c r="G144" s="56" t="s">
        <v>2511</v>
      </c>
      <c r="H144" s="90">
        <f>VLOOKUP($A144,'지하수요금(2010년)'!$B:$AL,32,FALSE)</f>
        <v>120</v>
      </c>
      <c r="I144" s="90">
        <f>VLOOKUP($A144,'지하수요금(2011년)'!$B:$AL,32,FALSE)</f>
        <v>120</v>
      </c>
      <c r="J144" s="90">
        <f>VLOOKUP($A144,'지하수요금(2012년)'!$B:$AL,32,FALSE)</f>
        <v>120</v>
      </c>
      <c r="K144" s="90">
        <f>VLOOKUP($A144,'지하수요금(2013년)'!$B:$AO,40,FALSE)</f>
        <v>120</v>
      </c>
      <c r="L144" s="91">
        <f>VLOOKUP($A144,'지하수요금(2014년)'!$B:$AP,41,FALSE)</f>
        <v>120</v>
      </c>
    </row>
    <row r="145" spans="1:12" ht="12.95" customHeight="1">
      <c r="A145" s="57" t="s">
        <v>466</v>
      </c>
      <c r="B145" s="98" t="s">
        <v>467</v>
      </c>
      <c r="C145" s="98" t="s">
        <v>468</v>
      </c>
      <c r="D145" s="56" t="str">
        <f>VLOOKUP($A145,'지하수요금(2010년)'!$B:$AL,4,FALSE)</f>
        <v>가정용</v>
      </c>
      <c r="E145" s="56" t="str">
        <f t="shared" si="2"/>
        <v>감호</v>
      </c>
      <c r="F145" s="56" t="s">
        <v>2510</v>
      </c>
      <c r="G145" s="56" t="s">
        <v>2511</v>
      </c>
      <c r="H145" s="90">
        <f>VLOOKUP($A145,'지하수요금(2010년)'!$B:$AL,32,FALSE)</f>
        <v>120</v>
      </c>
      <c r="I145" s="90">
        <f>VLOOKUP($A145,'지하수요금(2011년)'!$B:$AL,32,FALSE)</f>
        <v>120</v>
      </c>
      <c r="J145" s="90">
        <f>VLOOKUP($A145,'지하수요금(2012년)'!$B:$AL,32,FALSE)</f>
        <v>120</v>
      </c>
      <c r="K145" s="90">
        <f>VLOOKUP($A145,'지하수요금(2013년)'!$B:$AO,40,FALSE)</f>
        <v>120</v>
      </c>
      <c r="L145" s="91">
        <f>VLOOKUP($A145,'지하수요금(2014년)'!$B:$AP,41,FALSE)</f>
        <v>120</v>
      </c>
    </row>
    <row r="146" spans="1:12" ht="12.95" customHeight="1">
      <c r="A146" s="58" t="s">
        <v>469</v>
      </c>
      <c r="B146" s="99" t="s">
        <v>470</v>
      </c>
      <c r="C146" s="99" t="s">
        <v>471</v>
      </c>
      <c r="D146" s="59" t="str">
        <f>VLOOKUP($A146,'지하수요금(2010년)'!$B:$AL,4,FALSE)</f>
        <v>가정용</v>
      </c>
      <c r="E146" s="59" t="str">
        <f t="shared" si="2"/>
        <v>감호</v>
      </c>
      <c r="F146" s="59" t="s">
        <v>2510</v>
      </c>
      <c r="G146" s="59" t="s">
        <v>2511</v>
      </c>
      <c r="H146" s="92">
        <f>VLOOKUP($A146,'지하수요금(2010년)'!$B:$AL,32,FALSE)</f>
        <v>120</v>
      </c>
      <c r="I146" s="92">
        <f>VLOOKUP($A146,'지하수요금(2011년)'!$B:$AL,32,FALSE)</f>
        <v>120</v>
      </c>
      <c r="J146" s="92">
        <f>VLOOKUP($A146,'지하수요금(2012년)'!$B:$AL,32,FALSE)</f>
        <v>120</v>
      </c>
      <c r="K146" s="92">
        <f>VLOOKUP($A146,'지하수요금(2013년)'!$B:$AO,40,FALSE)</f>
        <v>120</v>
      </c>
      <c r="L146" s="93">
        <f>VLOOKUP($A146,'지하수요금(2014년)'!$B:$AP,41,FALSE)</f>
        <v>120</v>
      </c>
    </row>
    <row r="147" spans="1:12" ht="12.95" customHeight="1">
      <c r="A147" s="100" t="s">
        <v>472</v>
      </c>
      <c r="B147" s="101" t="s">
        <v>473</v>
      </c>
      <c r="C147" s="101" t="s">
        <v>474</v>
      </c>
      <c r="D147" s="60" t="str">
        <f>VLOOKUP($A147,'지하수요금(2010년)'!$B:$AL,4,FALSE)</f>
        <v>가정용</v>
      </c>
      <c r="E147" s="60" t="str">
        <f t="shared" si="2"/>
        <v>감호</v>
      </c>
      <c r="F147" s="60" t="s">
        <v>2510</v>
      </c>
      <c r="G147" s="60" t="s">
        <v>2511</v>
      </c>
      <c r="H147" s="89">
        <f>VLOOKUP($A147,'지하수요금(2010년)'!$B:$AL,32,FALSE)</f>
        <v>72</v>
      </c>
      <c r="I147" s="89">
        <f>VLOOKUP($A147,'지하수요금(2011년)'!$B:$AL,32,FALSE)</f>
        <v>72</v>
      </c>
      <c r="J147" s="89">
        <f>VLOOKUP($A147,'지하수요금(2012년)'!$B:$AL,32,FALSE)</f>
        <v>72</v>
      </c>
      <c r="K147" s="89">
        <f>VLOOKUP($A147,'지하수요금(2013년)'!$B:$AO,40,FALSE)</f>
        <v>72</v>
      </c>
      <c r="L147" s="102">
        <f>VLOOKUP($A147,'지하수요금(2014년)'!$B:$AP,41,FALSE)</f>
        <v>72</v>
      </c>
    </row>
    <row r="148" spans="1:12" ht="12.95" customHeight="1">
      <c r="A148" s="57" t="s">
        <v>475</v>
      </c>
      <c r="B148" s="98" t="s">
        <v>476</v>
      </c>
      <c r="C148" s="98" t="s">
        <v>477</v>
      </c>
      <c r="D148" s="56" t="str">
        <f>VLOOKUP($A148,'지하수요금(2010년)'!$B:$AL,4,FALSE)</f>
        <v>가정용</v>
      </c>
      <c r="E148" s="56" t="str">
        <f t="shared" si="2"/>
        <v>감호</v>
      </c>
      <c r="F148" s="56" t="s">
        <v>2510</v>
      </c>
      <c r="G148" s="56" t="s">
        <v>2511</v>
      </c>
      <c r="H148" s="90">
        <f>VLOOKUP($A148,'지하수요금(2010년)'!$B:$AL,32,FALSE)</f>
        <v>24</v>
      </c>
      <c r="I148" s="90">
        <f>VLOOKUP($A148,'지하수요금(2011년)'!$B:$AL,32,FALSE)</f>
        <v>24</v>
      </c>
      <c r="J148" s="90">
        <f>VLOOKUP($A148,'지하수요금(2012년)'!$B:$AL,32,FALSE)</f>
        <v>24</v>
      </c>
      <c r="K148" s="90">
        <f>VLOOKUP($A148,'지하수요금(2013년)'!$B:$AO,40,FALSE)</f>
        <v>24</v>
      </c>
      <c r="L148" s="91">
        <f>VLOOKUP($A148,'지하수요금(2014년)'!$B:$AP,41,FALSE)</f>
        <v>24</v>
      </c>
    </row>
    <row r="149" spans="1:12" ht="12.95" customHeight="1">
      <c r="A149" s="57" t="s">
        <v>478</v>
      </c>
      <c r="B149" s="98" t="s">
        <v>479</v>
      </c>
      <c r="C149" s="98" t="s">
        <v>480</v>
      </c>
      <c r="D149" s="56" t="str">
        <f>VLOOKUP($A149,'지하수요금(2010년)'!$B:$AL,4,FALSE)</f>
        <v>가정용</v>
      </c>
      <c r="E149" s="56" t="str">
        <f t="shared" si="2"/>
        <v>감호</v>
      </c>
      <c r="F149" s="56" t="s">
        <v>2510</v>
      </c>
      <c r="G149" s="56" t="s">
        <v>2511</v>
      </c>
      <c r="H149" s="90">
        <f>VLOOKUP($A149,'지하수요금(2010년)'!$B:$AL,32,FALSE)</f>
        <v>192</v>
      </c>
      <c r="I149" s="90">
        <f>VLOOKUP($A149,'지하수요금(2011년)'!$B:$AL,32,FALSE)</f>
        <v>192</v>
      </c>
      <c r="J149" s="90">
        <f>VLOOKUP($A149,'지하수요금(2012년)'!$B:$AL,32,FALSE)</f>
        <v>192</v>
      </c>
      <c r="K149" s="90">
        <f>VLOOKUP($A149,'지하수요금(2013년)'!$B:$AO,40,FALSE)</f>
        <v>192</v>
      </c>
      <c r="L149" s="91">
        <f>VLOOKUP($A149,'지하수요금(2014년)'!$B:$AP,41,FALSE)</f>
        <v>192</v>
      </c>
    </row>
    <row r="150" spans="1:12" ht="12.95" customHeight="1">
      <c r="A150" s="57" t="s">
        <v>481</v>
      </c>
      <c r="B150" s="98" t="s">
        <v>482</v>
      </c>
      <c r="C150" s="98" t="s">
        <v>483</v>
      </c>
      <c r="D150" s="56" t="str">
        <f>VLOOKUP($A150,'지하수요금(2010년)'!$B:$AL,4,FALSE)</f>
        <v>가정용</v>
      </c>
      <c r="E150" s="56" t="str">
        <f t="shared" si="2"/>
        <v>감호</v>
      </c>
      <c r="F150" s="56" t="s">
        <v>2510</v>
      </c>
      <c r="G150" s="56" t="s">
        <v>2511</v>
      </c>
      <c r="H150" s="90">
        <f>VLOOKUP($A150,'지하수요금(2010년)'!$B:$AL,32,FALSE)</f>
        <v>288</v>
      </c>
      <c r="I150" s="90">
        <f>VLOOKUP($A150,'지하수요금(2011년)'!$B:$AL,32,FALSE)</f>
        <v>288</v>
      </c>
      <c r="J150" s="90">
        <f>VLOOKUP($A150,'지하수요금(2012년)'!$B:$AL,32,FALSE)</f>
        <v>288</v>
      </c>
      <c r="K150" s="90">
        <f>VLOOKUP($A150,'지하수요금(2013년)'!$B:$AO,40,FALSE)</f>
        <v>288</v>
      </c>
      <c r="L150" s="91">
        <f>VLOOKUP($A150,'지하수요금(2014년)'!$B:$AP,41,FALSE)</f>
        <v>288</v>
      </c>
    </row>
    <row r="151" spans="1:12" ht="12.95" customHeight="1">
      <c r="A151" s="57" t="s">
        <v>484</v>
      </c>
      <c r="B151" s="98" t="s">
        <v>485</v>
      </c>
      <c r="C151" s="98" t="s">
        <v>486</v>
      </c>
      <c r="D151" s="56" t="str">
        <f>VLOOKUP($A151,'지하수요금(2010년)'!$B:$AL,4,FALSE)</f>
        <v>가정용</v>
      </c>
      <c r="E151" s="56" t="str">
        <f t="shared" si="2"/>
        <v>감호</v>
      </c>
      <c r="F151" s="56" t="s">
        <v>2510</v>
      </c>
      <c r="G151" s="56" t="s">
        <v>2511</v>
      </c>
      <c r="H151" s="90">
        <f>VLOOKUP($A151,'지하수요금(2010년)'!$B:$AL,32,FALSE)</f>
        <v>72</v>
      </c>
      <c r="I151" s="90">
        <f>VLOOKUP($A151,'지하수요금(2011년)'!$B:$AL,32,FALSE)</f>
        <v>72</v>
      </c>
      <c r="J151" s="90">
        <f>VLOOKUP($A151,'지하수요금(2012년)'!$B:$AL,32,FALSE)</f>
        <v>72</v>
      </c>
      <c r="K151" s="90">
        <f>VLOOKUP($A151,'지하수요금(2013년)'!$B:$AO,40,FALSE)</f>
        <v>72</v>
      </c>
      <c r="L151" s="91">
        <f>VLOOKUP($A151,'지하수요금(2014년)'!$B:$AP,41,FALSE)</f>
        <v>72</v>
      </c>
    </row>
    <row r="152" spans="1:12" ht="12.95" customHeight="1">
      <c r="A152" s="57" t="s">
        <v>487</v>
      </c>
      <c r="B152" s="98" t="s">
        <v>488</v>
      </c>
      <c r="C152" s="98" t="s">
        <v>489</v>
      </c>
      <c r="D152" s="56" t="str">
        <f>VLOOKUP($A152,'지하수요금(2010년)'!$B:$AL,4,FALSE)</f>
        <v>가정용</v>
      </c>
      <c r="E152" s="56" t="str">
        <f t="shared" si="2"/>
        <v>감호</v>
      </c>
      <c r="F152" s="56" t="s">
        <v>2510</v>
      </c>
      <c r="G152" s="56" t="s">
        <v>2511</v>
      </c>
      <c r="H152" s="90">
        <f>VLOOKUP($A152,'지하수요금(2010년)'!$B:$AL,32,FALSE)</f>
        <v>120</v>
      </c>
      <c r="I152" s="90">
        <f>VLOOKUP($A152,'지하수요금(2011년)'!$B:$AL,32,FALSE)</f>
        <v>120</v>
      </c>
      <c r="J152" s="90">
        <f>VLOOKUP($A152,'지하수요금(2012년)'!$B:$AL,32,FALSE)</f>
        <v>120</v>
      </c>
      <c r="K152" s="90">
        <f>VLOOKUP($A152,'지하수요금(2013년)'!$B:$AO,40,FALSE)</f>
        <v>120</v>
      </c>
      <c r="L152" s="91">
        <f>VLOOKUP($A152,'지하수요금(2014년)'!$B:$AP,41,FALSE)</f>
        <v>120</v>
      </c>
    </row>
    <row r="153" spans="1:12" ht="12.95" customHeight="1">
      <c r="A153" s="57" t="s">
        <v>490</v>
      </c>
      <c r="B153" s="98" t="s">
        <v>491</v>
      </c>
      <c r="C153" s="98" t="s">
        <v>492</v>
      </c>
      <c r="D153" s="56" t="str">
        <f>VLOOKUP($A153,'지하수요금(2010년)'!$B:$AL,4,FALSE)</f>
        <v>가정용</v>
      </c>
      <c r="E153" s="56" t="str">
        <f t="shared" si="2"/>
        <v>감호</v>
      </c>
      <c r="F153" s="56" t="s">
        <v>2510</v>
      </c>
      <c r="G153" s="56" t="s">
        <v>2511</v>
      </c>
      <c r="H153" s="90">
        <f>VLOOKUP($A153,'지하수요금(2010년)'!$B:$AL,32,FALSE)</f>
        <v>216</v>
      </c>
      <c r="I153" s="90">
        <f>VLOOKUP($A153,'지하수요금(2011년)'!$B:$AL,32,FALSE)</f>
        <v>216</v>
      </c>
      <c r="J153" s="90">
        <f>VLOOKUP($A153,'지하수요금(2012년)'!$B:$AL,32,FALSE)</f>
        <v>216</v>
      </c>
      <c r="K153" s="90">
        <f>VLOOKUP($A153,'지하수요금(2013년)'!$B:$AO,40,FALSE)</f>
        <v>216</v>
      </c>
      <c r="L153" s="91">
        <f>VLOOKUP($A153,'지하수요금(2014년)'!$B:$AP,41,FALSE)</f>
        <v>216</v>
      </c>
    </row>
    <row r="154" spans="1:12" ht="12.95" customHeight="1">
      <c r="A154" s="57" t="s">
        <v>493</v>
      </c>
      <c r="B154" s="98" t="s">
        <v>494</v>
      </c>
      <c r="C154" s="98" t="s">
        <v>495</v>
      </c>
      <c r="D154" s="56" t="str">
        <f>VLOOKUP($A154,'지하수요금(2010년)'!$B:$AL,4,FALSE)</f>
        <v>가정용</v>
      </c>
      <c r="E154" s="56" t="str">
        <f t="shared" si="2"/>
        <v>감호</v>
      </c>
      <c r="F154" s="56" t="s">
        <v>2510</v>
      </c>
      <c r="G154" s="56" t="s">
        <v>2511</v>
      </c>
      <c r="H154" s="90">
        <f>VLOOKUP($A154,'지하수요금(2010년)'!$B:$AL,32,FALSE)</f>
        <v>240</v>
      </c>
      <c r="I154" s="90">
        <f>VLOOKUP($A154,'지하수요금(2011년)'!$B:$AL,32,FALSE)</f>
        <v>240</v>
      </c>
      <c r="J154" s="90">
        <f>VLOOKUP($A154,'지하수요금(2012년)'!$B:$AL,32,FALSE)</f>
        <v>240</v>
      </c>
      <c r="K154" s="90">
        <f>VLOOKUP($A154,'지하수요금(2013년)'!$B:$AO,40,FALSE)</f>
        <v>240</v>
      </c>
      <c r="L154" s="91">
        <f>VLOOKUP($A154,'지하수요금(2014년)'!$B:$AP,41,FALSE)</f>
        <v>240</v>
      </c>
    </row>
    <row r="155" spans="1:12" ht="12.95" customHeight="1">
      <c r="A155" s="57" t="s">
        <v>496</v>
      </c>
      <c r="B155" s="98" t="s">
        <v>497</v>
      </c>
      <c r="C155" s="98" t="s">
        <v>498</v>
      </c>
      <c r="D155" s="56" t="str">
        <f>VLOOKUP($A155,'지하수요금(2010년)'!$B:$AL,4,FALSE)</f>
        <v>가정용</v>
      </c>
      <c r="E155" s="56" t="str">
        <f t="shared" si="2"/>
        <v>감호</v>
      </c>
      <c r="F155" s="56" t="s">
        <v>2510</v>
      </c>
      <c r="G155" s="56" t="s">
        <v>2511</v>
      </c>
      <c r="H155" s="90">
        <f>VLOOKUP($A155,'지하수요금(2010년)'!$B:$AL,32,FALSE)</f>
        <v>98</v>
      </c>
      <c r="I155" s="90">
        <f>VLOOKUP($A155,'지하수요금(2011년)'!$B:$AL,32,FALSE)</f>
        <v>84</v>
      </c>
      <c r="J155" s="90">
        <f>VLOOKUP($A155,'지하수요금(2012년)'!$B:$AL,32,FALSE)</f>
        <v>84</v>
      </c>
      <c r="K155" s="90">
        <f>VLOOKUP($A155,'지하수요금(2013년)'!$B:$AO,40,FALSE)</f>
        <v>84</v>
      </c>
      <c r="L155" s="91">
        <f>VLOOKUP($A155,'지하수요금(2014년)'!$B:$AP,41,FALSE)</f>
        <v>84</v>
      </c>
    </row>
    <row r="156" spans="1:12" ht="12.95" customHeight="1">
      <c r="A156" s="57" t="s">
        <v>499</v>
      </c>
      <c r="B156" s="98" t="s">
        <v>500</v>
      </c>
      <c r="C156" s="98" t="s">
        <v>501</v>
      </c>
      <c r="D156" s="56" t="str">
        <f>VLOOKUP($A156,'지하수요금(2010년)'!$B:$AL,4,FALSE)</f>
        <v>가정용</v>
      </c>
      <c r="E156" s="56" t="str">
        <f t="shared" si="2"/>
        <v>감호</v>
      </c>
      <c r="F156" s="56" t="s">
        <v>2510</v>
      </c>
      <c r="G156" s="56" t="s">
        <v>2511</v>
      </c>
      <c r="H156" s="90">
        <f>VLOOKUP($A156,'지하수요금(2010년)'!$B:$AL,32,FALSE)</f>
        <v>120</v>
      </c>
      <c r="I156" s="90">
        <f>VLOOKUP($A156,'지하수요금(2011년)'!$B:$AL,32,FALSE)</f>
        <v>120</v>
      </c>
      <c r="J156" s="90">
        <f>VLOOKUP($A156,'지하수요금(2012년)'!$B:$AL,32,FALSE)</f>
        <v>120</v>
      </c>
      <c r="K156" s="90">
        <f>VLOOKUP($A156,'지하수요금(2013년)'!$B:$AO,40,FALSE)</f>
        <v>120</v>
      </c>
      <c r="L156" s="91">
        <f>VLOOKUP($A156,'지하수요금(2014년)'!$B:$AP,41,FALSE)</f>
        <v>120</v>
      </c>
    </row>
    <row r="157" spans="1:12" ht="12.95" customHeight="1">
      <c r="A157" s="57" t="s">
        <v>502</v>
      </c>
      <c r="B157" s="98" t="s">
        <v>503</v>
      </c>
      <c r="C157" s="98" t="s">
        <v>504</v>
      </c>
      <c r="D157" s="56" t="str">
        <f>VLOOKUP($A157,'지하수요금(2010년)'!$B:$AL,4,FALSE)</f>
        <v>가정용</v>
      </c>
      <c r="E157" s="56" t="str">
        <f t="shared" si="2"/>
        <v>감호</v>
      </c>
      <c r="F157" s="56" t="s">
        <v>2510</v>
      </c>
      <c r="G157" s="56" t="s">
        <v>2511</v>
      </c>
      <c r="H157" s="90">
        <f>VLOOKUP($A157,'지하수요금(2010년)'!$B:$AL,32,FALSE)</f>
        <v>48</v>
      </c>
      <c r="I157" s="90">
        <f>VLOOKUP($A157,'지하수요금(2011년)'!$B:$AL,32,FALSE)</f>
        <v>48</v>
      </c>
      <c r="J157" s="90">
        <f>VLOOKUP($A157,'지하수요금(2012년)'!$B:$AL,32,FALSE)</f>
        <v>48</v>
      </c>
      <c r="K157" s="90">
        <f>VLOOKUP($A157,'지하수요금(2013년)'!$B:$AO,40,FALSE)</f>
        <v>48</v>
      </c>
      <c r="L157" s="91">
        <f>VLOOKUP($A157,'지하수요금(2014년)'!$B:$AP,41,FALSE)</f>
        <v>48</v>
      </c>
    </row>
    <row r="158" spans="1:12" ht="12.95" customHeight="1">
      <c r="A158" s="57" t="s">
        <v>505</v>
      </c>
      <c r="B158" s="98" t="s">
        <v>506</v>
      </c>
      <c r="C158" s="98" t="s">
        <v>507</v>
      </c>
      <c r="D158" s="56" t="str">
        <f>VLOOKUP($A158,'지하수요금(2010년)'!$B:$AL,4,FALSE)</f>
        <v>가정용</v>
      </c>
      <c r="E158" s="56" t="str">
        <f t="shared" si="2"/>
        <v>감호</v>
      </c>
      <c r="F158" s="56" t="s">
        <v>2510</v>
      </c>
      <c r="G158" s="56" t="s">
        <v>2511</v>
      </c>
      <c r="H158" s="90">
        <f>VLOOKUP($A158,'지하수요금(2010년)'!$B:$AL,32,FALSE)</f>
        <v>144</v>
      </c>
      <c r="I158" s="90">
        <f>VLOOKUP($A158,'지하수요금(2011년)'!$B:$AL,32,FALSE)</f>
        <v>144</v>
      </c>
      <c r="J158" s="90">
        <f>VLOOKUP($A158,'지하수요금(2012년)'!$B:$AL,32,FALSE)</f>
        <v>144</v>
      </c>
      <c r="K158" s="90">
        <f>VLOOKUP($A158,'지하수요금(2013년)'!$B:$AO,40,FALSE)</f>
        <v>144</v>
      </c>
      <c r="L158" s="91">
        <f>VLOOKUP($A158,'지하수요금(2014년)'!$B:$AP,41,FALSE)</f>
        <v>144</v>
      </c>
    </row>
    <row r="159" spans="1:12" ht="12.95" customHeight="1">
      <c r="A159" s="57" t="s">
        <v>508</v>
      </c>
      <c r="B159" s="98" t="s">
        <v>509</v>
      </c>
      <c r="C159" s="98" t="s">
        <v>510</v>
      </c>
      <c r="D159" s="56" t="str">
        <f>VLOOKUP($A159,'지하수요금(2010년)'!$B:$AL,4,FALSE)</f>
        <v>가정용</v>
      </c>
      <c r="E159" s="56" t="str">
        <f t="shared" si="2"/>
        <v>감호</v>
      </c>
      <c r="F159" s="56" t="s">
        <v>2510</v>
      </c>
      <c r="G159" s="56" t="s">
        <v>2511</v>
      </c>
      <c r="H159" s="90">
        <f>VLOOKUP($A159,'지하수요금(2010년)'!$B:$AL,32,FALSE)</f>
        <v>288</v>
      </c>
      <c r="I159" s="90">
        <f>VLOOKUP($A159,'지하수요금(2011년)'!$B:$AL,32,FALSE)</f>
        <v>288</v>
      </c>
      <c r="J159" s="90">
        <f>VLOOKUP($A159,'지하수요금(2012년)'!$B:$AL,32,FALSE)</f>
        <v>288</v>
      </c>
      <c r="K159" s="90">
        <f>VLOOKUP($A159,'지하수요금(2013년)'!$B:$AO,40,FALSE)</f>
        <v>288</v>
      </c>
      <c r="L159" s="91">
        <f>VLOOKUP($A159,'지하수요금(2014년)'!$B:$AP,41,FALSE)</f>
        <v>288</v>
      </c>
    </row>
    <row r="160" spans="1:12" ht="12.95" customHeight="1">
      <c r="A160" s="57" t="s">
        <v>511</v>
      </c>
      <c r="B160" s="98" t="s">
        <v>512</v>
      </c>
      <c r="C160" s="98" t="s">
        <v>513</v>
      </c>
      <c r="D160" s="56" t="str">
        <f>VLOOKUP($A160,'지하수요금(2010년)'!$B:$AL,4,FALSE)</f>
        <v>가정용</v>
      </c>
      <c r="E160" s="56" t="str">
        <f t="shared" si="2"/>
        <v>용두</v>
      </c>
      <c r="F160" s="56" t="s">
        <v>2510</v>
      </c>
      <c r="G160" s="56" t="s">
        <v>2511</v>
      </c>
      <c r="H160" s="90">
        <f>VLOOKUP($A160,'지하수요금(2010년)'!$B:$AL,32,FALSE)</f>
        <v>120</v>
      </c>
      <c r="I160" s="90">
        <f>VLOOKUP($A160,'지하수요금(2011년)'!$B:$AL,32,FALSE)</f>
        <v>120</v>
      </c>
      <c r="J160" s="90">
        <f>VLOOKUP($A160,'지하수요금(2012년)'!$B:$AL,32,FALSE)</f>
        <v>120</v>
      </c>
      <c r="K160" s="90">
        <f>VLOOKUP($A160,'지하수요금(2013년)'!$B:$AO,40,FALSE)</f>
        <v>120</v>
      </c>
      <c r="L160" s="91">
        <f>VLOOKUP($A160,'지하수요금(2014년)'!$B:$AP,41,FALSE)</f>
        <v>120</v>
      </c>
    </row>
    <row r="161" spans="1:12" ht="12.95" customHeight="1">
      <c r="A161" s="57" t="s">
        <v>514</v>
      </c>
      <c r="B161" s="98" t="s">
        <v>515</v>
      </c>
      <c r="C161" s="98" t="s">
        <v>516</v>
      </c>
      <c r="D161" s="56" t="str">
        <f>VLOOKUP($A161,'지하수요금(2010년)'!$B:$AL,4,FALSE)</f>
        <v>가정용</v>
      </c>
      <c r="E161" s="56" t="str">
        <f t="shared" si="2"/>
        <v>용두</v>
      </c>
      <c r="F161" s="56" t="s">
        <v>2510</v>
      </c>
      <c r="G161" s="56" t="s">
        <v>2511</v>
      </c>
      <c r="H161" s="90">
        <f>VLOOKUP($A161,'지하수요금(2010년)'!$B:$AL,32,FALSE)</f>
        <v>96</v>
      </c>
      <c r="I161" s="90">
        <f>VLOOKUP($A161,'지하수요금(2011년)'!$B:$AL,32,FALSE)</f>
        <v>96</v>
      </c>
      <c r="J161" s="90">
        <f>VLOOKUP($A161,'지하수요금(2012년)'!$B:$AL,32,FALSE)</f>
        <v>96</v>
      </c>
      <c r="K161" s="90">
        <f>VLOOKUP($A161,'지하수요금(2013년)'!$B:$AO,40,FALSE)</f>
        <v>96</v>
      </c>
      <c r="L161" s="91">
        <f>VLOOKUP($A161,'지하수요금(2014년)'!$B:$AP,41,FALSE)</f>
        <v>96</v>
      </c>
    </row>
    <row r="162" spans="1:12" ht="12.95" customHeight="1">
      <c r="A162" s="57" t="s">
        <v>517</v>
      </c>
      <c r="B162" s="98" t="s">
        <v>518</v>
      </c>
      <c r="C162" s="98" t="s">
        <v>519</v>
      </c>
      <c r="D162" s="56" t="str">
        <f>VLOOKUP($A162,'지하수요금(2010년)'!$B:$AL,4,FALSE)</f>
        <v>가정용</v>
      </c>
      <c r="E162" s="56" t="str">
        <f t="shared" si="2"/>
        <v>용두</v>
      </c>
      <c r="F162" s="56" t="s">
        <v>2510</v>
      </c>
      <c r="G162" s="56" t="s">
        <v>2511</v>
      </c>
      <c r="H162" s="90">
        <f>VLOOKUP($A162,'지하수요금(2010년)'!$B:$AL,32,FALSE)</f>
        <v>120</v>
      </c>
      <c r="I162" s="90">
        <f>VLOOKUP($A162,'지하수요금(2011년)'!$B:$AL,32,FALSE)</f>
        <v>120</v>
      </c>
      <c r="J162" s="90">
        <f>VLOOKUP($A162,'지하수요금(2012년)'!$B:$AL,32,FALSE)</f>
        <v>120</v>
      </c>
      <c r="K162" s="90">
        <f>VLOOKUP($A162,'지하수요금(2013년)'!$B:$AO,40,FALSE)</f>
        <v>120</v>
      </c>
      <c r="L162" s="91">
        <f>VLOOKUP($A162,'지하수요금(2014년)'!$B:$AP,41,FALSE)</f>
        <v>120</v>
      </c>
    </row>
    <row r="163" spans="1:12" ht="12.95" customHeight="1">
      <c r="A163" s="57" t="s">
        <v>520</v>
      </c>
      <c r="B163" s="98" t="s">
        <v>521</v>
      </c>
      <c r="C163" s="98" t="s">
        <v>522</v>
      </c>
      <c r="D163" s="56" t="str">
        <f>VLOOKUP($A163,'지하수요금(2010년)'!$B:$AL,4,FALSE)</f>
        <v>가정용</v>
      </c>
      <c r="E163" s="56" t="str">
        <f t="shared" si="2"/>
        <v>용두</v>
      </c>
      <c r="F163" s="56" t="s">
        <v>2510</v>
      </c>
      <c r="G163" s="56" t="s">
        <v>2511</v>
      </c>
      <c r="H163" s="90">
        <f>VLOOKUP($A163,'지하수요금(2010년)'!$B:$AL,32,FALSE)</f>
        <v>96</v>
      </c>
      <c r="I163" s="90">
        <f>VLOOKUP($A163,'지하수요금(2011년)'!$B:$AL,32,FALSE)</f>
        <v>96</v>
      </c>
      <c r="J163" s="90">
        <f>VLOOKUP($A163,'지하수요금(2012년)'!$B:$AL,32,FALSE)</f>
        <v>96</v>
      </c>
      <c r="K163" s="90">
        <f>VLOOKUP($A163,'지하수요금(2013년)'!$B:$AO,40,FALSE)</f>
        <v>96</v>
      </c>
      <c r="L163" s="91">
        <f>VLOOKUP($A163,'지하수요금(2014년)'!$B:$AP,41,FALSE)</f>
        <v>96</v>
      </c>
    </row>
    <row r="164" spans="1:12" ht="12.95" customHeight="1">
      <c r="A164" s="57" t="s">
        <v>523</v>
      </c>
      <c r="B164" s="98" t="s">
        <v>524</v>
      </c>
      <c r="C164" s="98" t="s">
        <v>525</v>
      </c>
      <c r="D164" s="56" t="str">
        <f>VLOOKUP($A164,'지하수요금(2010년)'!$B:$AL,4,FALSE)</f>
        <v>가정용</v>
      </c>
      <c r="E164" s="56" t="str">
        <f t="shared" si="2"/>
        <v>용두</v>
      </c>
      <c r="F164" s="56" t="s">
        <v>2510</v>
      </c>
      <c r="G164" s="56" t="s">
        <v>2511</v>
      </c>
      <c r="H164" s="90">
        <f>VLOOKUP($A164,'지하수요금(2010년)'!$B:$AL,32,FALSE)</f>
        <v>48</v>
      </c>
      <c r="I164" s="90">
        <f>VLOOKUP($A164,'지하수요금(2011년)'!$B:$AL,32,FALSE)</f>
        <v>48</v>
      </c>
      <c r="J164" s="90">
        <f>VLOOKUP($A164,'지하수요금(2012년)'!$B:$AL,32,FALSE)</f>
        <v>48</v>
      </c>
      <c r="K164" s="90">
        <f>VLOOKUP($A164,'지하수요금(2013년)'!$B:$AO,40,FALSE)</f>
        <v>48</v>
      </c>
      <c r="L164" s="91">
        <f>VLOOKUP($A164,'지하수요금(2014년)'!$B:$AP,41,FALSE)</f>
        <v>48</v>
      </c>
    </row>
    <row r="165" spans="1:12" ht="12.95" customHeight="1">
      <c r="A165" s="57" t="s">
        <v>526</v>
      </c>
      <c r="B165" s="98" t="s">
        <v>527</v>
      </c>
      <c r="C165" s="98" t="s">
        <v>528</v>
      </c>
      <c r="D165" s="56" t="str">
        <f>VLOOKUP($A165,'지하수요금(2010년)'!$B:$AL,4,FALSE)</f>
        <v>가정용</v>
      </c>
      <c r="E165" s="56" t="str">
        <f t="shared" si="2"/>
        <v>용두</v>
      </c>
      <c r="F165" s="56" t="s">
        <v>2510</v>
      </c>
      <c r="G165" s="56" t="s">
        <v>2511</v>
      </c>
      <c r="H165" s="90">
        <f>VLOOKUP($A165,'지하수요금(2010년)'!$B:$AL,32,FALSE)</f>
        <v>96</v>
      </c>
      <c r="I165" s="90">
        <f>VLOOKUP($A165,'지하수요금(2011년)'!$B:$AL,32,FALSE)</f>
        <v>96</v>
      </c>
      <c r="J165" s="90">
        <f>VLOOKUP($A165,'지하수요금(2012년)'!$B:$AL,32,FALSE)</f>
        <v>96</v>
      </c>
      <c r="K165" s="90">
        <f>VLOOKUP($A165,'지하수요금(2013년)'!$B:$AO,40,FALSE)</f>
        <v>96</v>
      </c>
      <c r="L165" s="91">
        <f>VLOOKUP($A165,'지하수요금(2014년)'!$B:$AP,41,FALSE)</f>
        <v>96</v>
      </c>
    </row>
    <row r="166" spans="1:12" ht="12.95" customHeight="1">
      <c r="A166" s="57" t="s">
        <v>529</v>
      </c>
      <c r="B166" s="98" t="s">
        <v>530</v>
      </c>
      <c r="C166" s="98" t="s">
        <v>531</v>
      </c>
      <c r="D166" s="56" t="str">
        <f>VLOOKUP($A166,'지하수요금(2010년)'!$B:$AL,4,FALSE)</f>
        <v>가정용</v>
      </c>
      <c r="E166" s="56" t="str">
        <f t="shared" si="2"/>
        <v>용두</v>
      </c>
      <c r="F166" s="56" t="s">
        <v>2510</v>
      </c>
      <c r="G166" s="56" t="s">
        <v>2511</v>
      </c>
      <c r="H166" s="90">
        <f>VLOOKUP($A166,'지하수요금(2010년)'!$B:$AL,32,FALSE)</f>
        <v>120</v>
      </c>
      <c r="I166" s="90">
        <f>VLOOKUP($A166,'지하수요금(2011년)'!$B:$AL,32,FALSE)</f>
        <v>120</v>
      </c>
      <c r="J166" s="90">
        <f>VLOOKUP($A166,'지하수요금(2012년)'!$B:$AL,32,FALSE)</f>
        <v>120</v>
      </c>
      <c r="K166" s="90">
        <f>VLOOKUP($A166,'지하수요금(2013년)'!$B:$AO,40,FALSE)</f>
        <v>120</v>
      </c>
      <c r="L166" s="91">
        <f>VLOOKUP($A166,'지하수요금(2014년)'!$B:$AP,41,FALSE)</f>
        <v>120</v>
      </c>
    </row>
    <row r="167" spans="1:12" ht="12.95" customHeight="1">
      <c r="A167" s="57" t="s">
        <v>532</v>
      </c>
      <c r="B167" s="98" t="s">
        <v>533</v>
      </c>
      <c r="C167" s="98" t="s">
        <v>534</v>
      </c>
      <c r="D167" s="56" t="str">
        <f>VLOOKUP($A167,'지하수요금(2010년)'!$B:$AL,4,FALSE)</f>
        <v>가정용</v>
      </c>
      <c r="E167" s="56" t="str">
        <f t="shared" si="2"/>
        <v>용두</v>
      </c>
      <c r="F167" s="56" t="s">
        <v>2510</v>
      </c>
      <c r="G167" s="56" t="s">
        <v>2511</v>
      </c>
      <c r="H167" s="90">
        <f>VLOOKUP($A167,'지하수요금(2010년)'!$B:$AL,32,FALSE)</f>
        <v>48</v>
      </c>
      <c r="I167" s="90">
        <f>VLOOKUP($A167,'지하수요금(2011년)'!$B:$AL,32,FALSE)</f>
        <v>48</v>
      </c>
      <c r="J167" s="90">
        <f>VLOOKUP($A167,'지하수요금(2012년)'!$B:$AL,32,FALSE)</f>
        <v>48</v>
      </c>
      <c r="K167" s="90">
        <v>0</v>
      </c>
      <c r="L167" s="91">
        <v>0</v>
      </c>
    </row>
    <row r="168" spans="1:12" ht="12.95" customHeight="1">
      <c r="A168" s="57" t="s">
        <v>535</v>
      </c>
      <c r="B168" s="98" t="s">
        <v>536</v>
      </c>
      <c r="C168" s="98" t="s">
        <v>537</v>
      </c>
      <c r="D168" s="56" t="str">
        <f>VLOOKUP($A168,'지하수요금(2010년)'!$B:$AL,4,FALSE)</f>
        <v>가정용</v>
      </c>
      <c r="E168" s="56" t="str">
        <f t="shared" si="2"/>
        <v>용두</v>
      </c>
      <c r="F168" s="56" t="s">
        <v>2510</v>
      </c>
      <c r="G168" s="56" t="s">
        <v>2511</v>
      </c>
      <c r="H168" s="90">
        <f>VLOOKUP($A168,'지하수요금(2010년)'!$B:$AL,32,FALSE)</f>
        <v>120</v>
      </c>
      <c r="I168" s="90">
        <f>VLOOKUP($A168,'지하수요금(2011년)'!$B:$AL,32,FALSE)</f>
        <v>120</v>
      </c>
      <c r="J168" s="90">
        <f>VLOOKUP($A168,'지하수요금(2012년)'!$B:$AL,32,FALSE)</f>
        <v>120</v>
      </c>
      <c r="K168" s="90">
        <f>VLOOKUP($A168,'지하수요금(2013년)'!$B:$AO,40,FALSE)</f>
        <v>120</v>
      </c>
      <c r="L168" s="91">
        <f>VLOOKUP($A168,'지하수요금(2014년)'!$B:$AP,41,FALSE)</f>
        <v>120</v>
      </c>
    </row>
    <row r="169" spans="1:12" ht="12.95" customHeight="1">
      <c r="A169" s="57" t="s">
        <v>538</v>
      </c>
      <c r="B169" s="98" t="s">
        <v>539</v>
      </c>
      <c r="C169" s="98" t="s">
        <v>540</v>
      </c>
      <c r="D169" s="56" t="str">
        <f>VLOOKUP($A169,'지하수요금(2010년)'!$B:$AL,4,FALSE)</f>
        <v>가정용</v>
      </c>
      <c r="E169" s="56" t="str">
        <f t="shared" si="2"/>
        <v>용두</v>
      </c>
      <c r="F169" s="56" t="s">
        <v>2510</v>
      </c>
      <c r="G169" s="56" t="s">
        <v>2511</v>
      </c>
      <c r="H169" s="90">
        <f>VLOOKUP($A169,'지하수요금(2010년)'!$B:$AL,32,FALSE)</f>
        <v>120</v>
      </c>
      <c r="I169" s="90">
        <f>VLOOKUP($A169,'지하수요금(2011년)'!$B:$AL,32,FALSE)</f>
        <v>120</v>
      </c>
      <c r="J169" s="90">
        <f>VLOOKUP($A169,'지하수요금(2012년)'!$B:$AL,32,FALSE)</f>
        <v>120</v>
      </c>
      <c r="K169" s="90">
        <f>VLOOKUP($A169,'지하수요금(2013년)'!$B:$AO,40,FALSE)</f>
        <v>120</v>
      </c>
      <c r="L169" s="91">
        <f>VLOOKUP($A169,'지하수요금(2014년)'!$B:$AP,41,FALSE)</f>
        <v>120</v>
      </c>
    </row>
    <row r="170" spans="1:12" ht="12.95" customHeight="1">
      <c r="A170" s="57" t="s">
        <v>541</v>
      </c>
      <c r="B170" s="98" t="s">
        <v>542</v>
      </c>
      <c r="C170" s="98" t="s">
        <v>543</v>
      </c>
      <c r="D170" s="56" t="str">
        <f>VLOOKUP($A170,'지하수요금(2010년)'!$B:$AL,4,FALSE)</f>
        <v>가정용</v>
      </c>
      <c r="E170" s="56" t="str">
        <f t="shared" si="2"/>
        <v>용두</v>
      </c>
      <c r="F170" s="56" t="s">
        <v>2510</v>
      </c>
      <c r="G170" s="56" t="s">
        <v>2511</v>
      </c>
      <c r="H170" s="90">
        <f>VLOOKUP($A170,'지하수요금(2010년)'!$B:$AL,32,FALSE)</f>
        <v>96</v>
      </c>
      <c r="I170" s="90">
        <f>VLOOKUP($A170,'지하수요금(2011년)'!$B:$AL,32,FALSE)</f>
        <v>96</v>
      </c>
      <c r="J170" s="90">
        <f>VLOOKUP($A170,'지하수요금(2012년)'!$B:$AL,32,FALSE)</f>
        <v>96</v>
      </c>
      <c r="K170" s="90">
        <f>VLOOKUP($A170,'지하수요금(2013년)'!$B:$AO,40,FALSE)</f>
        <v>96</v>
      </c>
      <c r="L170" s="91">
        <f>VLOOKUP($A170,'지하수요금(2014년)'!$B:$AP,41,FALSE)</f>
        <v>96</v>
      </c>
    </row>
    <row r="171" spans="1:12" ht="12.95" customHeight="1">
      <c r="A171" s="57" t="s">
        <v>544</v>
      </c>
      <c r="B171" s="98" t="s">
        <v>545</v>
      </c>
      <c r="C171" s="98" t="s">
        <v>546</v>
      </c>
      <c r="D171" s="56" t="str">
        <f>VLOOKUP($A171,'지하수요금(2010년)'!$B:$AL,4,FALSE)</f>
        <v>가정용</v>
      </c>
      <c r="E171" s="56" t="str">
        <f t="shared" si="2"/>
        <v>용두</v>
      </c>
      <c r="F171" s="56" t="s">
        <v>2510</v>
      </c>
      <c r="G171" s="56" t="s">
        <v>2511</v>
      </c>
      <c r="H171" s="90">
        <f>VLOOKUP($A171,'지하수요금(2010년)'!$B:$AL,32,FALSE)</f>
        <v>48</v>
      </c>
      <c r="I171" s="90">
        <f>VLOOKUP($A171,'지하수요금(2011년)'!$B:$AL,32,FALSE)</f>
        <v>48</v>
      </c>
      <c r="J171" s="90">
        <f>VLOOKUP($A171,'지하수요금(2012년)'!$B:$AL,32,FALSE)</f>
        <v>48</v>
      </c>
      <c r="K171" s="90">
        <f>VLOOKUP($A171,'지하수요금(2013년)'!$B:$AO,40,FALSE)</f>
        <v>48</v>
      </c>
      <c r="L171" s="91">
        <f>VLOOKUP($A171,'지하수요금(2014년)'!$B:$AP,41,FALSE)</f>
        <v>48</v>
      </c>
    </row>
    <row r="172" spans="1:12" ht="12.95" customHeight="1">
      <c r="A172" s="57" t="s">
        <v>547</v>
      </c>
      <c r="B172" s="98" t="s">
        <v>548</v>
      </c>
      <c r="C172" s="98" t="s">
        <v>549</v>
      </c>
      <c r="D172" s="56" t="str">
        <f>VLOOKUP($A172,'지하수요금(2010년)'!$B:$AL,4,FALSE)</f>
        <v>가정용</v>
      </c>
      <c r="E172" s="56" t="str">
        <f t="shared" si="2"/>
        <v>용두</v>
      </c>
      <c r="F172" s="56" t="s">
        <v>2510</v>
      </c>
      <c r="G172" s="56" t="s">
        <v>2511</v>
      </c>
      <c r="H172" s="90">
        <f>VLOOKUP($A172,'지하수요금(2010년)'!$B:$AL,32,FALSE)</f>
        <v>48</v>
      </c>
      <c r="I172" s="90">
        <f>VLOOKUP($A172,'지하수요금(2011년)'!$B:$AL,32,FALSE)</f>
        <v>48</v>
      </c>
      <c r="J172" s="90">
        <f>VLOOKUP($A172,'지하수요금(2012년)'!$B:$AL,32,FALSE)</f>
        <v>48</v>
      </c>
      <c r="K172" s="90">
        <f>VLOOKUP($A172,'지하수요금(2013년)'!$B:$AO,40,FALSE)</f>
        <v>48</v>
      </c>
      <c r="L172" s="91">
        <f>VLOOKUP($A172,'지하수요금(2014년)'!$B:$AP,41,FALSE)</f>
        <v>48</v>
      </c>
    </row>
    <row r="173" spans="1:12" ht="12.95" customHeight="1">
      <c r="A173" s="57" t="s">
        <v>550</v>
      </c>
      <c r="B173" s="98" t="s">
        <v>551</v>
      </c>
      <c r="C173" s="98" t="s">
        <v>552</v>
      </c>
      <c r="D173" s="56" t="str">
        <f>VLOOKUP($A173,'지하수요금(2010년)'!$B:$AL,4,FALSE)</f>
        <v>가정용</v>
      </c>
      <c r="E173" s="56" t="str">
        <f t="shared" si="2"/>
        <v>용두</v>
      </c>
      <c r="F173" s="56" t="s">
        <v>2510</v>
      </c>
      <c r="G173" s="56" t="s">
        <v>2511</v>
      </c>
      <c r="H173" s="90">
        <f>VLOOKUP($A173,'지하수요금(2010년)'!$B:$AL,32,FALSE)</f>
        <v>72</v>
      </c>
      <c r="I173" s="90">
        <f>VLOOKUP($A173,'지하수요금(2011년)'!$B:$AL,32,FALSE)</f>
        <v>72</v>
      </c>
      <c r="J173" s="90">
        <f>VLOOKUP($A173,'지하수요금(2012년)'!$B:$AL,32,FALSE)</f>
        <v>72</v>
      </c>
      <c r="K173" s="90">
        <f>VLOOKUP($A173,'지하수요금(2013년)'!$B:$AO,40,FALSE)</f>
        <v>72</v>
      </c>
      <c r="L173" s="91">
        <f>VLOOKUP($A173,'지하수요금(2014년)'!$B:$AP,41,FALSE)</f>
        <v>72</v>
      </c>
    </row>
    <row r="174" spans="1:12" ht="12.95" customHeight="1">
      <c r="A174" s="57" t="s">
        <v>553</v>
      </c>
      <c r="B174" s="98" t="s">
        <v>554</v>
      </c>
      <c r="C174" s="98" t="s">
        <v>555</v>
      </c>
      <c r="D174" s="56" t="str">
        <f>VLOOKUP($A174,'지하수요금(2010년)'!$B:$AL,4,FALSE)</f>
        <v>가정용</v>
      </c>
      <c r="E174" s="56" t="str">
        <f t="shared" si="2"/>
        <v>용두</v>
      </c>
      <c r="F174" s="56" t="s">
        <v>2510</v>
      </c>
      <c r="G174" s="56" t="s">
        <v>2511</v>
      </c>
      <c r="H174" s="90">
        <f>VLOOKUP($A174,'지하수요금(2010년)'!$B:$AL,32,FALSE)</f>
        <v>144</v>
      </c>
      <c r="I174" s="90">
        <f>VLOOKUP($A174,'지하수요금(2011년)'!$B:$AL,32,FALSE)</f>
        <v>144</v>
      </c>
      <c r="J174" s="90">
        <f>VLOOKUP($A174,'지하수요금(2012년)'!$B:$AL,32,FALSE)</f>
        <v>144</v>
      </c>
      <c r="K174" s="90">
        <f>VLOOKUP($A174,'지하수요금(2013년)'!$B:$AO,40,FALSE)</f>
        <v>144</v>
      </c>
      <c r="L174" s="91">
        <f>VLOOKUP($A174,'지하수요금(2014년)'!$B:$AP,41,FALSE)</f>
        <v>144</v>
      </c>
    </row>
    <row r="175" spans="1:12" ht="12.95" customHeight="1">
      <c r="A175" s="57" t="s">
        <v>556</v>
      </c>
      <c r="B175" s="98" t="s">
        <v>557</v>
      </c>
      <c r="C175" s="98" t="s">
        <v>558</v>
      </c>
      <c r="D175" s="56" t="str">
        <f>VLOOKUP($A175,'지하수요금(2010년)'!$B:$AL,4,FALSE)</f>
        <v>가정용</v>
      </c>
      <c r="E175" s="56" t="str">
        <f t="shared" si="2"/>
        <v>용두</v>
      </c>
      <c r="F175" s="56" t="s">
        <v>2510</v>
      </c>
      <c r="G175" s="56" t="s">
        <v>2511</v>
      </c>
      <c r="H175" s="90">
        <f>VLOOKUP($A175,'지하수요금(2010년)'!$B:$AL,32,FALSE)</f>
        <v>264</v>
      </c>
      <c r="I175" s="90">
        <f>VLOOKUP($A175,'지하수요금(2011년)'!$B:$AL,32,FALSE)</f>
        <v>264</v>
      </c>
      <c r="J175" s="90">
        <f>VLOOKUP($A175,'지하수요금(2012년)'!$B:$AL,32,FALSE)</f>
        <v>264</v>
      </c>
      <c r="K175" s="90">
        <v>0</v>
      </c>
      <c r="L175" s="91">
        <v>0</v>
      </c>
    </row>
    <row r="176" spans="1:12" ht="12.95" customHeight="1">
      <c r="A176" s="57" t="s">
        <v>559</v>
      </c>
      <c r="B176" s="98" t="s">
        <v>560</v>
      </c>
      <c r="C176" s="98" t="s">
        <v>561</v>
      </c>
      <c r="D176" s="56" t="str">
        <f>VLOOKUP($A176,'지하수요금(2010년)'!$B:$AL,4,FALSE)</f>
        <v>가정용</v>
      </c>
      <c r="E176" s="56" t="str">
        <f t="shared" si="2"/>
        <v>용두</v>
      </c>
      <c r="F176" s="56" t="s">
        <v>2510</v>
      </c>
      <c r="G176" s="56" t="s">
        <v>2511</v>
      </c>
      <c r="H176" s="90">
        <f>VLOOKUP($A176,'지하수요금(2010년)'!$B:$AL,32,FALSE)</f>
        <v>48</v>
      </c>
      <c r="I176" s="90">
        <f>VLOOKUP($A176,'지하수요금(2011년)'!$B:$AL,32,FALSE)</f>
        <v>48</v>
      </c>
      <c r="J176" s="90">
        <f>VLOOKUP($A176,'지하수요금(2012년)'!$B:$AL,32,FALSE)</f>
        <v>48</v>
      </c>
      <c r="K176" s="90">
        <f>VLOOKUP($A176,'지하수요금(2013년)'!$B:$AO,40,FALSE)</f>
        <v>48</v>
      </c>
      <c r="L176" s="91">
        <f>VLOOKUP($A176,'지하수요금(2014년)'!$B:$AP,41,FALSE)</f>
        <v>48</v>
      </c>
    </row>
    <row r="177" spans="1:12" ht="12.95" customHeight="1">
      <c r="A177" s="57" t="s">
        <v>562</v>
      </c>
      <c r="B177" s="98" t="s">
        <v>563</v>
      </c>
      <c r="C177" s="98" t="s">
        <v>564</v>
      </c>
      <c r="D177" s="56" t="str">
        <f>VLOOKUP($A177,'지하수요금(2010년)'!$B:$AL,4,FALSE)</f>
        <v>가정용</v>
      </c>
      <c r="E177" s="56" t="str">
        <f t="shared" si="2"/>
        <v>용두</v>
      </c>
      <c r="F177" s="56" t="s">
        <v>2510</v>
      </c>
      <c r="G177" s="56" t="s">
        <v>2511</v>
      </c>
      <c r="H177" s="90">
        <f>VLOOKUP($A177,'지하수요금(2010년)'!$B:$AL,32,FALSE)</f>
        <v>120</v>
      </c>
      <c r="I177" s="90">
        <f>VLOOKUP($A177,'지하수요금(2011년)'!$B:$AL,32,FALSE)</f>
        <v>120</v>
      </c>
      <c r="J177" s="90">
        <f>VLOOKUP($A177,'지하수요금(2012년)'!$B:$AL,32,FALSE)</f>
        <v>120</v>
      </c>
      <c r="K177" s="90">
        <f>VLOOKUP($A177,'지하수요금(2013년)'!$B:$AO,40,FALSE)</f>
        <v>120</v>
      </c>
      <c r="L177" s="91">
        <f>VLOOKUP($A177,'지하수요금(2014년)'!$B:$AP,41,FALSE)</f>
        <v>120</v>
      </c>
    </row>
    <row r="178" spans="1:12" ht="12.95" customHeight="1">
      <c r="A178" s="57" t="s">
        <v>565</v>
      </c>
      <c r="B178" s="98" t="s">
        <v>542</v>
      </c>
      <c r="C178" s="98" t="s">
        <v>564</v>
      </c>
      <c r="D178" s="56" t="str">
        <f>VLOOKUP($A178,'지하수요금(2010년)'!$B:$AL,4,FALSE)</f>
        <v>가정용</v>
      </c>
      <c r="E178" s="56" t="str">
        <f t="shared" si="2"/>
        <v>용두</v>
      </c>
      <c r="F178" s="56" t="s">
        <v>2510</v>
      </c>
      <c r="G178" s="56" t="s">
        <v>2511</v>
      </c>
      <c r="H178" s="90">
        <f>VLOOKUP($A178,'지하수요금(2010년)'!$B:$AL,32,FALSE)</f>
        <v>96</v>
      </c>
      <c r="I178" s="90">
        <f>VLOOKUP($A178,'지하수요금(2011년)'!$B:$AL,32,FALSE)</f>
        <v>96</v>
      </c>
      <c r="J178" s="90">
        <f>VLOOKUP($A178,'지하수요금(2012년)'!$B:$AL,32,FALSE)</f>
        <v>96</v>
      </c>
      <c r="K178" s="90">
        <f>VLOOKUP($A178,'지하수요금(2013년)'!$B:$AO,40,FALSE)</f>
        <v>96</v>
      </c>
      <c r="L178" s="91">
        <f>VLOOKUP($A178,'지하수요금(2014년)'!$B:$AP,41,FALSE)</f>
        <v>96</v>
      </c>
    </row>
    <row r="179" spans="1:12" ht="12.95" customHeight="1">
      <c r="A179" s="57" t="s">
        <v>566</v>
      </c>
      <c r="B179" s="98" t="s">
        <v>567</v>
      </c>
      <c r="C179" s="98" t="s">
        <v>564</v>
      </c>
      <c r="D179" s="56" t="str">
        <f>VLOOKUP($A179,'지하수요금(2010년)'!$B:$AL,4,FALSE)</f>
        <v>가정용</v>
      </c>
      <c r="E179" s="56" t="str">
        <f t="shared" si="2"/>
        <v>용두</v>
      </c>
      <c r="F179" s="56" t="s">
        <v>2510</v>
      </c>
      <c r="G179" s="56" t="s">
        <v>2511</v>
      </c>
      <c r="H179" s="90">
        <f>VLOOKUP($A179,'지하수요금(2010년)'!$B:$AL,32,FALSE)</f>
        <v>120</v>
      </c>
      <c r="I179" s="90">
        <f>VLOOKUP($A179,'지하수요금(2011년)'!$B:$AL,32,FALSE)</f>
        <v>120</v>
      </c>
      <c r="J179" s="90">
        <f>VLOOKUP($A179,'지하수요금(2012년)'!$B:$AL,32,FALSE)</f>
        <v>120</v>
      </c>
      <c r="K179" s="90">
        <f>VLOOKUP($A179,'지하수요금(2013년)'!$B:$AO,40,FALSE)</f>
        <v>120</v>
      </c>
      <c r="L179" s="91">
        <f>VLOOKUP($A179,'지하수요금(2014년)'!$B:$AP,41,FALSE)</f>
        <v>120</v>
      </c>
    </row>
    <row r="180" spans="1:12" ht="12.95" customHeight="1">
      <c r="A180" s="57" t="s">
        <v>568</v>
      </c>
      <c r="B180" s="98" t="s">
        <v>569</v>
      </c>
      <c r="C180" s="98" t="s">
        <v>570</v>
      </c>
      <c r="D180" s="56" t="str">
        <f>VLOOKUP($A180,'지하수요금(2010년)'!$B:$AL,4,FALSE)</f>
        <v>일반용</v>
      </c>
      <c r="E180" s="56" t="str">
        <f t="shared" si="2"/>
        <v>용두</v>
      </c>
      <c r="F180" s="56" t="s">
        <v>2510</v>
      </c>
      <c r="G180" s="56" t="s">
        <v>2511</v>
      </c>
      <c r="H180" s="90">
        <f>VLOOKUP($A180,'지하수요금(2010년)'!$B:$AL,32,FALSE)</f>
        <v>120</v>
      </c>
      <c r="I180" s="90">
        <f>VLOOKUP($A180,'지하수요금(2011년)'!$B:$AL,32,FALSE)</f>
        <v>120</v>
      </c>
      <c r="J180" s="90">
        <f>VLOOKUP($A180,'지하수요금(2012년)'!$B:$AL,32,FALSE)</f>
        <v>120</v>
      </c>
      <c r="K180" s="90">
        <f>VLOOKUP($A180,'지하수요금(2013년)'!$B:$AO,40,FALSE)</f>
        <v>120</v>
      </c>
      <c r="L180" s="91">
        <f>VLOOKUP($A180,'지하수요금(2014년)'!$B:$AP,41,FALSE)</f>
        <v>120</v>
      </c>
    </row>
    <row r="181" spans="1:12" ht="12.95" customHeight="1">
      <c r="A181" s="57" t="s">
        <v>571</v>
      </c>
      <c r="B181" s="98" t="s">
        <v>572</v>
      </c>
      <c r="C181" s="98" t="s">
        <v>573</v>
      </c>
      <c r="D181" s="56" t="str">
        <f>VLOOKUP($A181,'지하수요금(2010년)'!$B:$AL,4,FALSE)</f>
        <v>가정용</v>
      </c>
      <c r="E181" s="56" t="str">
        <f t="shared" si="2"/>
        <v>용두</v>
      </c>
      <c r="F181" s="56" t="s">
        <v>2510</v>
      </c>
      <c r="G181" s="56" t="s">
        <v>2511</v>
      </c>
      <c r="H181" s="90">
        <f>VLOOKUP($A181,'지하수요금(2010년)'!$B:$AL,32,FALSE)</f>
        <v>96</v>
      </c>
      <c r="I181" s="90">
        <f>VLOOKUP($A181,'지하수요금(2011년)'!$B:$AL,32,FALSE)</f>
        <v>96</v>
      </c>
      <c r="J181" s="90">
        <f>VLOOKUP($A181,'지하수요금(2012년)'!$B:$AL,32,FALSE)</f>
        <v>96</v>
      </c>
      <c r="K181" s="90">
        <f>VLOOKUP($A181,'지하수요금(2013년)'!$B:$AO,40,FALSE)</f>
        <v>96</v>
      </c>
      <c r="L181" s="91">
        <f>VLOOKUP($A181,'지하수요금(2014년)'!$B:$AP,41,FALSE)</f>
        <v>96</v>
      </c>
    </row>
    <row r="182" spans="1:12" ht="12.95" customHeight="1">
      <c r="A182" s="57" t="s">
        <v>574</v>
      </c>
      <c r="B182" s="98" t="s">
        <v>575</v>
      </c>
      <c r="C182" s="98" t="s">
        <v>576</v>
      </c>
      <c r="D182" s="56" t="str">
        <f>VLOOKUP($A182,'지하수요금(2010년)'!$B:$AL,4,FALSE)</f>
        <v>가정용</v>
      </c>
      <c r="E182" s="56" t="str">
        <f t="shared" si="2"/>
        <v>용두</v>
      </c>
      <c r="F182" s="56" t="s">
        <v>2510</v>
      </c>
      <c r="G182" s="56" t="s">
        <v>2511</v>
      </c>
      <c r="H182" s="90">
        <f>VLOOKUP($A182,'지하수요금(2010년)'!$B:$AL,32,FALSE)</f>
        <v>168</v>
      </c>
      <c r="I182" s="90">
        <f>VLOOKUP($A182,'지하수요금(2011년)'!$B:$AL,32,FALSE)</f>
        <v>168</v>
      </c>
      <c r="J182" s="90">
        <f>VLOOKUP($A182,'지하수요금(2012년)'!$B:$AL,32,FALSE)</f>
        <v>168</v>
      </c>
      <c r="K182" s="90">
        <f>VLOOKUP($A182,'지하수요금(2013년)'!$B:$AO,40,FALSE)</f>
        <v>168</v>
      </c>
      <c r="L182" s="91">
        <f>VLOOKUP($A182,'지하수요금(2014년)'!$B:$AP,41,FALSE)</f>
        <v>168</v>
      </c>
    </row>
    <row r="183" spans="1:12" ht="12.95" customHeight="1">
      <c r="A183" s="57" t="s">
        <v>577</v>
      </c>
      <c r="B183" s="98" t="s">
        <v>578</v>
      </c>
      <c r="C183" s="98" t="s">
        <v>579</v>
      </c>
      <c r="D183" s="56" t="str">
        <f>VLOOKUP($A183,'지하수요금(2010년)'!$B:$AL,4,FALSE)</f>
        <v>가정용</v>
      </c>
      <c r="E183" s="56" t="str">
        <f t="shared" si="2"/>
        <v>용두</v>
      </c>
      <c r="F183" s="56" t="s">
        <v>2510</v>
      </c>
      <c r="G183" s="56" t="s">
        <v>2511</v>
      </c>
      <c r="H183" s="90">
        <f>VLOOKUP($A183,'지하수요금(2010년)'!$B:$AL,32,FALSE)</f>
        <v>144</v>
      </c>
      <c r="I183" s="90">
        <f>VLOOKUP($A183,'지하수요금(2011년)'!$B:$AL,32,FALSE)</f>
        <v>144</v>
      </c>
      <c r="J183" s="90">
        <f>VLOOKUP($A183,'지하수요금(2012년)'!$B:$AL,32,FALSE)</f>
        <v>144</v>
      </c>
      <c r="K183" s="90">
        <f>VLOOKUP($A183,'지하수요금(2013년)'!$B:$AO,40,FALSE)</f>
        <v>144</v>
      </c>
      <c r="L183" s="91">
        <f>VLOOKUP($A183,'지하수요금(2014년)'!$B:$AP,41,FALSE)</f>
        <v>144</v>
      </c>
    </row>
    <row r="184" spans="1:12" ht="12.95" customHeight="1">
      <c r="A184" s="57" t="s">
        <v>580</v>
      </c>
      <c r="B184" s="98" t="s">
        <v>581</v>
      </c>
      <c r="C184" s="98" t="s">
        <v>582</v>
      </c>
      <c r="D184" s="56" t="str">
        <f>VLOOKUP($A184,'지하수요금(2010년)'!$B:$AL,4,FALSE)</f>
        <v>가정용</v>
      </c>
      <c r="E184" s="56" t="str">
        <f t="shared" si="2"/>
        <v>용두</v>
      </c>
      <c r="F184" s="56" t="s">
        <v>2510</v>
      </c>
      <c r="G184" s="56" t="s">
        <v>2511</v>
      </c>
      <c r="H184" s="90">
        <f>VLOOKUP($A184,'지하수요금(2010년)'!$B:$AL,32,FALSE)</f>
        <v>96</v>
      </c>
      <c r="I184" s="90">
        <f>VLOOKUP($A184,'지하수요금(2011년)'!$B:$AL,32,FALSE)</f>
        <v>96</v>
      </c>
      <c r="J184" s="90">
        <f>VLOOKUP($A184,'지하수요금(2012년)'!$B:$AL,32,FALSE)</f>
        <v>96</v>
      </c>
      <c r="K184" s="90">
        <f>VLOOKUP($A184,'지하수요금(2013년)'!$B:$AO,40,FALSE)</f>
        <v>96</v>
      </c>
      <c r="L184" s="91">
        <f>VLOOKUP($A184,'지하수요금(2014년)'!$B:$AP,41,FALSE)</f>
        <v>96</v>
      </c>
    </row>
    <row r="185" spans="1:12" ht="12.95" customHeight="1">
      <c r="A185" s="57" t="s">
        <v>583</v>
      </c>
      <c r="B185" s="98" t="s">
        <v>584</v>
      </c>
      <c r="C185" s="98" t="s">
        <v>585</v>
      </c>
      <c r="D185" s="56" t="str">
        <f>VLOOKUP($A185,'지하수요금(2010년)'!$B:$AL,4,FALSE)</f>
        <v>가정용</v>
      </c>
      <c r="E185" s="56" t="str">
        <f t="shared" si="2"/>
        <v>용두</v>
      </c>
      <c r="F185" s="56" t="s">
        <v>2510</v>
      </c>
      <c r="G185" s="56" t="s">
        <v>2511</v>
      </c>
      <c r="H185" s="90">
        <f>VLOOKUP($A185,'지하수요금(2010년)'!$B:$AL,32,FALSE)</f>
        <v>48</v>
      </c>
      <c r="I185" s="90">
        <f>VLOOKUP($A185,'지하수요금(2011년)'!$B:$AL,32,FALSE)</f>
        <v>48</v>
      </c>
      <c r="J185" s="90">
        <f>VLOOKUP($A185,'지하수요금(2012년)'!$B:$AL,32,FALSE)</f>
        <v>48</v>
      </c>
      <c r="K185" s="90">
        <f>VLOOKUP($A185,'지하수요금(2013년)'!$B:$AO,40,FALSE)</f>
        <v>48</v>
      </c>
      <c r="L185" s="91">
        <f>VLOOKUP($A185,'지하수요금(2014년)'!$B:$AP,41,FALSE)</f>
        <v>48</v>
      </c>
    </row>
    <row r="186" spans="1:12" ht="12.95" customHeight="1">
      <c r="A186" s="57" t="s">
        <v>586</v>
      </c>
      <c r="B186" s="98" t="s">
        <v>587</v>
      </c>
      <c r="C186" s="98" t="s">
        <v>588</v>
      </c>
      <c r="D186" s="56" t="str">
        <f>VLOOKUP($A186,'지하수요금(2010년)'!$B:$AL,4,FALSE)</f>
        <v>가정용</v>
      </c>
      <c r="E186" s="56" t="str">
        <f t="shared" si="2"/>
        <v>용두</v>
      </c>
      <c r="F186" s="56" t="s">
        <v>2510</v>
      </c>
      <c r="G186" s="56" t="s">
        <v>2511</v>
      </c>
      <c r="H186" s="90">
        <f>VLOOKUP($A186,'지하수요금(2010년)'!$B:$AL,32,FALSE)</f>
        <v>168</v>
      </c>
      <c r="I186" s="90">
        <f>VLOOKUP($A186,'지하수요금(2011년)'!$B:$AL,32,FALSE)</f>
        <v>168</v>
      </c>
      <c r="J186" s="90">
        <f>VLOOKUP($A186,'지하수요금(2012년)'!$B:$AL,32,FALSE)</f>
        <v>168</v>
      </c>
      <c r="K186" s="90">
        <f>VLOOKUP($A186,'지하수요금(2013년)'!$B:$AO,40,FALSE)</f>
        <v>168</v>
      </c>
      <c r="L186" s="91">
        <f>VLOOKUP($A186,'지하수요금(2014년)'!$B:$AP,41,FALSE)</f>
        <v>168</v>
      </c>
    </row>
    <row r="187" spans="1:12" ht="12.95" customHeight="1">
      <c r="A187" s="57" t="s">
        <v>589</v>
      </c>
      <c r="B187" s="98" t="s">
        <v>590</v>
      </c>
      <c r="C187" s="98" t="s">
        <v>591</v>
      </c>
      <c r="D187" s="56" t="str">
        <f>VLOOKUP($A187,'지하수요금(2010년)'!$B:$AL,4,FALSE)</f>
        <v>가정용</v>
      </c>
      <c r="E187" s="56" t="str">
        <f t="shared" si="2"/>
        <v>용두</v>
      </c>
      <c r="F187" s="56" t="s">
        <v>2510</v>
      </c>
      <c r="G187" s="56" t="s">
        <v>2511</v>
      </c>
      <c r="H187" s="90">
        <f>VLOOKUP($A187,'지하수요금(2010년)'!$B:$AL,32,FALSE)</f>
        <v>144</v>
      </c>
      <c r="I187" s="90">
        <f>VLOOKUP($A187,'지하수요금(2011년)'!$B:$AL,32,FALSE)</f>
        <v>144</v>
      </c>
      <c r="J187" s="90">
        <f>VLOOKUP($A187,'지하수요금(2012년)'!$B:$AL,32,FALSE)</f>
        <v>144</v>
      </c>
      <c r="K187" s="90">
        <f>VLOOKUP($A187,'지하수요금(2013년)'!$B:$AO,40,FALSE)</f>
        <v>144</v>
      </c>
      <c r="L187" s="91">
        <f>VLOOKUP($A187,'지하수요금(2014년)'!$B:$AP,41,FALSE)</f>
        <v>144</v>
      </c>
    </row>
    <row r="188" spans="1:12" ht="12.95" customHeight="1">
      <c r="A188" s="57" t="s">
        <v>592</v>
      </c>
      <c r="B188" s="98" t="s">
        <v>593</v>
      </c>
      <c r="C188" s="98" t="s">
        <v>594</v>
      </c>
      <c r="D188" s="56" t="str">
        <f>VLOOKUP($A188,'지하수요금(2010년)'!$B:$AL,4,FALSE)</f>
        <v>가정용</v>
      </c>
      <c r="E188" s="56" t="str">
        <f t="shared" si="2"/>
        <v>용두</v>
      </c>
      <c r="F188" s="56" t="s">
        <v>2510</v>
      </c>
      <c r="G188" s="56" t="s">
        <v>2511</v>
      </c>
      <c r="H188" s="90">
        <f>VLOOKUP($A188,'지하수요금(2010년)'!$B:$AL,32,FALSE)</f>
        <v>48</v>
      </c>
      <c r="I188" s="90">
        <f>VLOOKUP($A188,'지하수요금(2011년)'!$B:$AL,32,FALSE)</f>
        <v>48</v>
      </c>
      <c r="J188" s="90">
        <f>VLOOKUP($A188,'지하수요금(2012년)'!$B:$AL,32,FALSE)</f>
        <v>48</v>
      </c>
      <c r="K188" s="90">
        <f>VLOOKUP($A188,'지하수요금(2013년)'!$B:$AO,40,FALSE)</f>
        <v>48</v>
      </c>
      <c r="L188" s="91">
        <f>VLOOKUP($A188,'지하수요금(2014년)'!$B:$AP,41,FALSE)</f>
        <v>48</v>
      </c>
    </row>
    <row r="189" spans="1:12" ht="12.95" customHeight="1">
      <c r="A189" s="57" t="s">
        <v>595</v>
      </c>
      <c r="B189" s="98" t="s">
        <v>596</v>
      </c>
      <c r="C189" s="98" t="s">
        <v>597</v>
      </c>
      <c r="D189" s="56" t="str">
        <f>VLOOKUP($A189,'지하수요금(2010년)'!$B:$AL,4,FALSE)</f>
        <v>가정용</v>
      </c>
      <c r="E189" s="56" t="str">
        <f t="shared" si="2"/>
        <v>용두</v>
      </c>
      <c r="F189" s="56" t="s">
        <v>2510</v>
      </c>
      <c r="G189" s="56" t="s">
        <v>2511</v>
      </c>
      <c r="H189" s="90">
        <f>VLOOKUP($A189,'지하수요금(2010년)'!$B:$AL,32,FALSE)</f>
        <v>120</v>
      </c>
      <c r="I189" s="90">
        <f>VLOOKUP($A189,'지하수요금(2011년)'!$B:$AL,32,FALSE)</f>
        <v>120</v>
      </c>
      <c r="J189" s="90">
        <f>VLOOKUP($A189,'지하수요금(2012년)'!$B:$AL,32,FALSE)</f>
        <v>120</v>
      </c>
      <c r="K189" s="90">
        <f>VLOOKUP($A189,'지하수요금(2013년)'!$B:$AO,40,FALSE)</f>
        <v>120</v>
      </c>
      <c r="L189" s="91">
        <f>VLOOKUP($A189,'지하수요금(2014년)'!$B:$AP,41,FALSE)</f>
        <v>120</v>
      </c>
    </row>
    <row r="190" spans="1:12" ht="12.95" customHeight="1">
      <c r="A190" s="57" t="s">
        <v>598</v>
      </c>
      <c r="B190" s="98" t="s">
        <v>599</v>
      </c>
      <c r="C190" s="98" t="s">
        <v>600</v>
      </c>
      <c r="D190" s="56" t="str">
        <f>VLOOKUP($A190,'지하수요금(2010년)'!$B:$AL,4,FALSE)</f>
        <v>가정용</v>
      </c>
      <c r="E190" s="56" t="str">
        <f t="shared" si="2"/>
        <v>용두</v>
      </c>
      <c r="F190" s="56" t="s">
        <v>2510</v>
      </c>
      <c r="G190" s="56" t="s">
        <v>2511</v>
      </c>
      <c r="H190" s="90">
        <f>VLOOKUP($A190,'지하수요금(2010년)'!$B:$AL,32,FALSE)</f>
        <v>24</v>
      </c>
      <c r="I190" s="90">
        <f>VLOOKUP($A190,'지하수요금(2011년)'!$B:$AL,32,FALSE)</f>
        <v>24</v>
      </c>
      <c r="J190" s="90">
        <f>VLOOKUP($A190,'지하수요금(2012년)'!$B:$AL,32,FALSE)</f>
        <v>24</v>
      </c>
      <c r="K190" s="90">
        <f>VLOOKUP($A190,'지하수요금(2013년)'!$B:$AO,40,FALSE)</f>
        <v>24</v>
      </c>
      <c r="L190" s="91">
        <f>VLOOKUP($A190,'지하수요금(2014년)'!$B:$AP,41,FALSE)</f>
        <v>24</v>
      </c>
    </row>
    <row r="191" spans="1:12" ht="12.95" customHeight="1">
      <c r="A191" s="57" t="s">
        <v>601</v>
      </c>
      <c r="B191" s="98" t="s">
        <v>602</v>
      </c>
      <c r="C191" s="98" t="s">
        <v>603</v>
      </c>
      <c r="D191" s="56" t="str">
        <f>VLOOKUP($A191,'지하수요금(2010년)'!$B:$AL,4,FALSE)</f>
        <v>가정용</v>
      </c>
      <c r="E191" s="56" t="str">
        <f t="shared" si="2"/>
        <v>용두</v>
      </c>
      <c r="F191" s="56" t="s">
        <v>2510</v>
      </c>
      <c r="G191" s="56" t="s">
        <v>2511</v>
      </c>
      <c r="H191" s="90">
        <f>VLOOKUP($A191,'지하수요금(2010년)'!$B:$AL,32,FALSE)</f>
        <v>120</v>
      </c>
      <c r="I191" s="90">
        <f>VLOOKUP($A191,'지하수요금(2011년)'!$B:$AL,32,FALSE)</f>
        <v>120</v>
      </c>
      <c r="J191" s="90">
        <f>VLOOKUP($A191,'지하수요금(2012년)'!$B:$AL,32,FALSE)</f>
        <v>120</v>
      </c>
      <c r="K191" s="90">
        <v>0</v>
      </c>
      <c r="L191" s="91">
        <v>0</v>
      </c>
    </row>
    <row r="192" spans="1:12" ht="12.95" customHeight="1">
      <c r="A192" s="57" t="s">
        <v>604</v>
      </c>
      <c r="B192" s="98" t="s">
        <v>605</v>
      </c>
      <c r="C192" s="98" t="s">
        <v>606</v>
      </c>
      <c r="D192" s="56" t="str">
        <f>VLOOKUP($A192,'지하수요금(2010년)'!$B:$AL,4,FALSE)</f>
        <v>가정용</v>
      </c>
      <c r="E192" s="56" t="str">
        <f t="shared" si="2"/>
        <v>용두</v>
      </c>
      <c r="F192" s="56" t="s">
        <v>2510</v>
      </c>
      <c r="G192" s="56" t="s">
        <v>2511</v>
      </c>
      <c r="H192" s="90">
        <f>VLOOKUP($A192,'지하수요금(2010년)'!$B:$AL,32,FALSE)</f>
        <v>360</v>
      </c>
      <c r="I192" s="90">
        <f>VLOOKUP($A192,'지하수요금(2011년)'!$B:$AL,32,FALSE)</f>
        <v>360</v>
      </c>
      <c r="J192" s="90">
        <f>VLOOKUP($A192,'지하수요금(2012년)'!$B:$AL,32,FALSE)</f>
        <v>360</v>
      </c>
      <c r="K192" s="90">
        <f>VLOOKUP($A192,'지하수요금(2013년)'!$B:$AO,40,FALSE)</f>
        <v>360</v>
      </c>
      <c r="L192" s="91">
        <f>VLOOKUP($A192,'지하수요금(2014년)'!$B:$AP,41,FALSE)</f>
        <v>360</v>
      </c>
    </row>
    <row r="193" spans="1:12" ht="12.95" customHeight="1">
      <c r="A193" s="57" t="s">
        <v>607</v>
      </c>
      <c r="B193" s="98" t="s">
        <v>608</v>
      </c>
      <c r="C193" s="98" t="s">
        <v>609</v>
      </c>
      <c r="D193" s="56" t="str">
        <f>VLOOKUP($A193,'지하수요금(2010년)'!$B:$AL,4,FALSE)</f>
        <v>가정용</v>
      </c>
      <c r="E193" s="56" t="str">
        <f t="shared" si="2"/>
        <v>용두</v>
      </c>
      <c r="F193" s="56" t="s">
        <v>2510</v>
      </c>
      <c r="G193" s="56" t="s">
        <v>2511</v>
      </c>
      <c r="H193" s="90">
        <f>VLOOKUP($A193,'지하수요금(2010년)'!$B:$AL,32,FALSE)</f>
        <v>120</v>
      </c>
      <c r="I193" s="90">
        <f>VLOOKUP($A193,'지하수요금(2011년)'!$B:$AL,32,FALSE)</f>
        <v>120</v>
      </c>
      <c r="J193" s="90">
        <f>VLOOKUP($A193,'지하수요금(2012년)'!$B:$AL,32,FALSE)</f>
        <v>120</v>
      </c>
      <c r="K193" s="90">
        <v>0</v>
      </c>
      <c r="L193" s="91">
        <v>0</v>
      </c>
    </row>
    <row r="194" spans="1:12" ht="12.95" customHeight="1">
      <c r="A194" s="58" t="s">
        <v>610</v>
      </c>
      <c r="B194" s="99" t="s">
        <v>611</v>
      </c>
      <c r="C194" s="99" t="s">
        <v>612</v>
      </c>
      <c r="D194" s="59" t="str">
        <f>VLOOKUP($A194,'지하수요금(2010년)'!$B:$AL,4,FALSE)</f>
        <v>가정용</v>
      </c>
      <c r="E194" s="59" t="str">
        <f t="shared" si="2"/>
        <v>용두</v>
      </c>
      <c r="F194" s="59" t="s">
        <v>2510</v>
      </c>
      <c r="G194" s="59" t="s">
        <v>2511</v>
      </c>
      <c r="H194" s="92">
        <f>VLOOKUP($A194,'지하수요금(2010년)'!$B:$AL,32,FALSE)</f>
        <v>192</v>
      </c>
      <c r="I194" s="92">
        <f>VLOOKUP($A194,'지하수요금(2011년)'!$B:$AL,32,FALSE)</f>
        <v>192</v>
      </c>
      <c r="J194" s="92">
        <f>VLOOKUP($A194,'지하수요금(2012년)'!$B:$AL,32,FALSE)</f>
        <v>192</v>
      </c>
      <c r="K194" s="92">
        <f>VLOOKUP($A194,'지하수요금(2013년)'!$B:$AO,40,FALSE)</f>
        <v>192</v>
      </c>
      <c r="L194" s="93">
        <f>VLOOKUP($A194,'지하수요금(2014년)'!$B:$AP,41,FALSE)</f>
        <v>192</v>
      </c>
    </row>
    <row r="195" spans="1:12" ht="12.95" customHeight="1">
      <c r="A195" s="100" t="s">
        <v>613</v>
      </c>
      <c r="B195" s="101" t="s">
        <v>614</v>
      </c>
      <c r="C195" s="101" t="s">
        <v>172</v>
      </c>
      <c r="D195" s="60" t="str">
        <f>VLOOKUP($A195,'지하수요금(2010년)'!$B:$AL,4,FALSE)</f>
        <v>가정용</v>
      </c>
      <c r="E195" s="60" t="str">
        <f t="shared" si="2"/>
        <v>용두</v>
      </c>
      <c r="F195" s="60" t="s">
        <v>2510</v>
      </c>
      <c r="G195" s="60" t="s">
        <v>2511</v>
      </c>
      <c r="H195" s="89">
        <f>VLOOKUP($A195,'지하수요금(2010년)'!$B:$AL,32,FALSE)</f>
        <v>312</v>
      </c>
      <c r="I195" s="89">
        <f>VLOOKUP($A195,'지하수요금(2011년)'!$B:$AL,32,FALSE)</f>
        <v>312</v>
      </c>
      <c r="J195" s="89">
        <f>VLOOKUP($A195,'지하수요금(2012년)'!$B:$AL,32,FALSE)</f>
        <v>312</v>
      </c>
      <c r="K195" s="89">
        <f>VLOOKUP($A195,'지하수요금(2013년)'!$B:$AO,40,FALSE)</f>
        <v>312</v>
      </c>
      <c r="L195" s="102">
        <f>VLOOKUP($A195,'지하수요금(2014년)'!$B:$AP,41,FALSE)</f>
        <v>312</v>
      </c>
    </row>
    <row r="196" spans="1:12" ht="12.95" customHeight="1">
      <c r="A196" s="57" t="s">
        <v>615</v>
      </c>
      <c r="B196" s="98" t="s">
        <v>616</v>
      </c>
      <c r="C196" s="98" t="s">
        <v>617</v>
      </c>
      <c r="D196" s="56" t="str">
        <f>VLOOKUP($A196,'지하수요금(2010년)'!$B:$AL,4,FALSE)</f>
        <v>가정용</v>
      </c>
      <c r="E196" s="56" t="str">
        <f t="shared" si="2"/>
        <v>용두</v>
      </c>
      <c r="F196" s="56" t="s">
        <v>2510</v>
      </c>
      <c r="G196" s="56" t="s">
        <v>2511</v>
      </c>
      <c r="H196" s="90">
        <f>VLOOKUP($A196,'지하수요금(2010년)'!$B:$AL,32,FALSE)</f>
        <v>72</v>
      </c>
      <c r="I196" s="90">
        <f>VLOOKUP($A196,'지하수요금(2011년)'!$B:$AL,32,FALSE)</f>
        <v>72</v>
      </c>
      <c r="J196" s="90">
        <f>VLOOKUP($A196,'지하수요금(2012년)'!$B:$AL,32,FALSE)</f>
        <v>72</v>
      </c>
      <c r="K196" s="90">
        <f>VLOOKUP($A196,'지하수요금(2013년)'!$B:$AO,40,FALSE)</f>
        <v>72</v>
      </c>
      <c r="L196" s="91">
        <f>VLOOKUP($A196,'지하수요금(2014년)'!$B:$AP,41,FALSE)</f>
        <v>72</v>
      </c>
    </row>
    <row r="197" spans="1:12" ht="12.95" customHeight="1">
      <c r="A197" s="57" t="s">
        <v>618</v>
      </c>
      <c r="B197" s="98" t="s">
        <v>619</v>
      </c>
      <c r="C197" s="98" t="s">
        <v>620</v>
      </c>
      <c r="D197" s="56" t="str">
        <f>VLOOKUP($A197,'지하수요금(2010년)'!$B:$AL,4,FALSE)</f>
        <v>가정용</v>
      </c>
      <c r="E197" s="56" t="str">
        <f t="shared" si="2"/>
        <v>용두</v>
      </c>
      <c r="F197" s="56" t="s">
        <v>2510</v>
      </c>
      <c r="G197" s="56" t="s">
        <v>2511</v>
      </c>
      <c r="H197" s="90">
        <f>VLOOKUP($A197,'지하수요금(2010년)'!$B:$AL,32,FALSE)</f>
        <v>48</v>
      </c>
      <c r="I197" s="90">
        <f>VLOOKUP($A197,'지하수요금(2011년)'!$B:$AL,32,FALSE)</f>
        <v>48</v>
      </c>
      <c r="J197" s="90">
        <f>VLOOKUP($A197,'지하수요금(2012년)'!$B:$AL,32,FALSE)</f>
        <v>48</v>
      </c>
      <c r="K197" s="90">
        <f>VLOOKUP($A197,'지하수요금(2013년)'!$B:$AO,40,FALSE)</f>
        <v>48</v>
      </c>
      <c r="L197" s="91">
        <f>VLOOKUP($A197,'지하수요금(2014년)'!$B:$AP,41,FALSE)</f>
        <v>48</v>
      </c>
    </row>
    <row r="198" spans="1:12" ht="12.95" customHeight="1">
      <c r="A198" s="57" t="s">
        <v>621</v>
      </c>
      <c r="B198" s="98" t="s">
        <v>622</v>
      </c>
      <c r="C198" s="98" t="s">
        <v>623</v>
      </c>
      <c r="D198" s="56" t="str">
        <f>VLOOKUP($A198,'지하수요금(2010년)'!$B:$AL,4,FALSE)</f>
        <v>가정용</v>
      </c>
      <c r="E198" s="56" t="str">
        <f t="shared" ref="E198:E261" si="3">LEFT(C198,2)</f>
        <v>용두</v>
      </c>
      <c r="F198" s="56" t="s">
        <v>2510</v>
      </c>
      <c r="G198" s="56" t="s">
        <v>2511</v>
      </c>
      <c r="H198" s="90">
        <f>VLOOKUP($A198,'지하수요금(2010년)'!$B:$AL,32,FALSE)</f>
        <v>120</v>
      </c>
      <c r="I198" s="90">
        <f>VLOOKUP($A198,'지하수요금(2011년)'!$B:$AL,32,FALSE)</f>
        <v>120</v>
      </c>
      <c r="J198" s="90">
        <f>VLOOKUP($A198,'지하수요금(2012년)'!$B:$AL,32,FALSE)</f>
        <v>120</v>
      </c>
      <c r="K198" s="90">
        <f>VLOOKUP($A198,'지하수요금(2013년)'!$B:$AO,40,FALSE)</f>
        <v>120</v>
      </c>
      <c r="L198" s="91">
        <f>VLOOKUP($A198,'지하수요금(2014년)'!$B:$AP,41,FALSE)</f>
        <v>120</v>
      </c>
    </row>
    <row r="199" spans="1:12" ht="12.95" customHeight="1">
      <c r="A199" s="57" t="s">
        <v>624</v>
      </c>
      <c r="B199" s="98" t="s">
        <v>625</v>
      </c>
      <c r="C199" s="98" t="s">
        <v>626</v>
      </c>
      <c r="D199" s="56" t="str">
        <f>VLOOKUP($A199,'지하수요금(2010년)'!$B:$AL,4,FALSE)</f>
        <v>가정용</v>
      </c>
      <c r="E199" s="56" t="str">
        <f t="shared" si="3"/>
        <v>용두</v>
      </c>
      <c r="F199" s="56" t="s">
        <v>2510</v>
      </c>
      <c r="G199" s="56" t="s">
        <v>2511</v>
      </c>
      <c r="H199" s="90">
        <f>VLOOKUP($A199,'지하수요금(2010년)'!$B:$AL,32,FALSE)</f>
        <v>120</v>
      </c>
      <c r="I199" s="90">
        <f>VLOOKUP($A199,'지하수요금(2011년)'!$B:$AL,32,FALSE)</f>
        <v>120</v>
      </c>
      <c r="J199" s="90">
        <f>VLOOKUP($A199,'지하수요금(2012년)'!$B:$AL,32,FALSE)</f>
        <v>120</v>
      </c>
      <c r="K199" s="90">
        <f>VLOOKUP($A199,'지하수요금(2013년)'!$B:$AO,40,FALSE)</f>
        <v>120</v>
      </c>
      <c r="L199" s="91">
        <f>VLOOKUP($A199,'지하수요금(2014년)'!$B:$AP,41,FALSE)</f>
        <v>120</v>
      </c>
    </row>
    <row r="200" spans="1:12" ht="12.95" customHeight="1">
      <c r="A200" s="57" t="s">
        <v>627</v>
      </c>
      <c r="B200" s="98" t="s">
        <v>628</v>
      </c>
      <c r="C200" s="98" t="s">
        <v>626</v>
      </c>
      <c r="D200" s="56" t="str">
        <f>VLOOKUP($A200,'지하수요금(2010년)'!$B:$AL,4,FALSE)</f>
        <v>가정용</v>
      </c>
      <c r="E200" s="56" t="str">
        <f t="shared" si="3"/>
        <v>용두</v>
      </c>
      <c r="F200" s="56" t="s">
        <v>2510</v>
      </c>
      <c r="G200" s="56" t="s">
        <v>2511</v>
      </c>
      <c r="H200" s="90">
        <f>VLOOKUP($A200,'지하수요금(2010년)'!$B:$AL,32,FALSE)</f>
        <v>120</v>
      </c>
      <c r="I200" s="90">
        <f>VLOOKUP($A200,'지하수요금(2011년)'!$B:$AL,32,FALSE)</f>
        <v>120</v>
      </c>
      <c r="J200" s="90">
        <f>VLOOKUP($A200,'지하수요금(2012년)'!$B:$AL,32,FALSE)</f>
        <v>120</v>
      </c>
      <c r="K200" s="90">
        <f>VLOOKUP($A200,'지하수요금(2013년)'!$B:$AO,40,FALSE)</f>
        <v>120</v>
      </c>
      <c r="L200" s="91">
        <f>VLOOKUP($A200,'지하수요금(2014년)'!$B:$AP,41,FALSE)</f>
        <v>120</v>
      </c>
    </row>
    <row r="201" spans="1:12" ht="12.95" customHeight="1">
      <c r="A201" s="57" t="s">
        <v>629</v>
      </c>
      <c r="B201" s="98" t="s">
        <v>630</v>
      </c>
      <c r="C201" s="98" t="s">
        <v>631</v>
      </c>
      <c r="D201" s="56" t="str">
        <f>VLOOKUP($A201,'지하수요금(2010년)'!$B:$AL,4,FALSE)</f>
        <v>가정용</v>
      </c>
      <c r="E201" s="56" t="str">
        <f t="shared" si="3"/>
        <v>용두</v>
      </c>
      <c r="F201" s="56" t="s">
        <v>2510</v>
      </c>
      <c r="G201" s="56" t="s">
        <v>2511</v>
      </c>
      <c r="H201" s="90">
        <f>VLOOKUP($A201,'지하수요금(2010년)'!$B:$AL,32,FALSE)</f>
        <v>120</v>
      </c>
      <c r="I201" s="90">
        <f>VLOOKUP($A201,'지하수요금(2011년)'!$B:$AL,32,FALSE)</f>
        <v>120</v>
      </c>
      <c r="J201" s="90">
        <f>VLOOKUP($A201,'지하수요금(2012년)'!$B:$AL,32,FALSE)</f>
        <v>120</v>
      </c>
      <c r="K201" s="90">
        <f>VLOOKUP($A201,'지하수요금(2013년)'!$B:$AO,40,FALSE)</f>
        <v>120</v>
      </c>
      <c r="L201" s="91">
        <f>VLOOKUP($A201,'지하수요금(2014년)'!$B:$AP,41,FALSE)</f>
        <v>120</v>
      </c>
    </row>
    <row r="202" spans="1:12" ht="12.95" customHeight="1">
      <c r="A202" s="57" t="s">
        <v>632</v>
      </c>
      <c r="B202" s="98" t="s">
        <v>633</v>
      </c>
      <c r="C202" s="98" t="s">
        <v>634</v>
      </c>
      <c r="D202" s="56" t="str">
        <f>VLOOKUP($A202,'지하수요금(2010년)'!$B:$AL,4,FALSE)</f>
        <v>가정용</v>
      </c>
      <c r="E202" s="56" t="str">
        <f t="shared" si="3"/>
        <v>용두</v>
      </c>
      <c r="F202" s="56" t="s">
        <v>2510</v>
      </c>
      <c r="G202" s="56" t="s">
        <v>2511</v>
      </c>
      <c r="H202" s="90">
        <f>VLOOKUP($A202,'지하수요금(2010년)'!$B:$AL,32,FALSE)</f>
        <v>72</v>
      </c>
      <c r="I202" s="90">
        <f>VLOOKUP($A202,'지하수요금(2011년)'!$B:$AL,32,FALSE)</f>
        <v>72</v>
      </c>
      <c r="J202" s="90">
        <f>VLOOKUP($A202,'지하수요금(2012년)'!$B:$AL,32,FALSE)</f>
        <v>72</v>
      </c>
      <c r="K202" s="90">
        <f>VLOOKUP($A202,'지하수요금(2013년)'!$B:$AO,40,FALSE)</f>
        <v>72</v>
      </c>
      <c r="L202" s="91">
        <f>VLOOKUP($A202,'지하수요금(2014년)'!$B:$AP,41,FALSE)</f>
        <v>72</v>
      </c>
    </row>
    <row r="203" spans="1:12" ht="12.95" customHeight="1">
      <c r="A203" s="57" t="s">
        <v>635</v>
      </c>
      <c r="B203" s="98" t="s">
        <v>636</v>
      </c>
      <c r="C203" s="98" t="s">
        <v>637</v>
      </c>
      <c r="D203" s="56" t="str">
        <f>VLOOKUP($A203,'지하수요금(2010년)'!$B:$AL,4,FALSE)</f>
        <v>가정용</v>
      </c>
      <c r="E203" s="56" t="str">
        <f t="shared" si="3"/>
        <v>용두</v>
      </c>
      <c r="F203" s="56" t="s">
        <v>2510</v>
      </c>
      <c r="G203" s="56" t="s">
        <v>2511</v>
      </c>
      <c r="H203" s="90">
        <f>VLOOKUP($A203,'지하수요금(2010년)'!$B:$AL,32,FALSE)</f>
        <v>96</v>
      </c>
      <c r="I203" s="90">
        <f>VLOOKUP($A203,'지하수요금(2011년)'!$B:$AL,32,FALSE)</f>
        <v>96</v>
      </c>
      <c r="J203" s="90">
        <f>VLOOKUP($A203,'지하수요금(2012년)'!$B:$AL,32,FALSE)</f>
        <v>96</v>
      </c>
      <c r="K203" s="90">
        <f>VLOOKUP($A203,'지하수요금(2013년)'!$B:$AO,40,FALSE)</f>
        <v>96</v>
      </c>
      <c r="L203" s="91">
        <f>VLOOKUP($A203,'지하수요금(2014년)'!$B:$AP,41,FALSE)</f>
        <v>96</v>
      </c>
    </row>
    <row r="204" spans="1:12" ht="12.95" customHeight="1">
      <c r="A204" s="57" t="s">
        <v>638</v>
      </c>
      <c r="B204" s="98" t="s">
        <v>639</v>
      </c>
      <c r="C204" s="98" t="s">
        <v>640</v>
      </c>
      <c r="D204" s="56" t="str">
        <f>VLOOKUP($A204,'지하수요금(2010년)'!$B:$AL,4,FALSE)</f>
        <v>가정용</v>
      </c>
      <c r="E204" s="56" t="str">
        <f t="shared" si="3"/>
        <v>용두</v>
      </c>
      <c r="F204" s="56" t="s">
        <v>2510</v>
      </c>
      <c r="G204" s="56" t="s">
        <v>2511</v>
      </c>
      <c r="H204" s="90">
        <f>VLOOKUP($A204,'지하수요금(2010년)'!$B:$AL,32,FALSE)</f>
        <v>96</v>
      </c>
      <c r="I204" s="90">
        <f>VLOOKUP($A204,'지하수요금(2011년)'!$B:$AL,32,FALSE)</f>
        <v>96</v>
      </c>
      <c r="J204" s="90">
        <f>VLOOKUP($A204,'지하수요금(2012년)'!$B:$AL,32,FALSE)</f>
        <v>96</v>
      </c>
      <c r="K204" s="90">
        <f>VLOOKUP($A204,'지하수요금(2013년)'!$B:$AO,40,FALSE)</f>
        <v>96</v>
      </c>
      <c r="L204" s="91">
        <f>VLOOKUP($A204,'지하수요금(2014년)'!$B:$AP,41,FALSE)</f>
        <v>96</v>
      </c>
    </row>
    <row r="205" spans="1:12" ht="12.95" customHeight="1">
      <c r="A205" s="57" t="s">
        <v>641</v>
      </c>
      <c r="B205" s="98" t="s">
        <v>642</v>
      </c>
      <c r="C205" s="98" t="s">
        <v>643</v>
      </c>
      <c r="D205" s="56" t="str">
        <f>VLOOKUP($A205,'지하수요금(2010년)'!$B:$AL,4,FALSE)</f>
        <v>가정용</v>
      </c>
      <c r="E205" s="56" t="str">
        <f t="shared" si="3"/>
        <v>용두</v>
      </c>
      <c r="F205" s="56" t="s">
        <v>2510</v>
      </c>
      <c r="G205" s="56" t="s">
        <v>2511</v>
      </c>
      <c r="H205" s="90">
        <f>VLOOKUP($A205,'지하수요금(2010년)'!$B:$AL,32,FALSE)</f>
        <v>168</v>
      </c>
      <c r="I205" s="90">
        <f>VLOOKUP($A205,'지하수요금(2011년)'!$B:$AL,32,FALSE)</f>
        <v>168</v>
      </c>
      <c r="J205" s="90">
        <f>VLOOKUP($A205,'지하수요금(2012년)'!$B:$AL,32,FALSE)</f>
        <v>168</v>
      </c>
      <c r="K205" s="90">
        <f>VLOOKUP($A205,'지하수요금(2013년)'!$B:$AO,40,FALSE)</f>
        <v>168</v>
      </c>
      <c r="L205" s="91">
        <f>VLOOKUP($A205,'지하수요금(2014년)'!$B:$AP,41,FALSE)</f>
        <v>168</v>
      </c>
    </row>
    <row r="206" spans="1:12" ht="12.95" customHeight="1">
      <c r="A206" s="57" t="s">
        <v>644</v>
      </c>
      <c r="B206" s="98" t="s">
        <v>645</v>
      </c>
      <c r="C206" s="98" t="s">
        <v>646</v>
      </c>
      <c r="D206" s="56" t="str">
        <f>VLOOKUP($A206,'지하수요금(2010년)'!$B:$AL,4,FALSE)</f>
        <v>가정용</v>
      </c>
      <c r="E206" s="56" t="str">
        <f t="shared" si="3"/>
        <v>용두</v>
      </c>
      <c r="F206" s="56" t="s">
        <v>2510</v>
      </c>
      <c r="G206" s="56" t="s">
        <v>2511</v>
      </c>
      <c r="H206" s="90">
        <f>VLOOKUP($A206,'지하수요금(2010년)'!$B:$AL,32,FALSE)</f>
        <v>48</v>
      </c>
      <c r="I206" s="90">
        <f>VLOOKUP($A206,'지하수요금(2011년)'!$B:$AL,32,FALSE)</f>
        <v>48</v>
      </c>
      <c r="J206" s="90">
        <f>VLOOKUP($A206,'지하수요금(2012년)'!$B:$AL,32,FALSE)</f>
        <v>48</v>
      </c>
      <c r="K206" s="90">
        <f>VLOOKUP($A206,'지하수요금(2013년)'!$B:$AO,40,FALSE)</f>
        <v>48</v>
      </c>
      <c r="L206" s="91">
        <f>VLOOKUP($A206,'지하수요금(2014년)'!$B:$AP,41,FALSE)</f>
        <v>48</v>
      </c>
    </row>
    <row r="207" spans="1:12" ht="12.95" customHeight="1">
      <c r="A207" s="57" t="s">
        <v>647</v>
      </c>
      <c r="B207" s="98" t="s">
        <v>648</v>
      </c>
      <c r="C207" s="98" t="s">
        <v>649</v>
      </c>
      <c r="D207" s="56" t="str">
        <f>VLOOKUP($A207,'지하수요금(2010년)'!$B:$AL,4,FALSE)</f>
        <v>가정용</v>
      </c>
      <c r="E207" s="56" t="str">
        <f t="shared" si="3"/>
        <v>용두</v>
      </c>
      <c r="F207" s="56" t="s">
        <v>2510</v>
      </c>
      <c r="G207" s="56" t="s">
        <v>2511</v>
      </c>
      <c r="H207" s="90">
        <f>VLOOKUP($A207,'지하수요금(2010년)'!$B:$AL,32,FALSE)</f>
        <v>120</v>
      </c>
      <c r="I207" s="90">
        <f>VLOOKUP($A207,'지하수요금(2011년)'!$B:$AL,32,FALSE)</f>
        <v>120</v>
      </c>
      <c r="J207" s="90">
        <f>VLOOKUP($A207,'지하수요금(2012년)'!$B:$AL,32,FALSE)</f>
        <v>120</v>
      </c>
      <c r="K207" s="90">
        <f>VLOOKUP($A207,'지하수요금(2013년)'!$B:$AO,40,FALSE)</f>
        <v>120</v>
      </c>
      <c r="L207" s="91">
        <f>VLOOKUP($A207,'지하수요금(2014년)'!$B:$AP,41,FALSE)</f>
        <v>120</v>
      </c>
    </row>
    <row r="208" spans="1:12" ht="12.95" customHeight="1">
      <c r="A208" s="57" t="s">
        <v>650</v>
      </c>
      <c r="B208" s="98" t="s">
        <v>651</v>
      </c>
      <c r="C208" s="98" t="s">
        <v>652</v>
      </c>
      <c r="D208" s="56" t="str">
        <f>VLOOKUP($A208,'지하수요금(2010년)'!$B:$AL,4,FALSE)</f>
        <v>가정용</v>
      </c>
      <c r="E208" s="56" t="str">
        <f t="shared" si="3"/>
        <v>용두</v>
      </c>
      <c r="F208" s="56" t="s">
        <v>2510</v>
      </c>
      <c r="G208" s="56" t="s">
        <v>2511</v>
      </c>
      <c r="H208" s="90">
        <f>VLOOKUP($A208,'지하수요금(2010년)'!$B:$AL,32,FALSE)</f>
        <v>144</v>
      </c>
      <c r="I208" s="90">
        <f>VLOOKUP($A208,'지하수요금(2011년)'!$B:$AL,32,FALSE)</f>
        <v>144</v>
      </c>
      <c r="J208" s="90">
        <f>VLOOKUP($A208,'지하수요금(2012년)'!$B:$AL,32,FALSE)</f>
        <v>144</v>
      </c>
      <c r="K208" s="90">
        <f>VLOOKUP($A208,'지하수요금(2013년)'!$B:$AO,40,FALSE)</f>
        <v>144</v>
      </c>
      <c r="L208" s="91">
        <f>VLOOKUP($A208,'지하수요금(2014년)'!$B:$AP,41,FALSE)</f>
        <v>144</v>
      </c>
    </row>
    <row r="209" spans="1:12" ht="12.95" customHeight="1">
      <c r="A209" s="57" t="s">
        <v>653</v>
      </c>
      <c r="B209" s="98" t="s">
        <v>654</v>
      </c>
      <c r="C209" s="98" t="s">
        <v>655</v>
      </c>
      <c r="D209" s="56" t="str">
        <f>VLOOKUP($A209,'지하수요금(2010년)'!$B:$AL,4,FALSE)</f>
        <v>일반용</v>
      </c>
      <c r="E209" s="56" t="str">
        <f t="shared" si="3"/>
        <v>용두</v>
      </c>
      <c r="F209" s="56" t="s">
        <v>2510</v>
      </c>
      <c r="G209" s="56" t="s">
        <v>2511</v>
      </c>
      <c r="H209" s="90">
        <f>VLOOKUP($A209,'지하수요금(2010년)'!$B:$AL,32,FALSE)</f>
        <v>120</v>
      </c>
      <c r="I209" s="90">
        <f>VLOOKUP($A209,'지하수요금(2011년)'!$B:$AL,32,FALSE)</f>
        <v>120</v>
      </c>
      <c r="J209" s="90">
        <f>VLOOKUP($A209,'지하수요금(2012년)'!$B:$AL,32,FALSE)</f>
        <v>120</v>
      </c>
      <c r="K209" s="90">
        <f>VLOOKUP($A209,'지하수요금(2013년)'!$B:$AO,40,FALSE)</f>
        <v>120</v>
      </c>
      <c r="L209" s="91">
        <f>VLOOKUP($A209,'지하수요금(2014년)'!$B:$AP,41,FALSE)</f>
        <v>120</v>
      </c>
    </row>
    <row r="210" spans="1:12" ht="12.95" customHeight="1">
      <c r="A210" s="57" t="s">
        <v>656</v>
      </c>
      <c r="B210" s="98" t="s">
        <v>657</v>
      </c>
      <c r="C210" s="98" t="s">
        <v>658</v>
      </c>
      <c r="D210" s="56" t="str">
        <f>VLOOKUP($A210,'지하수요금(2010년)'!$B:$AL,4,FALSE)</f>
        <v>일반용</v>
      </c>
      <c r="E210" s="56" t="str">
        <f t="shared" si="3"/>
        <v>용두</v>
      </c>
      <c r="F210" s="56" t="s">
        <v>2510</v>
      </c>
      <c r="G210" s="56" t="s">
        <v>2511</v>
      </c>
      <c r="H210" s="90">
        <f>VLOOKUP($A210,'지하수요금(2010년)'!$B:$AL,32,FALSE)</f>
        <v>96</v>
      </c>
      <c r="I210" s="90">
        <f>VLOOKUP($A210,'지하수요금(2011년)'!$B:$AL,32,FALSE)</f>
        <v>96</v>
      </c>
      <c r="J210" s="90">
        <f>VLOOKUP($A210,'지하수요금(2012년)'!$B:$AL,32,FALSE)</f>
        <v>96</v>
      </c>
      <c r="K210" s="90">
        <f>VLOOKUP($A210,'지하수요금(2013년)'!$B:$AO,40,FALSE)</f>
        <v>96</v>
      </c>
      <c r="L210" s="91">
        <f>VLOOKUP($A210,'지하수요금(2014년)'!$B:$AP,41,FALSE)</f>
        <v>96</v>
      </c>
    </row>
    <row r="211" spans="1:12" ht="12.95" customHeight="1">
      <c r="A211" s="57" t="s">
        <v>659</v>
      </c>
      <c r="B211" s="98" t="s">
        <v>660</v>
      </c>
      <c r="C211" s="98" t="s">
        <v>661</v>
      </c>
      <c r="D211" s="56" t="str">
        <f>VLOOKUP($A211,'지하수요금(2010년)'!$B:$AL,4,FALSE)</f>
        <v>가정용</v>
      </c>
      <c r="E211" s="56" t="str">
        <f t="shared" si="3"/>
        <v>용두</v>
      </c>
      <c r="F211" s="56" t="s">
        <v>2510</v>
      </c>
      <c r="G211" s="56" t="s">
        <v>2511</v>
      </c>
      <c r="H211" s="90">
        <f>VLOOKUP($A211,'지하수요금(2010년)'!$B:$AL,32,FALSE)</f>
        <v>120</v>
      </c>
      <c r="I211" s="90">
        <f>VLOOKUP($A211,'지하수요금(2011년)'!$B:$AL,32,FALSE)</f>
        <v>120</v>
      </c>
      <c r="J211" s="90">
        <f>VLOOKUP($A211,'지하수요금(2012년)'!$B:$AL,32,FALSE)</f>
        <v>120</v>
      </c>
      <c r="K211" s="90">
        <f>VLOOKUP($A211,'지하수요금(2013년)'!$B:$AO,40,FALSE)</f>
        <v>120</v>
      </c>
      <c r="L211" s="91">
        <f>VLOOKUP($A211,'지하수요금(2014년)'!$B:$AP,41,FALSE)</f>
        <v>120</v>
      </c>
    </row>
    <row r="212" spans="1:12" ht="12.95" customHeight="1">
      <c r="A212" s="57" t="s">
        <v>662</v>
      </c>
      <c r="B212" s="98" t="s">
        <v>663</v>
      </c>
      <c r="C212" s="98" t="s">
        <v>664</v>
      </c>
      <c r="D212" s="56" t="str">
        <f>VLOOKUP($A212,'지하수요금(2010년)'!$B:$AL,4,FALSE)</f>
        <v>일반용</v>
      </c>
      <c r="E212" s="56" t="str">
        <f t="shared" si="3"/>
        <v>용두</v>
      </c>
      <c r="F212" s="56" t="s">
        <v>2510</v>
      </c>
      <c r="G212" s="56" t="s">
        <v>2511</v>
      </c>
      <c r="H212" s="90">
        <f>VLOOKUP($A212,'지하수요금(2010년)'!$B:$AL,32,FALSE)</f>
        <v>72</v>
      </c>
      <c r="I212" s="90">
        <f>VLOOKUP($A212,'지하수요금(2011년)'!$B:$AL,32,FALSE)</f>
        <v>72</v>
      </c>
      <c r="J212" s="90">
        <f>VLOOKUP($A212,'지하수요금(2012년)'!$B:$AL,32,FALSE)</f>
        <v>72</v>
      </c>
      <c r="K212" s="90">
        <f>VLOOKUP($A212,'지하수요금(2013년)'!$B:$AO,40,FALSE)</f>
        <v>72</v>
      </c>
      <c r="L212" s="91">
        <f>VLOOKUP($A212,'지하수요금(2014년)'!$B:$AP,41,FALSE)</f>
        <v>72</v>
      </c>
    </row>
    <row r="213" spans="1:12" ht="12.95" customHeight="1">
      <c r="A213" s="57" t="s">
        <v>665</v>
      </c>
      <c r="B213" s="98" t="s">
        <v>666</v>
      </c>
      <c r="C213" s="98" t="s">
        <v>667</v>
      </c>
      <c r="D213" s="56" t="str">
        <f>VLOOKUP($A213,'지하수요금(2010년)'!$B:$AL,4,FALSE)</f>
        <v>가정용</v>
      </c>
      <c r="E213" s="56" t="str">
        <f t="shared" si="3"/>
        <v>용두</v>
      </c>
      <c r="F213" s="56" t="s">
        <v>2510</v>
      </c>
      <c r="G213" s="56" t="s">
        <v>2511</v>
      </c>
      <c r="H213" s="90">
        <f>VLOOKUP($A213,'지하수요금(2010년)'!$B:$AL,32,FALSE)</f>
        <v>144</v>
      </c>
      <c r="I213" s="90">
        <f>VLOOKUP($A213,'지하수요금(2011년)'!$B:$AL,32,FALSE)</f>
        <v>144</v>
      </c>
      <c r="J213" s="90">
        <f>VLOOKUP($A213,'지하수요금(2012년)'!$B:$AL,32,FALSE)</f>
        <v>144</v>
      </c>
      <c r="K213" s="90">
        <f>VLOOKUP($A213,'지하수요금(2013년)'!$B:$AO,40,FALSE)</f>
        <v>144</v>
      </c>
      <c r="L213" s="91">
        <f>VLOOKUP($A213,'지하수요금(2014년)'!$B:$AP,41,FALSE)</f>
        <v>144</v>
      </c>
    </row>
    <row r="214" spans="1:12" ht="12.95" customHeight="1">
      <c r="A214" s="57" t="s">
        <v>668</v>
      </c>
      <c r="B214" s="98" t="s">
        <v>669</v>
      </c>
      <c r="C214" s="98" t="s">
        <v>670</v>
      </c>
      <c r="D214" s="56" t="str">
        <f>VLOOKUP($A214,'지하수요금(2010년)'!$B:$AL,4,FALSE)</f>
        <v>가정용</v>
      </c>
      <c r="E214" s="56" t="str">
        <f t="shared" si="3"/>
        <v>용두</v>
      </c>
      <c r="F214" s="56" t="s">
        <v>2510</v>
      </c>
      <c r="G214" s="56" t="s">
        <v>2511</v>
      </c>
      <c r="H214" s="90">
        <f>VLOOKUP($A214,'지하수요금(2010년)'!$B:$AL,32,FALSE)</f>
        <v>168</v>
      </c>
      <c r="I214" s="90">
        <f>VLOOKUP($A214,'지하수요금(2011년)'!$B:$AL,32,FALSE)</f>
        <v>168</v>
      </c>
      <c r="J214" s="90">
        <f>VLOOKUP($A214,'지하수요금(2012년)'!$B:$AL,32,FALSE)</f>
        <v>168</v>
      </c>
      <c r="K214" s="90">
        <f>VLOOKUP($A214,'지하수요금(2013년)'!$B:$AO,40,FALSE)</f>
        <v>168</v>
      </c>
      <c r="L214" s="91">
        <f>VLOOKUP($A214,'지하수요금(2014년)'!$B:$AP,41,FALSE)</f>
        <v>168</v>
      </c>
    </row>
    <row r="215" spans="1:12" ht="12.95" customHeight="1">
      <c r="A215" s="57" t="s">
        <v>671</v>
      </c>
      <c r="B215" s="98" t="s">
        <v>672</v>
      </c>
      <c r="C215" s="98" t="s">
        <v>673</v>
      </c>
      <c r="D215" s="56" t="str">
        <f>VLOOKUP($A215,'지하수요금(2010년)'!$B:$AL,4,FALSE)</f>
        <v>가정용</v>
      </c>
      <c r="E215" s="56" t="str">
        <f t="shared" si="3"/>
        <v>용두</v>
      </c>
      <c r="F215" s="56" t="s">
        <v>2510</v>
      </c>
      <c r="G215" s="56" t="s">
        <v>2511</v>
      </c>
      <c r="H215" s="90">
        <f>VLOOKUP($A215,'지하수요금(2010년)'!$B:$AL,32,FALSE)</f>
        <v>120</v>
      </c>
      <c r="I215" s="90">
        <f>VLOOKUP($A215,'지하수요금(2011년)'!$B:$AL,32,FALSE)</f>
        <v>120</v>
      </c>
      <c r="J215" s="90">
        <f>VLOOKUP($A215,'지하수요금(2012년)'!$B:$AL,32,FALSE)</f>
        <v>120</v>
      </c>
      <c r="K215" s="90">
        <f>VLOOKUP($A215,'지하수요금(2013년)'!$B:$AO,40,FALSE)</f>
        <v>120</v>
      </c>
      <c r="L215" s="91">
        <f>VLOOKUP($A215,'지하수요금(2014년)'!$B:$AP,41,FALSE)</f>
        <v>120</v>
      </c>
    </row>
    <row r="216" spans="1:12" ht="12.95" customHeight="1">
      <c r="A216" s="57" t="s">
        <v>674</v>
      </c>
      <c r="B216" s="98" t="s">
        <v>675</v>
      </c>
      <c r="C216" s="98" t="s">
        <v>676</v>
      </c>
      <c r="D216" s="56" t="str">
        <f>VLOOKUP($A216,'지하수요금(2010년)'!$B:$AL,4,FALSE)</f>
        <v>일반용</v>
      </c>
      <c r="E216" s="56" t="str">
        <f t="shared" si="3"/>
        <v>용두</v>
      </c>
      <c r="F216" s="56" t="s">
        <v>2510</v>
      </c>
      <c r="G216" s="56" t="s">
        <v>2511</v>
      </c>
      <c r="H216" s="90">
        <f>VLOOKUP($A216,'지하수요금(2010년)'!$B:$AL,32,FALSE)</f>
        <v>360</v>
      </c>
      <c r="I216" s="90">
        <f>VLOOKUP($A216,'지하수요금(2011년)'!$B:$AL,32,FALSE)</f>
        <v>360</v>
      </c>
      <c r="J216" s="90">
        <f>VLOOKUP($A216,'지하수요금(2012년)'!$B:$AL,32,FALSE)</f>
        <v>360</v>
      </c>
      <c r="K216" s="90">
        <f>VLOOKUP($A216,'지하수요금(2013년)'!$B:$AO,40,FALSE)</f>
        <v>360</v>
      </c>
      <c r="L216" s="91">
        <f>VLOOKUP($A216,'지하수요금(2014년)'!$B:$AP,41,FALSE)</f>
        <v>360</v>
      </c>
    </row>
    <row r="217" spans="1:12" ht="12.95" customHeight="1">
      <c r="A217" s="57" t="s">
        <v>677</v>
      </c>
      <c r="B217" s="98" t="s">
        <v>678</v>
      </c>
      <c r="C217" s="98" t="s">
        <v>679</v>
      </c>
      <c r="D217" s="56" t="str">
        <f>VLOOKUP($A217,'지하수요금(2010년)'!$B:$AL,4,FALSE)</f>
        <v>일반용</v>
      </c>
      <c r="E217" s="56" t="str">
        <f t="shared" si="3"/>
        <v>용두</v>
      </c>
      <c r="F217" s="56" t="s">
        <v>2510</v>
      </c>
      <c r="G217" s="56" t="s">
        <v>2511</v>
      </c>
      <c r="H217" s="90">
        <f>VLOOKUP($A217,'지하수요금(2010년)'!$B:$AL,32,FALSE)</f>
        <v>312</v>
      </c>
      <c r="I217" s="90">
        <f>VLOOKUP($A217,'지하수요금(2011년)'!$B:$AL,32,FALSE)</f>
        <v>312</v>
      </c>
      <c r="J217" s="90">
        <f>VLOOKUP($A217,'지하수요금(2012년)'!$B:$AL,32,FALSE)</f>
        <v>312</v>
      </c>
      <c r="K217" s="90">
        <f>VLOOKUP($A217,'지하수요금(2013년)'!$B:$AO,40,FALSE)</f>
        <v>312</v>
      </c>
      <c r="L217" s="91">
        <f>VLOOKUP($A217,'지하수요금(2014년)'!$B:$AP,41,FALSE)</f>
        <v>312</v>
      </c>
    </row>
    <row r="218" spans="1:12" ht="12.95" customHeight="1">
      <c r="A218" s="57" t="s">
        <v>680</v>
      </c>
      <c r="B218" s="98" t="s">
        <v>681</v>
      </c>
      <c r="C218" s="98" t="s">
        <v>682</v>
      </c>
      <c r="D218" s="56" t="str">
        <f>VLOOKUP($A218,'지하수요금(2010년)'!$B:$AL,4,FALSE)</f>
        <v>가정용</v>
      </c>
      <c r="E218" s="56" t="str">
        <f t="shared" si="3"/>
        <v>용두</v>
      </c>
      <c r="F218" s="56" t="s">
        <v>2510</v>
      </c>
      <c r="G218" s="56" t="s">
        <v>2511</v>
      </c>
      <c r="H218" s="90">
        <f>VLOOKUP($A218,'지하수요금(2010년)'!$B:$AL,32,FALSE)</f>
        <v>144</v>
      </c>
      <c r="I218" s="90">
        <f>VLOOKUP($A218,'지하수요금(2011년)'!$B:$AL,32,FALSE)</f>
        <v>144</v>
      </c>
      <c r="J218" s="90">
        <f>VLOOKUP($A218,'지하수요금(2012년)'!$B:$AL,32,FALSE)</f>
        <v>144</v>
      </c>
      <c r="K218" s="90">
        <f>VLOOKUP($A218,'지하수요금(2013년)'!$B:$AO,40,FALSE)</f>
        <v>144</v>
      </c>
      <c r="L218" s="91">
        <f>VLOOKUP($A218,'지하수요금(2014년)'!$B:$AP,41,FALSE)</f>
        <v>144</v>
      </c>
    </row>
    <row r="219" spans="1:12" ht="12.95" customHeight="1">
      <c r="A219" s="57" t="s">
        <v>683</v>
      </c>
      <c r="B219" s="98" t="s">
        <v>684</v>
      </c>
      <c r="C219" s="98" t="s">
        <v>685</v>
      </c>
      <c r="D219" s="56" t="str">
        <f>VLOOKUP($A219,'지하수요금(2010년)'!$B:$AL,4,FALSE)</f>
        <v>일반용</v>
      </c>
      <c r="E219" s="56" t="str">
        <f t="shared" si="3"/>
        <v>용두</v>
      </c>
      <c r="F219" s="56" t="s">
        <v>2510</v>
      </c>
      <c r="G219" s="56" t="s">
        <v>2511</v>
      </c>
      <c r="H219" s="90">
        <f>VLOOKUP($A219,'지하수요금(2010년)'!$B:$AL,32,FALSE)</f>
        <v>240</v>
      </c>
      <c r="I219" s="90">
        <f>VLOOKUP($A219,'지하수요금(2011년)'!$B:$AL,32,FALSE)</f>
        <v>240</v>
      </c>
      <c r="J219" s="90">
        <f>VLOOKUP($A219,'지하수요금(2012년)'!$B:$AL,32,FALSE)</f>
        <v>240</v>
      </c>
      <c r="K219" s="90">
        <f>VLOOKUP($A219,'지하수요금(2013년)'!$B:$AO,40,FALSE)</f>
        <v>240</v>
      </c>
      <c r="L219" s="91">
        <f>VLOOKUP($A219,'지하수요금(2014년)'!$B:$AP,41,FALSE)</f>
        <v>240</v>
      </c>
    </row>
    <row r="220" spans="1:12" ht="12.95" customHeight="1">
      <c r="A220" s="57" t="s">
        <v>686</v>
      </c>
      <c r="B220" s="98" t="s">
        <v>687</v>
      </c>
      <c r="C220" s="98" t="s">
        <v>688</v>
      </c>
      <c r="D220" s="56" t="str">
        <f>VLOOKUP($A220,'지하수요금(2010년)'!$B:$AL,4,FALSE)</f>
        <v>가정용</v>
      </c>
      <c r="E220" s="56" t="str">
        <f t="shared" si="3"/>
        <v>용두</v>
      </c>
      <c r="F220" s="56" t="s">
        <v>2510</v>
      </c>
      <c r="G220" s="56" t="s">
        <v>2511</v>
      </c>
      <c r="H220" s="90">
        <f>VLOOKUP($A220,'지하수요금(2010년)'!$B:$AL,32,FALSE)</f>
        <v>48</v>
      </c>
      <c r="I220" s="90">
        <f>VLOOKUP($A220,'지하수요금(2011년)'!$B:$AL,32,FALSE)</f>
        <v>48</v>
      </c>
      <c r="J220" s="90">
        <f>VLOOKUP($A220,'지하수요금(2012년)'!$B:$AL,32,FALSE)</f>
        <v>48</v>
      </c>
      <c r="K220" s="90">
        <f>VLOOKUP($A220,'지하수요금(2013년)'!$B:$AO,40,FALSE)</f>
        <v>48</v>
      </c>
      <c r="L220" s="91">
        <f>VLOOKUP($A220,'지하수요금(2014년)'!$B:$AP,41,FALSE)</f>
        <v>48</v>
      </c>
    </row>
    <row r="221" spans="1:12" ht="12.95" customHeight="1">
      <c r="A221" s="57" t="s">
        <v>689</v>
      </c>
      <c r="B221" s="98" t="s">
        <v>690</v>
      </c>
      <c r="C221" s="98" t="s">
        <v>691</v>
      </c>
      <c r="D221" s="56" t="str">
        <f>VLOOKUP($A221,'지하수요금(2010년)'!$B:$AL,4,FALSE)</f>
        <v>가정용</v>
      </c>
      <c r="E221" s="56" t="str">
        <f t="shared" si="3"/>
        <v>용두</v>
      </c>
      <c r="F221" s="56" t="s">
        <v>2510</v>
      </c>
      <c r="G221" s="56" t="s">
        <v>2511</v>
      </c>
      <c r="H221" s="90">
        <f>VLOOKUP($A221,'지하수요금(2010년)'!$B:$AL,32,FALSE)</f>
        <v>192</v>
      </c>
      <c r="I221" s="90">
        <f>VLOOKUP($A221,'지하수요금(2011년)'!$B:$AL,32,FALSE)</f>
        <v>192</v>
      </c>
      <c r="J221" s="90">
        <f>VLOOKUP($A221,'지하수요금(2012년)'!$B:$AL,32,FALSE)</f>
        <v>192</v>
      </c>
      <c r="K221" s="90">
        <f>VLOOKUP($A221,'지하수요금(2013년)'!$B:$AO,40,FALSE)</f>
        <v>192</v>
      </c>
      <c r="L221" s="91">
        <f>VLOOKUP($A221,'지하수요금(2014년)'!$B:$AP,41,FALSE)</f>
        <v>192</v>
      </c>
    </row>
    <row r="222" spans="1:12" ht="12.95" customHeight="1">
      <c r="A222" s="57" t="s">
        <v>692</v>
      </c>
      <c r="B222" s="98" t="s">
        <v>693</v>
      </c>
      <c r="C222" s="98" t="s">
        <v>694</v>
      </c>
      <c r="D222" s="56" t="str">
        <f>VLOOKUP($A222,'지하수요금(2010년)'!$B:$AL,4,FALSE)</f>
        <v>가정용</v>
      </c>
      <c r="E222" s="56" t="str">
        <f t="shared" si="3"/>
        <v>용두</v>
      </c>
      <c r="F222" s="56" t="s">
        <v>2510</v>
      </c>
      <c r="G222" s="56" t="s">
        <v>2511</v>
      </c>
      <c r="H222" s="90">
        <f>VLOOKUP($A222,'지하수요금(2010년)'!$B:$AL,32,FALSE)</f>
        <v>168</v>
      </c>
      <c r="I222" s="90">
        <f>VLOOKUP($A222,'지하수요금(2011년)'!$B:$AL,32,FALSE)</f>
        <v>168</v>
      </c>
      <c r="J222" s="90">
        <f>VLOOKUP($A222,'지하수요금(2012년)'!$B:$AL,32,FALSE)</f>
        <v>168</v>
      </c>
      <c r="K222" s="90">
        <f>VLOOKUP($A222,'지하수요금(2013년)'!$B:$AO,40,FALSE)</f>
        <v>168</v>
      </c>
      <c r="L222" s="91">
        <f>VLOOKUP($A222,'지하수요금(2014년)'!$B:$AP,41,FALSE)</f>
        <v>168</v>
      </c>
    </row>
    <row r="223" spans="1:12" ht="12.95" customHeight="1">
      <c r="A223" s="57" t="s">
        <v>695</v>
      </c>
      <c r="B223" s="98" t="s">
        <v>696</v>
      </c>
      <c r="C223" s="98" t="s">
        <v>694</v>
      </c>
      <c r="D223" s="56" t="str">
        <f>VLOOKUP($A223,'지하수요금(2010년)'!$B:$AL,4,FALSE)</f>
        <v>가정용</v>
      </c>
      <c r="E223" s="56" t="str">
        <f t="shared" si="3"/>
        <v>용두</v>
      </c>
      <c r="F223" s="56" t="s">
        <v>2510</v>
      </c>
      <c r="G223" s="56" t="s">
        <v>2511</v>
      </c>
      <c r="H223" s="90">
        <f>VLOOKUP($A223,'지하수요금(2010년)'!$B:$AL,32,FALSE)</f>
        <v>120</v>
      </c>
      <c r="I223" s="90">
        <f>VLOOKUP($A223,'지하수요금(2011년)'!$B:$AL,32,FALSE)</f>
        <v>120</v>
      </c>
      <c r="J223" s="90">
        <f>VLOOKUP($A223,'지하수요금(2012년)'!$B:$AL,32,FALSE)</f>
        <v>120</v>
      </c>
      <c r="K223" s="90">
        <f>VLOOKUP($A223,'지하수요금(2013년)'!$B:$AO,40,FALSE)</f>
        <v>120</v>
      </c>
      <c r="L223" s="91">
        <f>VLOOKUP($A223,'지하수요금(2014년)'!$B:$AP,41,FALSE)</f>
        <v>120</v>
      </c>
    </row>
    <row r="224" spans="1:12" ht="12.95" customHeight="1">
      <c r="A224" s="57" t="s">
        <v>697</v>
      </c>
      <c r="B224" s="98" t="s">
        <v>698</v>
      </c>
      <c r="C224" s="98" t="s">
        <v>694</v>
      </c>
      <c r="D224" s="56" t="str">
        <f>VLOOKUP($A224,'지하수요금(2010년)'!$B:$AL,4,FALSE)</f>
        <v>가정용</v>
      </c>
      <c r="E224" s="56" t="str">
        <f t="shared" si="3"/>
        <v>용두</v>
      </c>
      <c r="F224" s="56" t="s">
        <v>2510</v>
      </c>
      <c r="G224" s="56" t="s">
        <v>2511</v>
      </c>
      <c r="H224" s="90">
        <f>VLOOKUP($A224,'지하수요금(2010년)'!$B:$AL,32,FALSE)</f>
        <v>120</v>
      </c>
      <c r="I224" s="90">
        <f>VLOOKUP($A224,'지하수요금(2011년)'!$B:$AL,32,FALSE)</f>
        <v>120</v>
      </c>
      <c r="J224" s="90">
        <f>VLOOKUP($A224,'지하수요금(2012년)'!$B:$AL,32,FALSE)</f>
        <v>120</v>
      </c>
      <c r="K224" s="90">
        <f>VLOOKUP($A224,'지하수요금(2013년)'!$B:$AO,40,FALSE)</f>
        <v>120</v>
      </c>
      <c r="L224" s="91">
        <f>VLOOKUP($A224,'지하수요금(2014년)'!$B:$AP,41,FALSE)</f>
        <v>120</v>
      </c>
    </row>
    <row r="225" spans="1:12" ht="12.95" customHeight="1">
      <c r="A225" s="57" t="s">
        <v>699</v>
      </c>
      <c r="B225" s="98" t="s">
        <v>700</v>
      </c>
      <c r="C225" s="98" t="s">
        <v>694</v>
      </c>
      <c r="D225" s="56" t="str">
        <f>VLOOKUP($A225,'지하수요금(2010년)'!$B:$AL,4,FALSE)</f>
        <v>가정용</v>
      </c>
      <c r="E225" s="56" t="str">
        <f t="shared" si="3"/>
        <v>용두</v>
      </c>
      <c r="F225" s="56" t="s">
        <v>2510</v>
      </c>
      <c r="G225" s="56" t="s">
        <v>2511</v>
      </c>
      <c r="H225" s="90">
        <f>VLOOKUP($A225,'지하수요금(2010년)'!$B:$AL,32,FALSE)</f>
        <v>96</v>
      </c>
      <c r="I225" s="90">
        <f>VLOOKUP($A225,'지하수요금(2011년)'!$B:$AL,32,FALSE)</f>
        <v>96</v>
      </c>
      <c r="J225" s="90">
        <f>VLOOKUP($A225,'지하수요금(2012년)'!$B:$AL,32,FALSE)</f>
        <v>96</v>
      </c>
      <c r="K225" s="90">
        <v>0</v>
      </c>
      <c r="L225" s="91">
        <v>0</v>
      </c>
    </row>
    <row r="226" spans="1:12" ht="12.95" customHeight="1">
      <c r="A226" s="57" t="s">
        <v>701</v>
      </c>
      <c r="B226" s="98" t="s">
        <v>702</v>
      </c>
      <c r="C226" s="98" t="s">
        <v>703</v>
      </c>
      <c r="D226" s="56" t="str">
        <f>VLOOKUP($A226,'지하수요금(2010년)'!$B:$AL,4,FALSE)</f>
        <v>일반용</v>
      </c>
      <c r="E226" s="56" t="str">
        <f t="shared" si="3"/>
        <v>용두</v>
      </c>
      <c r="F226" s="56" t="s">
        <v>2510</v>
      </c>
      <c r="G226" s="56" t="s">
        <v>2511</v>
      </c>
      <c r="H226" s="90">
        <f>VLOOKUP($A226,'지하수요금(2010년)'!$B:$AL,32,FALSE)</f>
        <v>1159</v>
      </c>
      <c r="I226" s="90">
        <f>VLOOKUP($A226,'지하수요금(2011년)'!$B:$AL,32,FALSE)</f>
        <v>834</v>
      </c>
      <c r="J226" s="90">
        <f>VLOOKUP($A226,'지하수요금(2012년)'!$B:$AL,32,FALSE)</f>
        <v>364</v>
      </c>
      <c r="K226" s="90">
        <f>VLOOKUP($A226,'지하수요금(2013년)'!$B:$AO,40,FALSE)</f>
        <v>253</v>
      </c>
      <c r="L226" s="91">
        <f>VLOOKUP($A226,'지하수요금(2014년)'!$B:$AP,41,FALSE)</f>
        <v>299</v>
      </c>
    </row>
    <row r="227" spans="1:12" ht="12.95" customHeight="1">
      <c r="A227" s="57" t="s">
        <v>706</v>
      </c>
      <c r="B227" s="98" t="s">
        <v>707</v>
      </c>
      <c r="C227" s="98" t="s">
        <v>708</v>
      </c>
      <c r="D227" s="56" t="str">
        <f>VLOOKUP($A227,'지하수요금(2010년)'!$B:$AL,4,FALSE)</f>
        <v>가정용</v>
      </c>
      <c r="E227" s="56" t="str">
        <f t="shared" si="3"/>
        <v>용두</v>
      </c>
      <c r="F227" s="56" t="s">
        <v>2510</v>
      </c>
      <c r="G227" s="56" t="s">
        <v>2511</v>
      </c>
      <c r="H227" s="90">
        <f>VLOOKUP($A227,'지하수요금(2010년)'!$B:$AL,32,FALSE)</f>
        <v>120</v>
      </c>
      <c r="I227" s="90">
        <f>VLOOKUP($A227,'지하수요금(2011년)'!$B:$AL,32,FALSE)</f>
        <v>120</v>
      </c>
      <c r="J227" s="90">
        <f>VLOOKUP($A227,'지하수요금(2012년)'!$B:$AL,32,FALSE)</f>
        <v>120</v>
      </c>
      <c r="K227" s="90">
        <f>VLOOKUP($A227,'지하수요금(2013년)'!$B:$AO,40,FALSE)</f>
        <v>120</v>
      </c>
      <c r="L227" s="91">
        <f>VLOOKUP($A227,'지하수요금(2014년)'!$B:$AP,41,FALSE)</f>
        <v>120</v>
      </c>
    </row>
    <row r="228" spans="1:12" ht="12.95" customHeight="1">
      <c r="A228" s="57" t="s">
        <v>709</v>
      </c>
      <c r="B228" s="98" t="s">
        <v>710</v>
      </c>
      <c r="C228" s="98" t="s">
        <v>711</v>
      </c>
      <c r="D228" s="56" t="str">
        <f>VLOOKUP($A228,'지하수요금(2010년)'!$B:$AL,4,FALSE)</f>
        <v>가정용</v>
      </c>
      <c r="E228" s="56" t="str">
        <f t="shared" si="3"/>
        <v>용두</v>
      </c>
      <c r="F228" s="56" t="s">
        <v>2510</v>
      </c>
      <c r="G228" s="56" t="s">
        <v>2511</v>
      </c>
      <c r="H228" s="90">
        <f>VLOOKUP($A228,'지하수요금(2010년)'!$B:$AL,32,FALSE)</f>
        <v>72</v>
      </c>
      <c r="I228" s="90">
        <f>VLOOKUP($A228,'지하수요금(2011년)'!$B:$AL,32,FALSE)</f>
        <v>72</v>
      </c>
      <c r="J228" s="90">
        <f>VLOOKUP($A228,'지하수요금(2012년)'!$B:$AL,32,FALSE)</f>
        <v>72</v>
      </c>
      <c r="K228" s="90">
        <f>VLOOKUP($A228,'지하수요금(2013년)'!$B:$AO,40,FALSE)</f>
        <v>72</v>
      </c>
      <c r="L228" s="91">
        <f>VLOOKUP($A228,'지하수요금(2014년)'!$B:$AP,41,FALSE)</f>
        <v>72</v>
      </c>
    </row>
    <row r="229" spans="1:12" ht="12.95" customHeight="1">
      <c r="A229" s="57" t="s">
        <v>712</v>
      </c>
      <c r="B229" s="98" t="s">
        <v>713</v>
      </c>
      <c r="C229" s="98" t="s">
        <v>714</v>
      </c>
      <c r="D229" s="56" t="str">
        <f>VLOOKUP($A229,'지하수요금(2010년)'!$B:$AL,4,FALSE)</f>
        <v>가정용</v>
      </c>
      <c r="E229" s="56" t="str">
        <f t="shared" si="3"/>
        <v>용두</v>
      </c>
      <c r="F229" s="56" t="s">
        <v>2510</v>
      </c>
      <c r="G229" s="56" t="s">
        <v>2511</v>
      </c>
      <c r="H229" s="90">
        <f>VLOOKUP($A229,'지하수요금(2010년)'!$B:$AL,32,FALSE)</f>
        <v>120</v>
      </c>
      <c r="I229" s="90">
        <f>VLOOKUP($A229,'지하수요금(2011년)'!$B:$AL,32,FALSE)</f>
        <v>120</v>
      </c>
      <c r="J229" s="90">
        <f>VLOOKUP($A229,'지하수요금(2012년)'!$B:$AL,32,FALSE)</f>
        <v>120</v>
      </c>
      <c r="K229" s="90">
        <f>VLOOKUP($A229,'지하수요금(2013년)'!$B:$AO,40,FALSE)</f>
        <v>120</v>
      </c>
      <c r="L229" s="91">
        <f>VLOOKUP($A229,'지하수요금(2014년)'!$B:$AP,41,FALSE)</f>
        <v>120</v>
      </c>
    </row>
    <row r="230" spans="1:12" ht="12.95" customHeight="1">
      <c r="A230" s="57" t="s">
        <v>715</v>
      </c>
      <c r="B230" s="98" t="s">
        <v>716</v>
      </c>
      <c r="C230" s="98" t="s">
        <v>717</v>
      </c>
      <c r="D230" s="56" t="str">
        <f>VLOOKUP($A230,'지하수요금(2010년)'!$B:$AL,4,FALSE)</f>
        <v>가정용</v>
      </c>
      <c r="E230" s="56" t="str">
        <f t="shared" si="3"/>
        <v>용두</v>
      </c>
      <c r="F230" s="56" t="s">
        <v>2510</v>
      </c>
      <c r="G230" s="56" t="s">
        <v>2511</v>
      </c>
      <c r="H230" s="90">
        <f>VLOOKUP($A230,'지하수요금(2010년)'!$B:$AL,32,FALSE)</f>
        <v>96</v>
      </c>
      <c r="I230" s="90">
        <f>VLOOKUP($A230,'지하수요금(2011년)'!$B:$AL,32,FALSE)</f>
        <v>96</v>
      </c>
      <c r="J230" s="90">
        <f>VLOOKUP($A230,'지하수요금(2012년)'!$B:$AL,32,FALSE)</f>
        <v>96</v>
      </c>
      <c r="K230" s="90">
        <v>0</v>
      </c>
      <c r="L230" s="91">
        <v>0</v>
      </c>
    </row>
    <row r="231" spans="1:12" ht="12.95" customHeight="1">
      <c r="A231" s="57" t="s">
        <v>718</v>
      </c>
      <c r="B231" s="98" t="s">
        <v>719</v>
      </c>
      <c r="C231" s="98" t="s">
        <v>711</v>
      </c>
      <c r="D231" s="56" t="str">
        <f>VLOOKUP($A231,'지하수요금(2010년)'!$B:$AL,4,FALSE)</f>
        <v>가정용</v>
      </c>
      <c r="E231" s="56" t="str">
        <f t="shared" si="3"/>
        <v>용두</v>
      </c>
      <c r="F231" s="56" t="s">
        <v>2510</v>
      </c>
      <c r="G231" s="56" t="s">
        <v>2511</v>
      </c>
      <c r="H231" s="90">
        <f>VLOOKUP($A231,'지하수요금(2010년)'!$B:$AL,32,FALSE)</f>
        <v>168</v>
      </c>
      <c r="I231" s="90">
        <f>VLOOKUP($A231,'지하수요금(2011년)'!$B:$AL,32,FALSE)</f>
        <v>168</v>
      </c>
      <c r="J231" s="90">
        <f>VLOOKUP($A231,'지하수요금(2012년)'!$B:$AL,32,FALSE)</f>
        <v>168</v>
      </c>
      <c r="K231" s="90">
        <f>VLOOKUP($A231,'지하수요금(2013년)'!$B:$AO,40,FALSE)</f>
        <v>168</v>
      </c>
      <c r="L231" s="91">
        <f>VLOOKUP($A231,'지하수요금(2014년)'!$B:$AP,41,FALSE)</f>
        <v>168</v>
      </c>
    </row>
    <row r="232" spans="1:12" ht="12.95" customHeight="1">
      <c r="A232" s="57" t="s">
        <v>720</v>
      </c>
      <c r="B232" s="98" t="s">
        <v>721</v>
      </c>
      <c r="C232" s="98" t="s">
        <v>722</v>
      </c>
      <c r="D232" s="56" t="str">
        <f>VLOOKUP($A232,'지하수요금(2010년)'!$B:$AL,4,FALSE)</f>
        <v>가정용</v>
      </c>
      <c r="E232" s="56" t="str">
        <f t="shared" si="3"/>
        <v>용두</v>
      </c>
      <c r="F232" s="56" t="s">
        <v>2510</v>
      </c>
      <c r="G232" s="56" t="s">
        <v>2511</v>
      </c>
      <c r="H232" s="90">
        <f>VLOOKUP($A232,'지하수요금(2010년)'!$B:$AL,32,FALSE)</f>
        <v>264</v>
      </c>
      <c r="I232" s="90">
        <f>VLOOKUP($A232,'지하수요금(2011년)'!$B:$AL,32,FALSE)</f>
        <v>264</v>
      </c>
      <c r="J232" s="90">
        <f>VLOOKUP($A232,'지하수요금(2012년)'!$B:$AL,32,FALSE)</f>
        <v>264</v>
      </c>
      <c r="K232" s="90">
        <f>VLOOKUP($A232,'지하수요금(2013년)'!$B:$AO,40,FALSE)</f>
        <v>264</v>
      </c>
      <c r="L232" s="91">
        <f>VLOOKUP($A232,'지하수요금(2014년)'!$B:$AP,41,FALSE)</f>
        <v>264</v>
      </c>
    </row>
    <row r="233" spans="1:12" ht="12.95" customHeight="1">
      <c r="A233" s="57" t="s">
        <v>723</v>
      </c>
      <c r="B233" s="98" t="s">
        <v>724</v>
      </c>
      <c r="C233" s="98" t="s">
        <v>725</v>
      </c>
      <c r="D233" s="56" t="str">
        <f>VLOOKUP($A233,'지하수요금(2010년)'!$B:$AL,4,FALSE)</f>
        <v>가정용</v>
      </c>
      <c r="E233" s="56" t="str">
        <f t="shared" si="3"/>
        <v>용두</v>
      </c>
      <c r="F233" s="56" t="s">
        <v>2510</v>
      </c>
      <c r="G233" s="56" t="s">
        <v>2511</v>
      </c>
      <c r="H233" s="90">
        <f>VLOOKUP($A233,'지하수요금(2010년)'!$B:$AL,32,FALSE)</f>
        <v>24</v>
      </c>
      <c r="I233" s="90">
        <f>VLOOKUP($A233,'지하수요금(2011년)'!$B:$AL,32,FALSE)</f>
        <v>24</v>
      </c>
      <c r="J233" s="90">
        <f>VLOOKUP($A233,'지하수요금(2012년)'!$B:$AL,32,FALSE)</f>
        <v>24</v>
      </c>
      <c r="K233" s="90">
        <f>VLOOKUP($A233,'지하수요금(2013년)'!$B:$AO,40,FALSE)</f>
        <v>24</v>
      </c>
      <c r="L233" s="91">
        <f>VLOOKUP($A233,'지하수요금(2014년)'!$B:$AP,41,FALSE)</f>
        <v>24</v>
      </c>
    </row>
    <row r="234" spans="1:12" ht="12.95" customHeight="1">
      <c r="A234" s="57" t="s">
        <v>726</v>
      </c>
      <c r="B234" s="98" t="s">
        <v>727</v>
      </c>
      <c r="C234" s="98" t="s">
        <v>728</v>
      </c>
      <c r="D234" s="56" t="str">
        <f>VLOOKUP($A234,'지하수요금(2010년)'!$B:$AL,4,FALSE)</f>
        <v>가정용</v>
      </c>
      <c r="E234" s="56" t="str">
        <f t="shared" si="3"/>
        <v>용두</v>
      </c>
      <c r="F234" s="56" t="s">
        <v>2510</v>
      </c>
      <c r="G234" s="56" t="s">
        <v>2511</v>
      </c>
      <c r="H234" s="90">
        <f>VLOOKUP($A234,'지하수요금(2010년)'!$B:$AL,32,FALSE)</f>
        <v>312</v>
      </c>
      <c r="I234" s="90">
        <f>VLOOKUP($A234,'지하수요금(2011년)'!$B:$AL,32,FALSE)</f>
        <v>312</v>
      </c>
      <c r="J234" s="90">
        <f>VLOOKUP($A234,'지하수요금(2012년)'!$B:$AL,32,FALSE)</f>
        <v>312</v>
      </c>
      <c r="K234" s="90">
        <v>0</v>
      </c>
      <c r="L234" s="91">
        <v>0</v>
      </c>
    </row>
    <row r="235" spans="1:12" ht="12.95" customHeight="1">
      <c r="A235" s="57" t="s">
        <v>729</v>
      </c>
      <c r="B235" s="98" t="s">
        <v>730</v>
      </c>
      <c r="C235" s="98" t="s">
        <v>731</v>
      </c>
      <c r="D235" s="56" t="str">
        <f>VLOOKUP($A235,'지하수요금(2010년)'!$B:$AL,4,FALSE)</f>
        <v>가정용</v>
      </c>
      <c r="E235" s="56" t="str">
        <f t="shared" si="3"/>
        <v>용두</v>
      </c>
      <c r="F235" s="56" t="s">
        <v>2510</v>
      </c>
      <c r="G235" s="56" t="s">
        <v>2511</v>
      </c>
      <c r="H235" s="90">
        <f>VLOOKUP($A235,'지하수요금(2010년)'!$B:$AL,32,FALSE)</f>
        <v>144</v>
      </c>
      <c r="I235" s="90">
        <f>VLOOKUP($A235,'지하수요금(2011년)'!$B:$AL,32,FALSE)</f>
        <v>144</v>
      </c>
      <c r="J235" s="90">
        <f>VLOOKUP($A235,'지하수요금(2012년)'!$B:$AL,32,FALSE)</f>
        <v>144</v>
      </c>
      <c r="K235" s="90">
        <f>VLOOKUP($A235,'지하수요금(2013년)'!$B:$AO,40,FALSE)</f>
        <v>144</v>
      </c>
      <c r="L235" s="91">
        <f>VLOOKUP($A235,'지하수요금(2014년)'!$B:$AP,41,FALSE)</f>
        <v>144</v>
      </c>
    </row>
    <row r="236" spans="1:12" ht="12.95" customHeight="1">
      <c r="A236" s="57" t="s">
        <v>732</v>
      </c>
      <c r="B236" s="98" t="s">
        <v>733</v>
      </c>
      <c r="C236" s="98" t="s">
        <v>734</v>
      </c>
      <c r="D236" s="56" t="str">
        <f>VLOOKUP($A236,'지하수요금(2010년)'!$B:$AL,4,FALSE)</f>
        <v>가정용</v>
      </c>
      <c r="E236" s="56" t="str">
        <f t="shared" si="3"/>
        <v>용두</v>
      </c>
      <c r="F236" s="56" t="s">
        <v>2510</v>
      </c>
      <c r="G236" s="56" t="s">
        <v>2511</v>
      </c>
      <c r="H236" s="90">
        <f>VLOOKUP($A236,'지하수요금(2010년)'!$B:$AL,32,FALSE)</f>
        <v>120</v>
      </c>
      <c r="I236" s="90">
        <f>VLOOKUP($A236,'지하수요금(2011년)'!$B:$AL,32,FALSE)</f>
        <v>120</v>
      </c>
      <c r="J236" s="90">
        <f>VLOOKUP($A236,'지하수요금(2012년)'!$B:$AL,32,FALSE)</f>
        <v>120</v>
      </c>
      <c r="K236" s="90">
        <f>VLOOKUP($A236,'지하수요금(2013년)'!$B:$AO,40,FALSE)</f>
        <v>120</v>
      </c>
      <c r="L236" s="91">
        <f>VLOOKUP($A236,'지하수요금(2014년)'!$B:$AP,41,FALSE)</f>
        <v>120</v>
      </c>
    </row>
    <row r="237" spans="1:12" ht="12.95" customHeight="1">
      <c r="A237" s="57" t="s">
        <v>735</v>
      </c>
      <c r="B237" s="98" t="s">
        <v>736</v>
      </c>
      <c r="C237" s="98" t="s">
        <v>737</v>
      </c>
      <c r="D237" s="56" t="str">
        <f>VLOOKUP($A237,'지하수요금(2010년)'!$B:$AL,4,FALSE)</f>
        <v>가정용</v>
      </c>
      <c r="E237" s="56" t="str">
        <f t="shared" si="3"/>
        <v>용두</v>
      </c>
      <c r="F237" s="56" t="s">
        <v>2510</v>
      </c>
      <c r="G237" s="56" t="s">
        <v>2511</v>
      </c>
      <c r="H237" s="90">
        <f>VLOOKUP($A237,'지하수요금(2010년)'!$B:$AL,32,FALSE)</f>
        <v>120</v>
      </c>
      <c r="I237" s="90">
        <f>VLOOKUP($A237,'지하수요금(2011년)'!$B:$AL,32,FALSE)</f>
        <v>120</v>
      </c>
      <c r="J237" s="90">
        <f>VLOOKUP($A237,'지하수요금(2012년)'!$B:$AL,32,FALSE)</f>
        <v>120</v>
      </c>
      <c r="K237" s="90">
        <f>VLOOKUP($A237,'지하수요금(2013년)'!$B:$AO,40,FALSE)</f>
        <v>120</v>
      </c>
      <c r="L237" s="91">
        <f>VLOOKUP($A237,'지하수요금(2014년)'!$B:$AP,41,FALSE)</f>
        <v>120</v>
      </c>
    </row>
    <row r="238" spans="1:12" ht="12.95" customHeight="1">
      <c r="A238" s="57" t="s">
        <v>738</v>
      </c>
      <c r="B238" s="98" t="s">
        <v>739</v>
      </c>
      <c r="C238" s="98" t="s">
        <v>740</v>
      </c>
      <c r="D238" s="56" t="str">
        <f>VLOOKUP($A238,'지하수요금(2010년)'!$B:$AL,4,FALSE)</f>
        <v>가정용</v>
      </c>
      <c r="E238" s="56" t="str">
        <f t="shared" si="3"/>
        <v>용두</v>
      </c>
      <c r="F238" s="56" t="s">
        <v>2510</v>
      </c>
      <c r="G238" s="56" t="s">
        <v>2511</v>
      </c>
      <c r="H238" s="90">
        <f>VLOOKUP($A238,'지하수요금(2010년)'!$B:$AL,32,FALSE)</f>
        <v>120</v>
      </c>
      <c r="I238" s="90">
        <f>VLOOKUP($A238,'지하수요금(2011년)'!$B:$AL,32,FALSE)</f>
        <v>120</v>
      </c>
      <c r="J238" s="90">
        <f>VLOOKUP($A238,'지하수요금(2012년)'!$B:$AL,32,FALSE)</f>
        <v>120</v>
      </c>
      <c r="K238" s="90">
        <f>VLOOKUP($A238,'지하수요금(2013년)'!$B:$AO,40,FALSE)</f>
        <v>120</v>
      </c>
      <c r="L238" s="91">
        <f>VLOOKUP($A238,'지하수요금(2014년)'!$B:$AP,41,FALSE)</f>
        <v>120</v>
      </c>
    </row>
    <row r="239" spans="1:12" ht="12.95" customHeight="1">
      <c r="A239" s="57" t="s">
        <v>741</v>
      </c>
      <c r="B239" s="98" t="s">
        <v>742</v>
      </c>
      <c r="C239" s="98" t="s">
        <v>743</v>
      </c>
      <c r="D239" s="56" t="str">
        <f>VLOOKUP($A239,'지하수요금(2010년)'!$B:$AL,4,FALSE)</f>
        <v>가정용</v>
      </c>
      <c r="E239" s="56" t="str">
        <f t="shared" si="3"/>
        <v>용두</v>
      </c>
      <c r="F239" s="56" t="s">
        <v>2510</v>
      </c>
      <c r="G239" s="56" t="s">
        <v>2511</v>
      </c>
      <c r="H239" s="90">
        <f>VLOOKUP($A239,'지하수요금(2010년)'!$B:$AL,32,FALSE)</f>
        <v>144</v>
      </c>
      <c r="I239" s="90">
        <f>VLOOKUP($A239,'지하수요금(2011년)'!$B:$AL,32,FALSE)</f>
        <v>144</v>
      </c>
      <c r="J239" s="90">
        <f>VLOOKUP($A239,'지하수요금(2012년)'!$B:$AL,32,FALSE)</f>
        <v>144</v>
      </c>
      <c r="K239" s="90">
        <f>VLOOKUP($A239,'지하수요금(2013년)'!$B:$AO,40,FALSE)</f>
        <v>144</v>
      </c>
      <c r="L239" s="91">
        <f>VLOOKUP($A239,'지하수요금(2014년)'!$B:$AP,41,FALSE)</f>
        <v>144</v>
      </c>
    </row>
    <row r="240" spans="1:12" ht="12.95" customHeight="1">
      <c r="A240" s="57" t="s">
        <v>744</v>
      </c>
      <c r="B240" s="98" t="s">
        <v>745</v>
      </c>
      <c r="C240" s="98" t="s">
        <v>746</v>
      </c>
      <c r="D240" s="56" t="str">
        <f>VLOOKUP($A240,'지하수요금(2010년)'!$B:$AL,4,FALSE)</f>
        <v>가정용</v>
      </c>
      <c r="E240" s="56" t="str">
        <f t="shared" si="3"/>
        <v>용두</v>
      </c>
      <c r="F240" s="56" t="s">
        <v>2510</v>
      </c>
      <c r="G240" s="56" t="s">
        <v>2511</v>
      </c>
      <c r="H240" s="90">
        <f>VLOOKUP($A240,'지하수요금(2010년)'!$B:$AL,32,FALSE)</f>
        <v>144</v>
      </c>
      <c r="I240" s="90">
        <f>VLOOKUP($A240,'지하수요금(2011년)'!$B:$AL,32,FALSE)</f>
        <v>144</v>
      </c>
      <c r="J240" s="90">
        <f>VLOOKUP($A240,'지하수요금(2012년)'!$B:$AL,32,FALSE)</f>
        <v>144</v>
      </c>
      <c r="K240" s="90">
        <f>VLOOKUP($A240,'지하수요금(2013년)'!$B:$AO,40,FALSE)</f>
        <v>144</v>
      </c>
      <c r="L240" s="91">
        <f>VLOOKUP($A240,'지하수요금(2014년)'!$B:$AP,41,FALSE)</f>
        <v>144</v>
      </c>
    </row>
    <row r="241" spans="1:12" ht="12.95" customHeight="1">
      <c r="A241" s="57" t="s">
        <v>747</v>
      </c>
      <c r="B241" s="98" t="s">
        <v>748</v>
      </c>
      <c r="C241" s="98" t="s">
        <v>749</v>
      </c>
      <c r="D241" s="56" t="str">
        <f>VLOOKUP($A241,'지하수요금(2010년)'!$B:$AL,4,FALSE)</f>
        <v>일반용</v>
      </c>
      <c r="E241" s="56" t="str">
        <f t="shared" si="3"/>
        <v>용두</v>
      </c>
      <c r="F241" s="56" t="s">
        <v>2510</v>
      </c>
      <c r="G241" s="56" t="s">
        <v>2511</v>
      </c>
      <c r="H241" s="90">
        <f>VLOOKUP($A241,'지하수요금(2010년)'!$B:$AL,32,FALSE)</f>
        <v>192</v>
      </c>
      <c r="I241" s="90">
        <f>VLOOKUP($A241,'지하수요금(2011년)'!$B:$AL,32,FALSE)</f>
        <v>192</v>
      </c>
      <c r="J241" s="90">
        <f>VLOOKUP($A241,'지하수요금(2012년)'!$B:$AL,32,FALSE)</f>
        <v>192</v>
      </c>
      <c r="K241" s="90">
        <f>VLOOKUP($A241,'지하수요금(2013년)'!$B:$AO,40,FALSE)</f>
        <v>192</v>
      </c>
      <c r="L241" s="91">
        <f>VLOOKUP($A241,'지하수요금(2014년)'!$B:$AP,41,FALSE)</f>
        <v>192</v>
      </c>
    </row>
    <row r="242" spans="1:12" ht="12.95" customHeight="1">
      <c r="A242" s="58" t="s">
        <v>750</v>
      </c>
      <c r="B242" s="99" t="s">
        <v>751</v>
      </c>
      <c r="C242" s="99" t="s">
        <v>752</v>
      </c>
      <c r="D242" s="59" t="str">
        <f>VLOOKUP($A242,'지하수요금(2010년)'!$B:$AL,4,FALSE)</f>
        <v>가정용</v>
      </c>
      <c r="E242" s="59" t="str">
        <f t="shared" si="3"/>
        <v>용두</v>
      </c>
      <c r="F242" s="59" t="s">
        <v>2510</v>
      </c>
      <c r="G242" s="59" t="s">
        <v>2511</v>
      </c>
      <c r="H242" s="92">
        <f>VLOOKUP($A242,'지하수요금(2010년)'!$B:$AL,32,FALSE)</f>
        <v>72</v>
      </c>
      <c r="I242" s="92">
        <f>VLOOKUP($A242,'지하수요금(2011년)'!$B:$AL,32,FALSE)</f>
        <v>72</v>
      </c>
      <c r="J242" s="92">
        <f>VLOOKUP($A242,'지하수요금(2012년)'!$B:$AL,32,FALSE)</f>
        <v>72</v>
      </c>
      <c r="K242" s="92">
        <f>VLOOKUP($A242,'지하수요금(2013년)'!$B:$AO,40,FALSE)</f>
        <v>72</v>
      </c>
      <c r="L242" s="93">
        <f>VLOOKUP($A242,'지하수요금(2014년)'!$B:$AP,41,FALSE)</f>
        <v>72</v>
      </c>
    </row>
    <row r="243" spans="1:12" ht="12.95" customHeight="1">
      <c r="A243" s="100" t="s">
        <v>753</v>
      </c>
      <c r="B243" s="101" t="s">
        <v>754</v>
      </c>
      <c r="C243" s="101" t="s">
        <v>755</v>
      </c>
      <c r="D243" s="60" t="str">
        <f>VLOOKUP($A243,'지하수요금(2010년)'!$B:$AL,4,FALSE)</f>
        <v>가정용</v>
      </c>
      <c r="E243" s="60" t="str">
        <f t="shared" si="3"/>
        <v>용두</v>
      </c>
      <c r="F243" s="60" t="s">
        <v>2510</v>
      </c>
      <c r="G243" s="60" t="s">
        <v>2511</v>
      </c>
      <c r="H243" s="89">
        <f>VLOOKUP($A243,'지하수요금(2010년)'!$B:$AL,32,FALSE)</f>
        <v>120</v>
      </c>
      <c r="I243" s="89">
        <f>VLOOKUP($A243,'지하수요금(2011년)'!$B:$AL,32,FALSE)</f>
        <v>120</v>
      </c>
      <c r="J243" s="89">
        <f>VLOOKUP($A243,'지하수요금(2012년)'!$B:$AL,32,FALSE)</f>
        <v>120</v>
      </c>
      <c r="K243" s="89">
        <f>VLOOKUP($A243,'지하수요금(2013년)'!$B:$AO,40,FALSE)</f>
        <v>120</v>
      </c>
      <c r="L243" s="102">
        <f>VLOOKUP($A243,'지하수요금(2014년)'!$B:$AP,41,FALSE)</f>
        <v>120</v>
      </c>
    </row>
    <row r="244" spans="1:12" ht="12.95" customHeight="1">
      <c r="A244" s="57" t="s">
        <v>756</v>
      </c>
      <c r="B244" s="98" t="s">
        <v>757</v>
      </c>
      <c r="C244" s="98" t="s">
        <v>758</v>
      </c>
      <c r="D244" s="56" t="str">
        <f>VLOOKUP($A244,'지하수요금(2010년)'!$B:$AL,4,FALSE)</f>
        <v>가정용</v>
      </c>
      <c r="E244" s="56" t="str">
        <f t="shared" si="3"/>
        <v>용두</v>
      </c>
      <c r="F244" s="56" t="s">
        <v>2510</v>
      </c>
      <c r="G244" s="56" t="s">
        <v>2511</v>
      </c>
      <c r="H244" s="90">
        <f>VLOOKUP($A244,'지하수요금(2010년)'!$B:$AL,32,FALSE)</f>
        <v>120</v>
      </c>
      <c r="I244" s="90">
        <f>VLOOKUP($A244,'지하수요금(2011년)'!$B:$AL,32,FALSE)</f>
        <v>120</v>
      </c>
      <c r="J244" s="90">
        <f>VLOOKUP($A244,'지하수요금(2012년)'!$B:$AL,32,FALSE)</f>
        <v>120</v>
      </c>
      <c r="K244" s="90">
        <f>VLOOKUP($A244,'지하수요금(2013년)'!$B:$AO,40,FALSE)</f>
        <v>120</v>
      </c>
      <c r="L244" s="91">
        <f>VLOOKUP($A244,'지하수요금(2014년)'!$B:$AP,41,FALSE)</f>
        <v>120</v>
      </c>
    </row>
    <row r="245" spans="1:12" ht="12.95" customHeight="1">
      <c r="A245" s="57" t="s">
        <v>759</v>
      </c>
      <c r="B245" s="98" t="s">
        <v>760</v>
      </c>
      <c r="C245" s="98" t="s">
        <v>761</v>
      </c>
      <c r="D245" s="56" t="str">
        <f>VLOOKUP($A245,'지하수요금(2010년)'!$B:$AL,4,FALSE)</f>
        <v>일반용</v>
      </c>
      <c r="E245" s="56" t="str">
        <f t="shared" si="3"/>
        <v>용두</v>
      </c>
      <c r="F245" s="56" t="s">
        <v>2510</v>
      </c>
      <c r="G245" s="56" t="s">
        <v>2511</v>
      </c>
      <c r="H245" s="90">
        <f>VLOOKUP($A245,'지하수요금(2010년)'!$B:$AL,32,FALSE)</f>
        <v>360</v>
      </c>
      <c r="I245" s="90">
        <f>VLOOKUP($A245,'지하수요금(2011년)'!$B:$AL,32,FALSE)</f>
        <v>360</v>
      </c>
      <c r="J245" s="90">
        <f>VLOOKUP($A245,'지하수요금(2012년)'!$B:$AL,32,FALSE)</f>
        <v>360</v>
      </c>
      <c r="K245" s="90">
        <f>VLOOKUP($A245,'지하수요금(2013년)'!$B:$AO,40,FALSE)</f>
        <v>360</v>
      </c>
      <c r="L245" s="91">
        <f>VLOOKUP($A245,'지하수요금(2014년)'!$B:$AP,41,FALSE)</f>
        <v>360</v>
      </c>
    </row>
    <row r="246" spans="1:12" ht="12.95" customHeight="1">
      <c r="A246" s="57" t="s">
        <v>762</v>
      </c>
      <c r="B246" s="98" t="s">
        <v>763</v>
      </c>
      <c r="C246" s="98" t="s">
        <v>764</v>
      </c>
      <c r="D246" s="56" t="str">
        <f>VLOOKUP($A246,'지하수요금(2010년)'!$B:$AL,4,FALSE)</f>
        <v>가정용</v>
      </c>
      <c r="E246" s="56" t="str">
        <f t="shared" si="3"/>
        <v>용두</v>
      </c>
      <c r="F246" s="56" t="s">
        <v>2510</v>
      </c>
      <c r="G246" s="56" t="s">
        <v>2511</v>
      </c>
      <c r="H246" s="90">
        <f>VLOOKUP($A246,'지하수요금(2010년)'!$B:$AL,32,FALSE)</f>
        <v>96</v>
      </c>
      <c r="I246" s="90">
        <f>VLOOKUP($A246,'지하수요금(2011년)'!$B:$AL,32,FALSE)</f>
        <v>96</v>
      </c>
      <c r="J246" s="90">
        <f>VLOOKUP($A246,'지하수요금(2012년)'!$B:$AL,32,FALSE)</f>
        <v>96</v>
      </c>
      <c r="K246" s="90">
        <f>VLOOKUP($A246,'지하수요금(2013년)'!$B:$AO,40,FALSE)</f>
        <v>96</v>
      </c>
      <c r="L246" s="91">
        <f>VLOOKUP($A246,'지하수요금(2014년)'!$B:$AP,41,FALSE)</f>
        <v>96</v>
      </c>
    </row>
    <row r="247" spans="1:12" ht="12.95" customHeight="1">
      <c r="A247" s="57" t="s">
        <v>765</v>
      </c>
      <c r="B247" s="98" t="s">
        <v>766</v>
      </c>
      <c r="C247" s="98" t="s">
        <v>767</v>
      </c>
      <c r="D247" s="56" t="str">
        <f>VLOOKUP($A247,'지하수요금(2010년)'!$B:$AL,4,FALSE)</f>
        <v>가정용</v>
      </c>
      <c r="E247" s="56" t="str">
        <f t="shared" si="3"/>
        <v>감호</v>
      </c>
      <c r="F247" s="56" t="s">
        <v>2510</v>
      </c>
      <c r="G247" s="56" t="s">
        <v>2511</v>
      </c>
      <c r="H247" s="90">
        <f>VLOOKUP($A247,'지하수요금(2010년)'!$B:$AL,32,FALSE)</f>
        <v>96</v>
      </c>
      <c r="I247" s="90">
        <f>VLOOKUP($A247,'지하수요금(2011년)'!$B:$AL,32,FALSE)</f>
        <v>96</v>
      </c>
      <c r="J247" s="90">
        <f>VLOOKUP($A247,'지하수요금(2012년)'!$B:$AL,32,FALSE)</f>
        <v>96</v>
      </c>
      <c r="K247" s="90">
        <f>VLOOKUP($A247,'지하수요금(2013년)'!$B:$AO,40,FALSE)</f>
        <v>96</v>
      </c>
      <c r="L247" s="91">
        <f>VLOOKUP($A247,'지하수요금(2014년)'!$B:$AP,41,FALSE)</f>
        <v>96</v>
      </c>
    </row>
    <row r="248" spans="1:12" ht="12.95" customHeight="1">
      <c r="A248" s="57" t="s">
        <v>768</v>
      </c>
      <c r="B248" s="98" t="s">
        <v>769</v>
      </c>
      <c r="C248" s="98" t="s">
        <v>770</v>
      </c>
      <c r="D248" s="56" t="str">
        <f>VLOOKUP($A248,'지하수요금(2010년)'!$B:$AL,4,FALSE)</f>
        <v>가정용</v>
      </c>
      <c r="E248" s="56" t="str">
        <f t="shared" si="3"/>
        <v>감호</v>
      </c>
      <c r="F248" s="56" t="s">
        <v>2510</v>
      </c>
      <c r="G248" s="56" t="s">
        <v>2511</v>
      </c>
      <c r="H248" s="90">
        <f>VLOOKUP($A248,'지하수요금(2010년)'!$B:$AL,32,FALSE)</f>
        <v>48</v>
      </c>
      <c r="I248" s="90">
        <f>VLOOKUP($A248,'지하수요금(2011년)'!$B:$AL,32,FALSE)</f>
        <v>48</v>
      </c>
      <c r="J248" s="90">
        <f>VLOOKUP($A248,'지하수요금(2012년)'!$B:$AL,32,FALSE)</f>
        <v>48</v>
      </c>
      <c r="K248" s="90">
        <f>VLOOKUP($A248,'지하수요금(2013년)'!$B:$AO,40,FALSE)</f>
        <v>48</v>
      </c>
      <c r="L248" s="91">
        <f>VLOOKUP($A248,'지하수요금(2014년)'!$B:$AP,41,FALSE)</f>
        <v>48</v>
      </c>
    </row>
    <row r="249" spans="1:12" ht="12.95" customHeight="1">
      <c r="A249" s="57" t="s">
        <v>771</v>
      </c>
      <c r="B249" s="98" t="s">
        <v>772</v>
      </c>
      <c r="C249" s="98" t="s">
        <v>773</v>
      </c>
      <c r="D249" s="56" t="str">
        <f>VLOOKUP($A249,'지하수요금(2010년)'!$B:$AL,4,FALSE)</f>
        <v>일반용</v>
      </c>
      <c r="E249" s="56" t="str">
        <f t="shared" si="3"/>
        <v>용두</v>
      </c>
      <c r="F249" s="56" t="s">
        <v>2510</v>
      </c>
      <c r="G249" s="56" t="s">
        <v>2511</v>
      </c>
      <c r="H249" s="90">
        <f>VLOOKUP($A249,'지하수요금(2010년)'!$B:$AL,32,FALSE)</f>
        <v>48</v>
      </c>
      <c r="I249" s="90">
        <f>VLOOKUP($A249,'지하수요금(2011년)'!$B:$AL,32,FALSE)</f>
        <v>48</v>
      </c>
      <c r="J249" s="90">
        <f>VLOOKUP($A249,'지하수요금(2012년)'!$B:$AL,32,FALSE)</f>
        <v>48</v>
      </c>
      <c r="K249" s="90">
        <f>VLOOKUP($A249,'지하수요금(2013년)'!$B:$AO,40,FALSE)</f>
        <v>48</v>
      </c>
      <c r="L249" s="91">
        <f>VLOOKUP($A249,'지하수요금(2014년)'!$B:$AP,41,FALSE)</f>
        <v>48</v>
      </c>
    </row>
    <row r="250" spans="1:12" ht="12.95" customHeight="1">
      <c r="A250" s="57" t="s">
        <v>774</v>
      </c>
      <c r="B250" s="98" t="s">
        <v>775</v>
      </c>
      <c r="C250" s="98" t="s">
        <v>776</v>
      </c>
      <c r="D250" s="56" t="str">
        <f>VLOOKUP($A250,'지하수요금(2010년)'!$B:$AL,4,FALSE)</f>
        <v>가정용</v>
      </c>
      <c r="E250" s="56" t="str">
        <f t="shared" si="3"/>
        <v>감호</v>
      </c>
      <c r="F250" s="56" t="s">
        <v>2510</v>
      </c>
      <c r="G250" s="56" t="s">
        <v>2511</v>
      </c>
      <c r="H250" s="90">
        <f>VLOOKUP($A250,'지하수요금(2010년)'!$B:$AL,32,FALSE)</f>
        <v>96</v>
      </c>
      <c r="I250" s="90">
        <f>VLOOKUP($A250,'지하수요금(2011년)'!$B:$AL,32,FALSE)</f>
        <v>96</v>
      </c>
      <c r="J250" s="90">
        <f>VLOOKUP($A250,'지하수요금(2012년)'!$B:$AL,32,FALSE)</f>
        <v>96</v>
      </c>
      <c r="K250" s="90">
        <f>VLOOKUP($A250,'지하수요금(2013년)'!$B:$AO,40,FALSE)</f>
        <v>96</v>
      </c>
      <c r="L250" s="91">
        <f>VLOOKUP($A250,'지하수요금(2014년)'!$B:$AP,41,FALSE)</f>
        <v>96</v>
      </c>
    </row>
    <row r="251" spans="1:12" ht="12.95" customHeight="1">
      <c r="A251" s="57" t="s">
        <v>777</v>
      </c>
      <c r="B251" s="98" t="s">
        <v>778</v>
      </c>
      <c r="C251" s="98" t="s">
        <v>779</v>
      </c>
      <c r="D251" s="56" t="str">
        <f>VLOOKUP($A251,'지하수요금(2010년)'!$B:$AL,4,FALSE)</f>
        <v>가정용</v>
      </c>
      <c r="E251" s="56" t="str">
        <f t="shared" si="3"/>
        <v>감호</v>
      </c>
      <c r="F251" s="56" t="s">
        <v>2510</v>
      </c>
      <c r="G251" s="56" t="s">
        <v>2511</v>
      </c>
      <c r="H251" s="90">
        <f>VLOOKUP($A251,'지하수요금(2010년)'!$B:$AL,32,FALSE)</f>
        <v>120</v>
      </c>
      <c r="I251" s="90">
        <f>VLOOKUP($A251,'지하수요금(2011년)'!$B:$AL,32,FALSE)</f>
        <v>120</v>
      </c>
      <c r="J251" s="90">
        <f>VLOOKUP($A251,'지하수요금(2012년)'!$B:$AL,32,FALSE)</f>
        <v>120</v>
      </c>
      <c r="K251" s="90">
        <f>VLOOKUP($A251,'지하수요금(2013년)'!$B:$AO,40,FALSE)</f>
        <v>120</v>
      </c>
      <c r="L251" s="91">
        <f>VLOOKUP($A251,'지하수요금(2014년)'!$B:$AP,41,FALSE)</f>
        <v>120</v>
      </c>
    </row>
    <row r="252" spans="1:12" ht="12.95" customHeight="1">
      <c r="A252" s="57" t="s">
        <v>780</v>
      </c>
      <c r="B252" s="98" t="s">
        <v>781</v>
      </c>
      <c r="C252" s="98" t="s">
        <v>782</v>
      </c>
      <c r="D252" s="56" t="str">
        <f>VLOOKUP($A252,'지하수요금(2010년)'!$B:$AL,4,FALSE)</f>
        <v>가정용</v>
      </c>
      <c r="E252" s="56" t="str">
        <f t="shared" si="3"/>
        <v>감호</v>
      </c>
      <c r="F252" s="56" t="s">
        <v>2510</v>
      </c>
      <c r="G252" s="56" t="s">
        <v>2511</v>
      </c>
      <c r="H252" s="90">
        <f>VLOOKUP($A252,'지하수요금(2010년)'!$B:$AL,32,FALSE)</f>
        <v>120</v>
      </c>
      <c r="I252" s="90">
        <f>VLOOKUP($A252,'지하수요금(2011년)'!$B:$AL,32,FALSE)</f>
        <v>120</v>
      </c>
      <c r="J252" s="90">
        <f>VLOOKUP($A252,'지하수요금(2012년)'!$B:$AL,32,FALSE)</f>
        <v>120</v>
      </c>
      <c r="K252" s="90">
        <f>VLOOKUP($A252,'지하수요금(2013년)'!$B:$AO,40,FALSE)</f>
        <v>120</v>
      </c>
      <c r="L252" s="91">
        <f>VLOOKUP($A252,'지하수요금(2014년)'!$B:$AP,41,FALSE)</f>
        <v>120</v>
      </c>
    </row>
    <row r="253" spans="1:12" ht="12.95" customHeight="1">
      <c r="A253" s="57" t="s">
        <v>783</v>
      </c>
      <c r="B253" s="98" t="s">
        <v>784</v>
      </c>
      <c r="C253" s="98" t="s">
        <v>776</v>
      </c>
      <c r="D253" s="56" t="str">
        <f>VLOOKUP($A253,'지하수요금(2010년)'!$B:$AL,4,FALSE)</f>
        <v>가정용</v>
      </c>
      <c r="E253" s="56" t="str">
        <f t="shared" si="3"/>
        <v>감호</v>
      </c>
      <c r="F253" s="56" t="s">
        <v>2510</v>
      </c>
      <c r="G253" s="56" t="s">
        <v>2511</v>
      </c>
      <c r="H253" s="90">
        <f>VLOOKUP($A253,'지하수요금(2010년)'!$B:$AL,32,FALSE)</f>
        <v>144</v>
      </c>
      <c r="I253" s="90">
        <f>VLOOKUP($A253,'지하수요금(2011년)'!$B:$AL,32,FALSE)</f>
        <v>144</v>
      </c>
      <c r="J253" s="90">
        <f>VLOOKUP($A253,'지하수요금(2012년)'!$B:$AL,32,FALSE)</f>
        <v>144</v>
      </c>
      <c r="K253" s="90">
        <f>VLOOKUP($A253,'지하수요금(2013년)'!$B:$AO,40,FALSE)</f>
        <v>144</v>
      </c>
      <c r="L253" s="91">
        <f>VLOOKUP($A253,'지하수요금(2014년)'!$B:$AP,41,FALSE)</f>
        <v>144</v>
      </c>
    </row>
    <row r="254" spans="1:12" ht="12.95" customHeight="1">
      <c r="A254" s="57" t="s">
        <v>785</v>
      </c>
      <c r="B254" s="98" t="s">
        <v>786</v>
      </c>
      <c r="C254" s="98" t="s">
        <v>787</v>
      </c>
      <c r="D254" s="56" t="str">
        <f>VLOOKUP($A254,'지하수요금(2010년)'!$B:$AL,4,FALSE)</f>
        <v>가정용</v>
      </c>
      <c r="E254" s="56" t="str">
        <f t="shared" si="3"/>
        <v>감호</v>
      </c>
      <c r="F254" s="56" t="s">
        <v>2510</v>
      </c>
      <c r="G254" s="56" t="s">
        <v>2511</v>
      </c>
      <c r="H254" s="90">
        <f>VLOOKUP($A254,'지하수요금(2010년)'!$B:$AL,32,FALSE)</f>
        <v>168</v>
      </c>
      <c r="I254" s="90">
        <f>VLOOKUP($A254,'지하수요금(2011년)'!$B:$AL,32,FALSE)</f>
        <v>168</v>
      </c>
      <c r="J254" s="90">
        <f>VLOOKUP($A254,'지하수요금(2012년)'!$B:$AL,32,FALSE)</f>
        <v>168</v>
      </c>
      <c r="K254" s="90">
        <f>VLOOKUP($A254,'지하수요금(2013년)'!$B:$AO,40,FALSE)</f>
        <v>168</v>
      </c>
      <c r="L254" s="91">
        <f>VLOOKUP($A254,'지하수요금(2014년)'!$B:$AP,41,FALSE)</f>
        <v>168</v>
      </c>
    </row>
    <row r="255" spans="1:12" ht="12.95" customHeight="1">
      <c r="A255" s="57" t="s">
        <v>788</v>
      </c>
      <c r="B255" s="98" t="s">
        <v>789</v>
      </c>
      <c r="C255" s="98" t="s">
        <v>734</v>
      </c>
      <c r="D255" s="56" t="str">
        <f>VLOOKUP($A255,'지하수요금(2010년)'!$B:$AL,4,FALSE)</f>
        <v>가정용</v>
      </c>
      <c r="E255" s="56" t="str">
        <f t="shared" si="3"/>
        <v>용두</v>
      </c>
      <c r="F255" s="56" t="s">
        <v>2510</v>
      </c>
      <c r="G255" s="56" t="s">
        <v>2511</v>
      </c>
      <c r="H255" s="90">
        <f>VLOOKUP($A255,'지하수요금(2010년)'!$B:$AL,32,FALSE)</f>
        <v>72</v>
      </c>
      <c r="I255" s="90">
        <f>VLOOKUP($A255,'지하수요금(2011년)'!$B:$AL,32,FALSE)</f>
        <v>72</v>
      </c>
      <c r="J255" s="90">
        <f>VLOOKUP($A255,'지하수요금(2012년)'!$B:$AL,32,FALSE)</f>
        <v>72</v>
      </c>
      <c r="K255" s="90">
        <f>VLOOKUP($A255,'지하수요금(2013년)'!$B:$AO,40,FALSE)</f>
        <v>72</v>
      </c>
      <c r="L255" s="91">
        <f>VLOOKUP($A255,'지하수요금(2014년)'!$B:$AP,41,FALSE)</f>
        <v>72</v>
      </c>
    </row>
    <row r="256" spans="1:12" ht="12.95" customHeight="1">
      <c r="A256" s="57" t="s">
        <v>790</v>
      </c>
      <c r="B256" s="98" t="s">
        <v>791</v>
      </c>
      <c r="C256" s="98" t="s">
        <v>792</v>
      </c>
      <c r="D256" s="56" t="str">
        <f>VLOOKUP($A256,'지하수요금(2010년)'!$B:$AL,4,FALSE)</f>
        <v>가정용</v>
      </c>
      <c r="E256" s="56" t="str">
        <f t="shared" si="3"/>
        <v>감호</v>
      </c>
      <c r="F256" s="56" t="s">
        <v>2510</v>
      </c>
      <c r="G256" s="56" t="s">
        <v>2511</v>
      </c>
      <c r="H256" s="90">
        <f>VLOOKUP($A256,'지하수요금(2010년)'!$B:$AL,32,FALSE)</f>
        <v>24</v>
      </c>
      <c r="I256" s="90">
        <f>VLOOKUP($A256,'지하수요금(2011년)'!$B:$AL,32,FALSE)</f>
        <v>24</v>
      </c>
      <c r="J256" s="90">
        <f>VLOOKUP($A256,'지하수요금(2012년)'!$B:$AL,32,FALSE)</f>
        <v>24</v>
      </c>
      <c r="K256" s="90">
        <f>VLOOKUP($A256,'지하수요금(2013년)'!$B:$AO,40,FALSE)</f>
        <v>24</v>
      </c>
      <c r="L256" s="91">
        <f>VLOOKUP($A256,'지하수요금(2014년)'!$B:$AP,41,FALSE)</f>
        <v>24</v>
      </c>
    </row>
    <row r="257" spans="1:12" ht="12.95" customHeight="1">
      <c r="A257" s="57" t="s">
        <v>793</v>
      </c>
      <c r="B257" s="98" t="s">
        <v>794</v>
      </c>
      <c r="C257" s="98" t="s">
        <v>795</v>
      </c>
      <c r="D257" s="56" t="str">
        <f>VLOOKUP($A257,'지하수요금(2010년)'!$B:$AL,4,FALSE)</f>
        <v>가정용</v>
      </c>
      <c r="E257" s="56" t="str">
        <f t="shared" si="3"/>
        <v>감호</v>
      </c>
      <c r="F257" s="56" t="s">
        <v>2510</v>
      </c>
      <c r="G257" s="56" t="s">
        <v>2511</v>
      </c>
      <c r="H257" s="90">
        <f>VLOOKUP($A257,'지하수요금(2010년)'!$B:$AL,32,FALSE)</f>
        <v>96</v>
      </c>
      <c r="I257" s="90">
        <f>VLOOKUP($A257,'지하수요금(2011년)'!$B:$AL,32,FALSE)</f>
        <v>96</v>
      </c>
      <c r="J257" s="90">
        <f>VLOOKUP($A257,'지하수요금(2012년)'!$B:$AL,32,FALSE)</f>
        <v>96</v>
      </c>
      <c r="K257" s="90">
        <f>VLOOKUP($A257,'지하수요금(2013년)'!$B:$AO,40,FALSE)</f>
        <v>96</v>
      </c>
      <c r="L257" s="91">
        <f>VLOOKUP($A257,'지하수요금(2014년)'!$B:$AP,41,FALSE)</f>
        <v>96</v>
      </c>
    </row>
    <row r="258" spans="1:12" ht="12.95" customHeight="1">
      <c r="A258" s="57" t="s">
        <v>796</v>
      </c>
      <c r="B258" s="98" t="s">
        <v>797</v>
      </c>
      <c r="C258" s="98" t="s">
        <v>798</v>
      </c>
      <c r="D258" s="56" t="str">
        <f>VLOOKUP($A258,'지하수요금(2010년)'!$B:$AL,4,FALSE)</f>
        <v>가정용</v>
      </c>
      <c r="E258" s="56" t="str">
        <f t="shared" si="3"/>
        <v>용두</v>
      </c>
      <c r="F258" s="56" t="s">
        <v>2510</v>
      </c>
      <c r="G258" s="56" t="s">
        <v>2511</v>
      </c>
      <c r="H258" s="90">
        <f>VLOOKUP($A258,'지하수요금(2010년)'!$B:$AL,32,FALSE)</f>
        <v>24</v>
      </c>
      <c r="I258" s="90">
        <f>VLOOKUP($A258,'지하수요금(2011년)'!$B:$AL,32,FALSE)</f>
        <v>24</v>
      </c>
      <c r="J258" s="90">
        <f>VLOOKUP($A258,'지하수요금(2012년)'!$B:$AL,32,FALSE)</f>
        <v>24</v>
      </c>
      <c r="K258" s="90">
        <f>VLOOKUP($A258,'지하수요금(2013년)'!$B:$AO,40,FALSE)</f>
        <v>24</v>
      </c>
      <c r="L258" s="91">
        <f>VLOOKUP($A258,'지하수요금(2014년)'!$B:$AP,41,FALSE)</f>
        <v>24</v>
      </c>
    </row>
    <row r="259" spans="1:12" ht="12.95" customHeight="1">
      <c r="A259" s="57" t="s">
        <v>799</v>
      </c>
      <c r="B259" s="98" t="s">
        <v>800</v>
      </c>
      <c r="C259" s="98" t="s">
        <v>801</v>
      </c>
      <c r="D259" s="56" t="str">
        <f>VLOOKUP($A259,'지하수요금(2010년)'!$B:$AL,4,FALSE)</f>
        <v>일반용</v>
      </c>
      <c r="E259" s="56" t="str">
        <f t="shared" si="3"/>
        <v>용두</v>
      </c>
      <c r="F259" s="56" t="s">
        <v>2510</v>
      </c>
      <c r="G259" s="56" t="s">
        <v>2511</v>
      </c>
      <c r="H259" s="90">
        <f>VLOOKUP($A259,'지하수요금(2010년)'!$B:$AL,32,FALSE)</f>
        <v>360</v>
      </c>
      <c r="I259" s="90">
        <f>VLOOKUP($A259,'지하수요금(2011년)'!$B:$AL,32,FALSE)</f>
        <v>360</v>
      </c>
      <c r="J259" s="90">
        <f>VLOOKUP($A259,'지하수요금(2012년)'!$B:$AL,32,FALSE)</f>
        <v>360</v>
      </c>
      <c r="K259" s="90">
        <f>VLOOKUP($A259,'지하수요금(2013년)'!$B:$AO,40,FALSE)</f>
        <v>360</v>
      </c>
      <c r="L259" s="91">
        <f>VLOOKUP($A259,'지하수요금(2014년)'!$B:$AP,41,FALSE)</f>
        <v>360</v>
      </c>
    </row>
    <row r="260" spans="1:12" ht="12.95" customHeight="1">
      <c r="A260" s="57" t="s">
        <v>802</v>
      </c>
      <c r="B260" s="98" t="s">
        <v>803</v>
      </c>
      <c r="C260" s="98" t="s">
        <v>804</v>
      </c>
      <c r="D260" s="56" t="str">
        <f>VLOOKUP($A260,'지하수요금(2010년)'!$B:$AL,4,FALSE)</f>
        <v>가정용</v>
      </c>
      <c r="E260" s="56" t="str">
        <f t="shared" si="3"/>
        <v>용두</v>
      </c>
      <c r="F260" s="56" t="s">
        <v>2510</v>
      </c>
      <c r="G260" s="56" t="s">
        <v>2511</v>
      </c>
      <c r="H260" s="90">
        <f>VLOOKUP($A260,'지하수요금(2010년)'!$B:$AL,32,FALSE)</f>
        <v>120</v>
      </c>
      <c r="I260" s="90">
        <f>VLOOKUP($A260,'지하수요금(2011년)'!$B:$AL,32,FALSE)</f>
        <v>120</v>
      </c>
      <c r="J260" s="90">
        <f>VLOOKUP($A260,'지하수요금(2012년)'!$B:$AL,32,FALSE)</f>
        <v>120</v>
      </c>
      <c r="K260" s="90">
        <f>VLOOKUP($A260,'지하수요금(2013년)'!$B:$AO,40,FALSE)</f>
        <v>120</v>
      </c>
      <c r="L260" s="91">
        <f>VLOOKUP($A260,'지하수요금(2014년)'!$B:$AP,41,FALSE)</f>
        <v>120</v>
      </c>
    </row>
    <row r="261" spans="1:12" ht="12.95" customHeight="1">
      <c r="A261" s="57" t="s">
        <v>805</v>
      </c>
      <c r="B261" s="98" t="s">
        <v>806</v>
      </c>
      <c r="C261" s="98" t="s">
        <v>807</v>
      </c>
      <c r="D261" s="56" t="str">
        <f>VLOOKUP($A261,'지하수요금(2010년)'!$B:$AL,4,FALSE)</f>
        <v>일반용</v>
      </c>
      <c r="E261" s="56" t="str">
        <f t="shared" si="3"/>
        <v>용두</v>
      </c>
      <c r="F261" s="56" t="s">
        <v>2510</v>
      </c>
      <c r="G261" s="56" t="s">
        <v>2511</v>
      </c>
      <c r="H261" s="90">
        <f>VLOOKUP($A261,'지하수요금(2010년)'!$B:$AL,32,FALSE)</f>
        <v>327</v>
      </c>
      <c r="I261" s="90">
        <f>VLOOKUP($A261,'지하수요금(2011년)'!$B:$AL,32,FALSE)</f>
        <v>546</v>
      </c>
      <c r="J261" s="90">
        <f>VLOOKUP($A261,'지하수요금(2012년)'!$B:$AL,32,FALSE)</f>
        <v>465</v>
      </c>
      <c r="K261" s="90">
        <f>VLOOKUP($A261,'지하수요금(2013년)'!$B:$AO,40,FALSE)</f>
        <v>0</v>
      </c>
      <c r="L261" s="91">
        <f>VLOOKUP($A261,'지하수요금(2014년)'!$B:$AP,41,FALSE)</f>
        <v>336</v>
      </c>
    </row>
    <row r="262" spans="1:12" ht="12.95" customHeight="1">
      <c r="A262" s="57" t="s">
        <v>809</v>
      </c>
      <c r="B262" s="98" t="s">
        <v>810</v>
      </c>
      <c r="C262" s="98" t="s">
        <v>811</v>
      </c>
      <c r="D262" s="56" t="str">
        <f>VLOOKUP($A262,'지하수요금(2010년)'!$B:$AL,4,FALSE)</f>
        <v>가정용</v>
      </c>
      <c r="E262" s="56" t="str">
        <f t="shared" ref="E262:E325" si="4">LEFT(C262,2)</f>
        <v>용두</v>
      </c>
      <c r="F262" s="56" t="s">
        <v>2510</v>
      </c>
      <c r="G262" s="56" t="s">
        <v>2511</v>
      </c>
      <c r="H262" s="90">
        <f>VLOOKUP($A262,'지하수요금(2010년)'!$B:$AL,32,FALSE)</f>
        <v>48</v>
      </c>
      <c r="I262" s="90">
        <f>VLOOKUP($A262,'지하수요금(2011년)'!$B:$AL,32,FALSE)</f>
        <v>48</v>
      </c>
      <c r="J262" s="90">
        <f>VLOOKUP($A262,'지하수요금(2012년)'!$B:$AL,32,FALSE)</f>
        <v>48</v>
      </c>
      <c r="K262" s="90">
        <f>VLOOKUP($A262,'지하수요금(2013년)'!$B:$AO,40,FALSE)</f>
        <v>48</v>
      </c>
      <c r="L262" s="91">
        <f>VLOOKUP($A262,'지하수요금(2014년)'!$B:$AP,41,FALSE)</f>
        <v>48</v>
      </c>
    </row>
    <row r="263" spans="1:12" ht="12.95" customHeight="1">
      <c r="A263" s="57" t="s">
        <v>812</v>
      </c>
      <c r="B263" s="98" t="s">
        <v>813</v>
      </c>
      <c r="C263" s="98" t="s">
        <v>814</v>
      </c>
      <c r="D263" s="56" t="str">
        <f>VLOOKUP($A263,'지하수요금(2010년)'!$B:$AL,4,FALSE)</f>
        <v>가정용</v>
      </c>
      <c r="E263" s="56" t="str">
        <f t="shared" si="4"/>
        <v>용두</v>
      </c>
      <c r="F263" s="56" t="s">
        <v>2510</v>
      </c>
      <c r="G263" s="56" t="s">
        <v>2511</v>
      </c>
      <c r="H263" s="90">
        <f>VLOOKUP($A263,'지하수요금(2010년)'!$B:$AL,32,FALSE)</f>
        <v>24</v>
      </c>
      <c r="I263" s="90">
        <f>VLOOKUP($A263,'지하수요금(2011년)'!$B:$AL,32,FALSE)</f>
        <v>24</v>
      </c>
      <c r="J263" s="90">
        <f>VLOOKUP($A263,'지하수요금(2012년)'!$B:$AL,32,FALSE)</f>
        <v>24</v>
      </c>
      <c r="K263" s="90">
        <f>VLOOKUP($A263,'지하수요금(2013년)'!$B:$AO,40,FALSE)</f>
        <v>24</v>
      </c>
      <c r="L263" s="91">
        <f>VLOOKUP($A263,'지하수요금(2014년)'!$B:$AP,41,FALSE)</f>
        <v>24</v>
      </c>
    </row>
    <row r="264" spans="1:12" ht="12.95" customHeight="1">
      <c r="A264" s="57" t="s">
        <v>815</v>
      </c>
      <c r="B264" s="98" t="s">
        <v>816</v>
      </c>
      <c r="C264" s="98" t="s">
        <v>817</v>
      </c>
      <c r="D264" s="56" t="str">
        <f>VLOOKUP($A264,'지하수요금(2010년)'!$B:$AL,4,FALSE)</f>
        <v>가정용</v>
      </c>
      <c r="E264" s="56" t="str">
        <f t="shared" si="4"/>
        <v>용두</v>
      </c>
      <c r="F264" s="56" t="s">
        <v>2510</v>
      </c>
      <c r="G264" s="56" t="s">
        <v>2511</v>
      </c>
      <c r="H264" s="90">
        <f>VLOOKUP($A264,'지하수요금(2010년)'!$B:$AL,32,FALSE)</f>
        <v>24</v>
      </c>
      <c r="I264" s="90">
        <f>VLOOKUP($A264,'지하수요금(2011년)'!$B:$AL,32,FALSE)</f>
        <v>24</v>
      </c>
      <c r="J264" s="90">
        <f>VLOOKUP($A264,'지하수요금(2012년)'!$B:$AL,32,FALSE)</f>
        <v>24</v>
      </c>
      <c r="K264" s="90">
        <f>VLOOKUP($A264,'지하수요금(2013년)'!$B:$AO,40,FALSE)</f>
        <v>24</v>
      </c>
      <c r="L264" s="91">
        <f>VLOOKUP($A264,'지하수요금(2014년)'!$B:$AP,41,FALSE)</f>
        <v>24</v>
      </c>
    </row>
    <row r="265" spans="1:12" ht="12.95" customHeight="1">
      <c r="A265" s="57" t="s">
        <v>818</v>
      </c>
      <c r="B265" s="98" t="s">
        <v>819</v>
      </c>
      <c r="C265" s="98" t="s">
        <v>820</v>
      </c>
      <c r="D265" s="56" t="str">
        <f>VLOOKUP($A265,'지하수요금(2010년)'!$B:$AL,4,FALSE)</f>
        <v>일반용</v>
      </c>
      <c r="E265" s="56" t="str">
        <f t="shared" si="4"/>
        <v>용두</v>
      </c>
      <c r="F265" s="56" t="s">
        <v>2510</v>
      </c>
      <c r="G265" s="56" t="s">
        <v>2511</v>
      </c>
      <c r="H265" s="90">
        <f>VLOOKUP($A265,'지하수요금(2010년)'!$B:$AL,32,FALSE)</f>
        <v>524</v>
      </c>
      <c r="I265" s="90">
        <f>VLOOKUP($A265,'지하수요금(2011년)'!$B:$AL,32,FALSE)</f>
        <v>609</v>
      </c>
      <c r="J265" s="90">
        <f>VLOOKUP($A265,'지하수요금(2012년)'!$B:$AL,32,FALSE)</f>
        <v>439</v>
      </c>
      <c r="K265" s="90">
        <f>VLOOKUP($A265,'지하수요금(2013년)'!$B:$AO,40,FALSE)</f>
        <v>822</v>
      </c>
      <c r="L265" s="91">
        <f>VLOOKUP($A265,'지하수요금(2014년)'!$B:$AP,41,FALSE)</f>
        <v>1074</v>
      </c>
    </row>
    <row r="266" spans="1:12" ht="12.95" customHeight="1">
      <c r="A266" s="57" t="s">
        <v>821</v>
      </c>
      <c r="B266" s="98" t="s">
        <v>822</v>
      </c>
      <c r="C266" s="98" t="s">
        <v>823</v>
      </c>
      <c r="D266" s="56" t="str">
        <f>VLOOKUP($A266,'지하수요금(2010년)'!$B:$AL,4,FALSE)</f>
        <v>일반용</v>
      </c>
      <c r="E266" s="56" t="str">
        <f t="shared" si="4"/>
        <v>용두</v>
      </c>
      <c r="F266" s="56" t="s">
        <v>2510</v>
      </c>
      <c r="G266" s="56" t="s">
        <v>2511</v>
      </c>
      <c r="H266" s="90">
        <f>VLOOKUP($A266,'지하수요금(2010년)'!$B:$AL,32,FALSE)</f>
        <v>215</v>
      </c>
      <c r="I266" s="90">
        <f>VLOOKUP($A266,'지하수요금(2011년)'!$B:$AL,32,FALSE)</f>
        <v>201</v>
      </c>
      <c r="J266" s="90">
        <f>VLOOKUP($A266,'지하수요금(2012년)'!$B:$AL,32,FALSE)</f>
        <v>346</v>
      </c>
      <c r="K266" s="90">
        <f>VLOOKUP($A266,'지하수요금(2013년)'!$B:$AO,40,FALSE)</f>
        <v>374</v>
      </c>
      <c r="L266" s="91">
        <f>VLOOKUP($A266,'지하수요금(2014년)'!$B:$AP,41,FALSE)</f>
        <v>446</v>
      </c>
    </row>
    <row r="267" spans="1:12" ht="12.95" customHeight="1">
      <c r="A267" s="57" t="s">
        <v>824</v>
      </c>
      <c r="B267" s="98" t="s">
        <v>825</v>
      </c>
      <c r="C267" s="98" t="s">
        <v>2512</v>
      </c>
      <c r="D267" s="56" t="str">
        <f>VLOOKUP($A267,'지하수요금(2010년)'!$B:$AL,4,FALSE)</f>
        <v>일반용</v>
      </c>
      <c r="E267" s="56" t="str">
        <f t="shared" si="4"/>
        <v>감호</v>
      </c>
      <c r="F267" s="56" t="s">
        <v>2510</v>
      </c>
      <c r="G267" s="56" t="s">
        <v>2511</v>
      </c>
      <c r="H267" s="90">
        <f>VLOOKUP($A267,'지하수요금(2010년)'!$B:$AL,32,FALSE)</f>
        <v>950</v>
      </c>
      <c r="I267" s="90">
        <f>VLOOKUP($A267,'지하수요금(2011년)'!$B:$AL,32,FALSE)</f>
        <v>720</v>
      </c>
      <c r="J267" s="90">
        <f>VLOOKUP($A267,'지하수요금(2012년)'!$B:$AL,32,FALSE)</f>
        <v>786</v>
      </c>
      <c r="K267" s="90">
        <f>VLOOKUP($A267,'지하수요금(2013년)'!$B:$AO,40,FALSE)</f>
        <v>71</v>
      </c>
      <c r="L267" s="91">
        <f>VLOOKUP($A267,'지하수요금(2014년)'!$B:$AP,41,FALSE)</f>
        <v>0</v>
      </c>
    </row>
    <row r="268" spans="1:12" ht="12.95" customHeight="1">
      <c r="A268" s="57" t="s">
        <v>837</v>
      </c>
      <c r="B268" s="98" t="s">
        <v>838</v>
      </c>
      <c r="C268" s="98" t="s">
        <v>839</v>
      </c>
      <c r="D268" s="56" t="str">
        <f>VLOOKUP($A268,'지하수요금(2010년)'!$B:$AL,4,FALSE)</f>
        <v>일반용</v>
      </c>
      <c r="E268" s="56" t="str">
        <f t="shared" si="4"/>
        <v>감호</v>
      </c>
      <c r="F268" s="56" t="s">
        <v>2510</v>
      </c>
      <c r="G268" s="56" t="s">
        <v>2511</v>
      </c>
      <c r="H268" s="90">
        <f>VLOOKUP($A268,'지하수요금(2010년)'!$B:$AL,32,FALSE)</f>
        <v>942</v>
      </c>
      <c r="I268" s="90">
        <f>VLOOKUP($A268,'지하수요금(2011년)'!$B:$AL,32,FALSE)</f>
        <v>991</v>
      </c>
      <c r="J268" s="90">
        <f>VLOOKUP($A268,'지하수요금(2012년)'!$B:$AL,32,FALSE)</f>
        <v>431</v>
      </c>
      <c r="K268" s="90">
        <f>VLOOKUP($A268,'지하수요금(2013년)'!$B:$AO,40,FALSE)</f>
        <v>0</v>
      </c>
      <c r="L268" s="91">
        <f>VLOOKUP($A268,'지하수요금(2014년)'!$B:$AP,41,FALSE)</f>
        <v>0</v>
      </c>
    </row>
    <row r="269" spans="1:12" ht="12.95" customHeight="1">
      <c r="A269" s="57" t="s">
        <v>840</v>
      </c>
      <c r="B269" s="98" t="s">
        <v>841</v>
      </c>
      <c r="C269" s="98" t="s">
        <v>842</v>
      </c>
      <c r="D269" s="56" t="str">
        <f>VLOOKUP($A269,'지하수요금(2010년)'!$B:$AL,4,FALSE)</f>
        <v>가정용</v>
      </c>
      <c r="E269" s="56" t="str">
        <f t="shared" si="4"/>
        <v>감호</v>
      </c>
      <c r="F269" s="56" t="s">
        <v>2510</v>
      </c>
      <c r="G269" s="56" t="s">
        <v>2511</v>
      </c>
      <c r="H269" s="90">
        <f>VLOOKUP($A269,'지하수요금(2010년)'!$B:$AL,32,FALSE)</f>
        <v>24</v>
      </c>
      <c r="I269" s="90">
        <f>VLOOKUP($A269,'지하수요금(2011년)'!$B:$AL,32,FALSE)</f>
        <v>24</v>
      </c>
      <c r="J269" s="90">
        <f>VLOOKUP($A269,'지하수요금(2012년)'!$B:$AL,32,FALSE)</f>
        <v>24</v>
      </c>
      <c r="K269" s="90">
        <f>VLOOKUP($A269,'지하수요금(2013년)'!$B:$AO,40,FALSE)</f>
        <v>24</v>
      </c>
      <c r="L269" s="91">
        <f>VLOOKUP($A269,'지하수요금(2014년)'!$B:$AP,41,FALSE)</f>
        <v>24</v>
      </c>
    </row>
    <row r="270" spans="1:12" ht="12.95" customHeight="1">
      <c r="A270" s="57" t="s">
        <v>843</v>
      </c>
      <c r="B270" s="98" t="s">
        <v>844</v>
      </c>
      <c r="C270" s="98" t="s">
        <v>845</v>
      </c>
      <c r="D270" s="56" t="str">
        <f>VLOOKUP($A270,'지하수요금(2010년)'!$B:$AL,4,FALSE)</f>
        <v>가정용</v>
      </c>
      <c r="E270" s="56" t="str">
        <f t="shared" si="4"/>
        <v>감호</v>
      </c>
      <c r="F270" s="56" t="s">
        <v>2510</v>
      </c>
      <c r="G270" s="56" t="s">
        <v>2511</v>
      </c>
      <c r="H270" s="90">
        <f>VLOOKUP($A270,'지하수요금(2010년)'!$B:$AL,32,FALSE)</f>
        <v>24</v>
      </c>
      <c r="I270" s="90">
        <f>VLOOKUP($A270,'지하수요금(2011년)'!$B:$AL,32,FALSE)</f>
        <v>24</v>
      </c>
      <c r="J270" s="90">
        <f>VLOOKUP($A270,'지하수요금(2012년)'!$B:$AL,32,FALSE)</f>
        <v>24</v>
      </c>
      <c r="K270" s="90">
        <f>VLOOKUP($A270,'지하수요금(2013년)'!$B:$AO,40,FALSE)</f>
        <v>24</v>
      </c>
      <c r="L270" s="91">
        <f>VLOOKUP($A270,'지하수요금(2014년)'!$B:$AP,41,FALSE)</f>
        <v>24</v>
      </c>
    </row>
    <row r="271" spans="1:12" ht="12.95" customHeight="1">
      <c r="A271" s="57" t="s">
        <v>846</v>
      </c>
      <c r="B271" s="98" t="s">
        <v>847</v>
      </c>
      <c r="C271" s="98" t="s">
        <v>848</v>
      </c>
      <c r="D271" s="56" t="str">
        <f>VLOOKUP($A271,'지하수요금(2010년)'!$B:$AL,4,FALSE)</f>
        <v>일반용</v>
      </c>
      <c r="E271" s="56" t="str">
        <f t="shared" si="4"/>
        <v>모암</v>
      </c>
      <c r="F271" s="56" t="s">
        <v>2510</v>
      </c>
      <c r="G271" s="56" t="s">
        <v>2511</v>
      </c>
      <c r="H271" s="90">
        <f>VLOOKUP($A271,'지하수요금(2010년)'!$B:$AL,32,FALSE)</f>
        <v>0</v>
      </c>
      <c r="I271" s="90">
        <f>VLOOKUP($A271,'지하수요금(2011년)'!$B:$AL,32,FALSE)</f>
        <v>0</v>
      </c>
      <c r="J271" s="90">
        <f>VLOOKUP($A271,'지하수요금(2012년)'!$B:$AL,32,FALSE)</f>
        <v>0</v>
      </c>
      <c r="K271" s="90">
        <f>VLOOKUP($A271,'지하수요금(2013년)'!$B:$AO,40,FALSE)</f>
        <v>0</v>
      </c>
      <c r="L271" s="91">
        <f>VLOOKUP($A271,'지하수요금(2014년)'!$B:$AP,41,FALSE)</f>
        <v>0</v>
      </c>
    </row>
    <row r="272" spans="1:12" ht="12.95" customHeight="1">
      <c r="A272" s="57" t="s">
        <v>849</v>
      </c>
      <c r="B272" s="98" t="s">
        <v>850</v>
      </c>
      <c r="C272" s="98" t="s">
        <v>851</v>
      </c>
      <c r="D272" s="56" t="str">
        <f>VLOOKUP($A272,'지하수요금(2010년)'!$B:$AL,4,FALSE)</f>
        <v>일반용</v>
      </c>
      <c r="E272" s="56" t="str">
        <f t="shared" si="4"/>
        <v>모암</v>
      </c>
      <c r="F272" s="56" t="s">
        <v>2510</v>
      </c>
      <c r="G272" s="56" t="s">
        <v>2511</v>
      </c>
      <c r="H272" s="90">
        <f>VLOOKUP($A272,'지하수요금(2010년)'!$B:$AL,32,FALSE)</f>
        <v>72</v>
      </c>
      <c r="I272" s="90">
        <f>VLOOKUP($A272,'지하수요금(2011년)'!$B:$AL,32,FALSE)</f>
        <v>72</v>
      </c>
      <c r="J272" s="90">
        <f>VLOOKUP($A272,'지하수요금(2012년)'!$B:$AL,32,FALSE)</f>
        <v>72</v>
      </c>
      <c r="K272" s="90">
        <f>VLOOKUP($A272,'지하수요금(2013년)'!$B:$AO,40,FALSE)</f>
        <v>72</v>
      </c>
      <c r="L272" s="91">
        <f>VLOOKUP($A272,'지하수요금(2014년)'!$B:$AP,41,FALSE)</f>
        <v>72</v>
      </c>
    </row>
    <row r="273" spans="1:12" ht="12.95" customHeight="1">
      <c r="A273" s="57" t="s">
        <v>852</v>
      </c>
      <c r="B273" s="98" t="s">
        <v>853</v>
      </c>
      <c r="C273" s="98" t="s">
        <v>854</v>
      </c>
      <c r="D273" s="56" t="str">
        <f>VLOOKUP($A273,'지하수요금(2010년)'!$B:$AL,4,FALSE)</f>
        <v>가정용</v>
      </c>
      <c r="E273" s="56" t="str">
        <f t="shared" si="4"/>
        <v>모암</v>
      </c>
      <c r="F273" s="56" t="s">
        <v>2510</v>
      </c>
      <c r="G273" s="56" t="s">
        <v>2511</v>
      </c>
      <c r="H273" s="90">
        <f>VLOOKUP($A273,'지하수요금(2010년)'!$B:$AL,32,FALSE)</f>
        <v>216</v>
      </c>
      <c r="I273" s="90">
        <f>VLOOKUP($A273,'지하수요금(2011년)'!$B:$AL,32,FALSE)</f>
        <v>216</v>
      </c>
      <c r="J273" s="90">
        <f>VLOOKUP($A273,'지하수요금(2012년)'!$B:$AL,32,FALSE)</f>
        <v>216</v>
      </c>
      <c r="K273" s="90">
        <f>VLOOKUP($A273,'지하수요금(2013년)'!$B:$AO,40,FALSE)</f>
        <v>216</v>
      </c>
      <c r="L273" s="91">
        <f>VLOOKUP($A273,'지하수요금(2014년)'!$B:$AP,41,FALSE)</f>
        <v>216</v>
      </c>
    </row>
    <row r="274" spans="1:12" ht="12.95" customHeight="1">
      <c r="A274" s="57" t="s">
        <v>855</v>
      </c>
      <c r="B274" s="98" t="s">
        <v>856</v>
      </c>
      <c r="C274" s="98" t="s">
        <v>857</v>
      </c>
      <c r="D274" s="56" t="str">
        <f>VLOOKUP($A274,'지하수요금(2010년)'!$B:$AL,4,FALSE)</f>
        <v>일반용</v>
      </c>
      <c r="E274" s="56" t="str">
        <f t="shared" si="4"/>
        <v>모암</v>
      </c>
      <c r="F274" s="56" t="s">
        <v>2510</v>
      </c>
      <c r="G274" s="56" t="s">
        <v>2511</v>
      </c>
      <c r="H274" s="90">
        <f>VLOOKUP($A274,'지하수요금(2010년)'!$B:$AL,32,FALSE)</f>
        <v>600</v>
      </c>
      <c r="I274" s="90">
        <f>VLOOKUP($A274,'지하수요금(2011년)'!$B:$AL,32,FALSE)</f>
        <v>600</v>
      </c>
      <c r="J274" s="90">
        <f>VLOOKUP($A274,'지하수요금(2012년)'!$B:$AL,32,FALSE)</f>
        <v>600</v>
      </c>
      <c r="K274" s="90">
        <v>0</v>
      </c>
      <c r="L274" s="91">
        <v>0</v>
      </c>
    </row>
    <row r="275" spans="1:12" ht="12.95" customHeight="1">
      <c r="A275" s="57" t="s">
        <v>858</v>
      </c>
      <c r="B275" s="98" t="s">
        <v>859</v>
      </c>
      <c r="C275" s="98" t="s">
        <v>860</v>
      </c>
      <c r="D275" s="56" t="str">
        <f>VLOOKUP($A275,'지하수요금(2010년)'!$B:$AL,4,FALSE)</f>
        <v>일반용</v>
      </c>
      <c r="E275" s="56" t="str">
        <f t="shared" si="4"/>
        <v>모암</v>
      </c>
      <c r="F275" s="56" t="s">
        <v>2510</v>
      </c>
      <c r="G275" s="56" t="s">
        <v>2511</v>
      </c>
      <c r="H275" s="90">
        <f>VLOOKUP($A275,'지하수요금(2010년)'!$B:$AL,32,FALSE)</f>
        <v>0</v>
      </c>
      <c r="I275" s="90">
        <f>VLOOKUP($A275,'지하수요금(2011년)'!$B:$AL,32,FALSE)</f>
        <v>0</v>
      </c>
      <c r="J275" s="90">
        <f>VLOOKUP($A275,'지하수요금(2012년)'!$B:$AL,32,FALSE)</f>
        <v>0</v>
      </c>
      <c r="K275" s="90">
        <f>VLOOKUP($A275,'지하수요금(2013년)'!$B:$AO,40,FALSE)</f>
        <v>0</v>
      </c>
      <c r="L275" s="91">
        <f>VLOOKUP($A275,'지하수요금(2014년)'!$B:$AP,41,FALSE)</f>
        <v>0</v>
      </c>
    </row>
    <row r="276" spans="1:12" ht="12.95" customHeight="1">
      <c r="A276" s="57" t="s">
        <v>862</v>
      </c>
      <c r="B276" s="98" t="s">
        <v>863</v>
      </c>
      <c r="C276" s="98" t="s">
        <v>864</v>
      </c>
      <c r="D276" s="56" t="str">
        <f>VLOOKUP($A276,'지하수요금(2010년)'!$B:$AL,4,FALSE)</f>
        <v>일반용</v>
      </c>
      <c r="E276" s="56" t="str">
        <f t="shared" si="4"/>
        <v>모암</v>
      </c>
      <c r="F276" s="56" t="s">
        <v>2510</v>
      </c>
      <c r="G276" s="56" t="s">
        <v>2511</v>
      </c>
      <c r="H276" s="90">
        <f>VLOOKUP($A276,'지하수요금(2010년)'!$B:$AL,32,FALSE)</f>
        <v>799</v>
      </c>
      <c r="I276" s="90">
        <f>VLOOKUP($A276,'지하수요금(2011년)'!$B:$AL,32,FALSE)</f>
        <v>883</v>
      </c>
      <c r="J276" s="90">
        <f>VLOOKUP($A276,'지하수요금(2012년)'!$B:$AL,32,FALSE)</f>
        <v>706</v>
      </c>
      <c r="K276" s="90">
        <f>VLOOKUP($A276,'지하수요금(2013년)'!$B:$AO,40,FALSE)</f>
        <v>752</v>
      </c>
      <c r="L276" s="91">
        <f>VLOOKUP($A276,'지하수요금(2014년)'!$B:$AP,41,FALSE)</f>
        <v>892</v>
      </c>
    </row>
    <row r="277" spans="1:12" ht="12.95" customHeight="1">
      <c r="A277" s="57" t="s">
        <v>865</v>
      </c>
      <c r="B277" s="98" t="s">
        <v>866</v>
      </c>
      <c r="C277" s="98" t="s">
        <v>867</v>
      </c>
      <c r="D277" s="56" t="str">
        <f>VLOOKUP($A277,'지하수요금(2010년)'!$B:$AL,4,FALSE)</f>
        <v>일반용</v>
      </c>
      <c r="E277" s="56" t="str">
        <f t="shared" si="4"/>
        <v>감호</v>
      </c>
      <c r="F277" s="56" t="s">
        <v>2510</v>
      </c>
      <c r="G277" s="56" t="s">
        <v>2511</v>
      </c>
      <c r="H277" s="90">
        <f>VLOOKUP($A277,'지하수요금(2010년)'!$B:$AL,32,FALSE)</f>
        <v>420</v>
      </c>
      <c r="I277" s="90">
        <f>VLOOKUP($A277,'지하수요금(2011년)'!$B:$AL,32,FALSE)</f>
        <v>0</v>
      </c>
      <c r="J277" s="90">
        <f>VLOOKUP($A277,'지하수요금(2012년)'!$B:$AL,32,FALSE)</f>
        <v>0</v>
      </c>
      <c r="K277" s="90">
        <f>VLOOKUP($A277,'지하수요금(2013년)'!$B:$AO,40,FALSE)</f>
        <v>0</v>
      </c>
      <c r="L277" s="91">
        <f>VLOOKUP($A277,'지하수요금(2014년)'!$B:$AP,41,FALSE)</f>
        <v>0</v>
      </c>
    </row>
    <row r="278" spans="1:12" ht="12.95" customHeight="1">
      <c r="A278" s="57" t="s">
        <v>868</v>
      </c>
      <c r="B278" s="98" t="s">
        <v>869</v>
      </c>
      <c r="C278" s="98" t="s">
        <v>870</v>
      </c>
      <c r="D278" s="56" t="str">
        <f>VLOOKUP($A278,'지하수요금(2010년)'!$B:$AL,4,FALSE)</f>
        <v>일반용</v>
      </c>
      <c r="E278" s="56" t="str">
        <f t="shared" si="4"/>
        <v>용두</v>
      </c>
      <c r="F278" s="56" t="s">
        <v>2510</v>
      </c>
      <c r="G278" s="56" t="s">
        <v>2511</v>
      </c>
      <c r="H278" s="90">
        <f>VLOOKUP($A278,'지하수요금(2010년)'!$B:$AL,32,FALSE)</f>
        <v>1050</v>
      </c>
      <c r="I278" s="90">
        <f>VLOOKUP($A278,'지하수요금(2011년)'!$B:$AL,32,FALSE)</f>
        <v>746</v>
      </c>
      <c r="J278" s="90">
        <f>VLOOKUP($A278,'지하수요금(2012년)'!$B:$AL,32,FALSE)</f>
        <v>763</v>
      </c>
      <c r="K278" s="90">
        <f>VLOOKUP($A278,'지하수요금(2013년)'!$B:$AO,40,FALSE)</f>
        <v>876</v>
      </c>
      <c r="L278" s="91">
        <f>VLOOKUP($A278,'지하수요금(2014년)'!$B:$AP,41,FALSE)</f>
        <v>940</v>
      </c>
    </row>
    <row r="279" spans="1:12" ht="12.95" customHeight="1">
      <c r="A279" s="57" t="s">
        <v>871</v>
      </c>
      <c r="B279" s="98" t="s">
        <v>872</v>
      </c>
      <c r="C279" s="98" t="s">
        <v>873</v>
      </c>
      <c r="D279" s="56" t="str">
        <f>VLOOKUP($A279,'지하수요금(2010년)'!$B:$AL,4,FALSE)</f>
        <v>일반용</v>
      </c>
      <c r="E279" s="56" t="str">
        <f t="shared" si="4"/>
        <v>감호</v>
      </c>
      <c r="F279" s="56" t="s">
        <v>2510</v>
      </c>
      <c r="G279" s="56" t="s">
        <v>2511</v>
      </c>
      <c r="H279" s="90">
        <f>VLOOKUP($A279,'지하수요금(2010년)'!$B:$AL,32,FALSE)</f>
        <v>429</v>
      </c>
      <c r="I279" s="90">
        <f>VLOOKUP($A279,'지하수요금(2011년)'!$B:$AL,32,FALSE)</f>
        <v>423</v>
      </c>
      <c r="J279" s="90">
        <f>VLOOKUP($A279,'지하수요금(2012년)'!$B:$AL,32,FALSE)</f>
        <v>420</v>
      </c>
      <c r="K279" s="90">
        <f>VLOOKUP($A279,'지하수요금(2013년)'!$B:$AO,40,FALSE)</f>
        <v>444</v>
      </c>
      <c r="L279" s="91">
        <f>VLOOKUP($A279,'지하수요금(2014년)'!$B:$AP,41,FALSE)</f>
        <v>985</v>
      </c>
    </row>
    <row r="280" spans="1:12" ht="12.95" customHeight="1">
      <c r="A280" s="57" t="s">
        <v>874</v>
      </c>
      <c r="B280" s="98" t="s">
        <v>875</v>
      </c>
      <c r="C280" s="98" t="s">
        <v>876</v>
      </c>
      <c r="D280" s="56" t="str">
        <f>VLOOKUP($A280,'지하수요금(2010년)'!$B:$AL,4,FALSE)</f>
        <v>일반용</v>
      </c>
      <c r="E280" s="56" t="str">
        <f t="shared" si="4"/>
        <v>모암</v>
      </c>
      <c r="F280" s="56" t="s">
        <v>2510</v>
      </c>
      <c r="G280" s="56" t="s">
        <v>2511</v>
      </c>
      <c r="H280" s="90">
        <f>VLOOKUP($A280,'지하수요금(2010년)'!$B:$AL,32,FALSE)</f>
        <v>0</v>
      </c>
      <c r="I280" s="90">
        <f>VLOOKUP($A280,'지하수요금(2011년)'!$B:$AL,32,FALSE)</f>
        <v>0</v>
      </c>
      <c r="J280" s="90">
        <f>VLOOKUP($A280,'지하수요금(2012년)'!$B:$AL,32,FALSE)</f>
        <v>0</v>
      </c>
      <c r="K280" s="90">
        <f>VLOOKUP($A280,'지하수요금(2013년)'!$B:$AO,40,FALSE)</f>
        <v>0</v>
      </c>
      <c r="L280" s="91">
        <f>VLOOKUP($A280,'지하수요금(2014년)'!$B:$AP,41,FALSE)</f>
        <v>0</v>
      </c>
    </row>
    <row r="281" spans="1:12" ht="12.95" customHeight="1">
      <c r="A281" s="57" t="s">
        <v>878</v>
      </c>
      <c r="B281" s="98" t="s">
        <v>879</v>
      </c>
      <c r="C281" s="98" t="s">
        <v>880</v>
      </c>
      <c r="D281" s="56" t="str">
        <f>VLOOKUP($A281,'지하수요금(2010년)'!$B:$AL,4,FALSE)</f>
        <v>일반용</v>
      </c>
      <c r="E281" s="56" t="str">
        <f t="shared" si="4"/>
        <v>모암</v>
      </c>
      <c r="F281" s="56" t="s">
        <v>2510</v>
      </c>
      <c r="G281" s="56" t="s">
        <v>2511</v>
      </c>
      <c r="H281" s="90">
        <f>VLOOKUP($A281,'지하수요금(2010년)'!$B:$AL,32,FALSE)</f>
        <v>0</v>
      </c>
      <c r="I281" s="90">
        <f>VLOOKUP($A281,'지하수요금(2011년)'!$B:$AL,32,FALSE)</f>
        <v>0</v>
      </c>
      <c r="J281" s="90">
        <f>VLOOKUP($A281,'지하수요금(2012년)'!$B:$AL,32,FALSE)</f>
        <v>0</v>
      </c>
      <c r="K281" s="90">
        <f>VLOOKUP($A281,'지하수요금(2013년)'!$B:$AO,40,FALSE)</f>
        <v>0</v>
      </c>
      <c r="L281" s="91">
        <f>VLOOKUP($A281,'지하수요금(2014년)'!$B:$AP,41,FALSE)</f>
        <v>0</v>
      </c>
    </row>
    <row r="282" spans="1:12" ht="12.95" customHeight="1">
      <c r="A282" s="57" t="s">
        <v>881</v>
      </c>
      <c r="B282" s="98" t="s">
        <v>882</v>
      </c>
      <c r="C282" s="98" t="s">
        <v>883</v>
      </c>
      <c r="D282" s="56" t="str">
        <f>VLOOKUP($A282,'지하수요금(2010년)'!$B:$AL,4,FALSE)</f>
        <v>일반용</v>
      </c>
      <c r="E282" s="56" t="str">
        <f t="shared" si="4"/>
        <v>감호</v>
      </c>
      <c r="F282" s="56" t="s">
        <v>2510</v>
      </c>
      <c r="G282" s="56" t="s">
        <v>2511</v>
      </c>
      <c r="H282" s="90">
        <f>VLOOKUP($A282,'지하수요금(2010년)'!$B:$AL,32,FALSE)</f>
        <v>0</v>
      </c>
      <c r="I282" s="90">
        <f>VLOOKUP($A282,'지하수요금(2011년)'!$B:$AL,32,FALSE)</f>
        <v>3370</v>
      </c>
      <c r="J282" s="90">
        <f>VLOOKUP($A282,'지하수요금(2012년)'!$B:$AL,32,FALSE)</f>
        <v>3381</v>
      </c>
      <c r="K282" s="90">
        <f>VLOOKUP($A282,'지하수요금(2013년)'!$B:$AO,40,FALSE)</f>
        <v>5564</v>
      </c>
      <c r="L282" s="91">
        <f>VLOOKUP($A282,'지하수요금(2014년)'!$B:$AP,41,FALSE)</f>
        <v>4399</v>
      </c>
    </row>
    <row r="283" spans="1:12" ht="12.95" customHeight="1">
      <c r="A283" s="57" t="s">
        <v>884</v>
      </c>
      <c r="B283" s="98" t="s">
        <v>885</v>
      </c>
      <c r="C283" s="98" t="s">
        <v>886</v>
      </c>
      <c r="D283" s="56" t="str">
        <f>VLOOKUP($A283,'지하수요금(2010년)'!$B:$AL,4,FALSE)</f>
        <v>일반용</v>
      </c>
      <c r="E283" s="56" t="str">
        <f t="shared" si="4"/>
        <v>용두</v>
      </c>
      <c r="F283" s="56" t="s">
        <v>2510</v>
      </c>
      <c r="G283" s="56" t="s">
        <v>2511</v>
      </c>
      <c r="H283" s="90">
        <f>VLOOKUP($A283,'지하수요금(2010년)'!$B:$AL,32,FALSE)</f>
        <v>0</v>
      </c>
      <c r="I283" s="90">
        <f>VLOOKUP($A283,'지하수요금(2011년)'!$B:$AL,32,FALSE)</f>
        <v>0</v>
      </c>
      <c r="J283" s="90">
        <f>VLOOKUP($A283,'지하수요금(2012년)'!$B:$AL,32,FALSE)</f>
        <v>0</v>
      </c>
      <c r="K283" s="90">
        <f>VLOOKUP($A283,'지하수요금(2013년)'!$B:$AO,40,FALSE)</f>
        <v>1032</v>
      </c>
      <c r="L283" s="91">
        <f>VLOOKUP($A283,'지하수요금(2014년)'!$B:$AP,41,FALSE)</f>
        <v>846</v>
      </c>
    </row>
    <row r="284" spans="1:12" ht="12.95" customHeight="1">
      <c r="A284" s="57" t="s">
        <v>887</v>
      </c>
      <c r="B284" s="98" t="s">
        <v>888</v>
      </c>
      <c r="C284" s="98" t="s">
        <v>889</v>
      </c>
      <c r="D284" s="56" t="str">
        <f>VLOOKUP($A284,'지하수요금(2010년)'!$B:$AL,4,FALSE)</f>
        <v>일반용</v>
      </c>
      <c r="E284" s="56" t="str">
        <f t="shared" si="4"/>
        <v>성내</v>
      </c>
      <c r="F284" s="56" t="s">
        <v>2510</v>
      </c>
      <c r="G284" s="56" t="s">
        <v>2523</v>
      </c>
      <c r="H284" s="90">
        <f>VLOOKUP($A284,'지하수요금(2010년)'!$B:$AL,32,FALSE)</f>
        <v>1344</v>
      </c>
      <c r="I284" s="90">
        <f>VLOOKUP($A284,'지하수요금(2011년)'!$B:$AL,32,FALSE)</f>
        <v>1344</v>
      </c>
      <c r="J284" s="90">
        <f>VLOOKUP($A284,'지하수요금(2012년)'!$B:$AL,32,FALSE)</f>
        <v>1344</v>
      </c>
      <c r="K284" s="90">
        <f>VLOOKUP($A284,'지하수요금(2013년)'!$B:$AO,40,FALSE)</f>
        <v>1344</v>
      </c>
      <c r="L284" s="91">
        <f>VLOOKUP($A284,'지하수요금(2014년)'!$B:$AP,41,FALSE)</f>
        <v>1344</v>
      </c>
    </row>
    <row r="285" spans="1:12" ht="12.95" customHeight="1">
      <c r="A285" s="57" t="s">
        <v>890</v>
      </c>
      <c r="B285" s="98" t="s">
        <v>891</v>
      </c>
      <c r="C285" s="98" t="s">
        <v>892</v>
      </c>
      <c r="D285" s="56" t="str">
        <f>VLOOKUP($A285,'지하수요금(2010년)'!$B:$AL,4,FALSE)</f>
        <v>일반용</v>
      </c>
      <c r="E285" s="56" t="str">
        <f t="shared" si="4"/>
        <v>성내</v>
      </c>
      <c r="F285" s="56" t="s">
        <v>2510</v>
      </c>
      <c r="G285" s="56" t="s">
        <v>2523</v>
      </c>
      <c r="H285" s="90">
        <f>VLOOKUP($A285,'지하수요금(2010년)'!$B:$AL,32,FALSE)</f>
        <v>1986</v>
      </c>
      <c r="I285" s="90">
        <f>VLOOKUP($A285,'지하수요금(2011년)'!$B:$AL,32,FALSE)</f>
        <v>1787</v>
      </c>
      <c r="J285" s="90">
        <f>VLOOKUP($A285,'지하수요금(2012년)'!$B:$AL,32,FALSE)</f>
        <v>825</v>
      </c>
      <c r="K285" s="90">
        <f>VLOOKUP($A285,'지하수요금(2013년)'!$B:$AO,40,FALSE)</f>
        <v>466</v>
      </c>
      <c r="L285" s="91">
        <f>VLOOKUP($A285,'지하수요금(2014년)'!$B:$AP,41,FALSE)</f>
        <v>371</v>
      </c>
    </row>
    <row r="286" spans="1:12" ht="12.95" customHeight="1">
      <c r="A286" s="57" t="s">
        <v>893</v>
      </c>
      <c r="B286" s="98" t="s">
        <v>894</v>
      </c>
      <c r="C286" s="98" t="s">
        <v>895</v>
      </c>
      <c r="D286" s="56" t="str">
        <f>VLOOKUP($A286,'지하수요금(2010년)'!$B:$AL,4,FALSE)</f>
        <v>일반용</v>
      </c>
      <c r="E286" s="56" t="str">
        <f t="shared" si="4"/>
        <v>성내</v>
      </c>
      <c r="F286" s="56" t="s">
        <v>2510</v>
      </c>
      <c r="G286" s="56" t="s">
        <v>2523</v>
      </c>
      <c r="H286" s="90">
        <f>VLOOKUP($A286,'지하수요금(2010년)'!$B:$AL,32,FALSE)</f>
        <v>3249</v>
      </c>
      <c r="I286" s="90">
        <f>VLOOKUP($A286,'지하수요금(2011년)'!$B:$AL,32,FALSE)</f>
        <v>3252</v>
      </c>
      <c r="J286" s="90">
        <f>VLOOKUP($A286,'지하수요금(2012년)'!$B:$AL,32,FALSE)</f>
        <v>3618</v>
      </c>
      <c r="K286" s="90">
        <f>VLOOKUP($A286,'지하수요금(2013년)'!$B:$AO,40,FALSE)</f>
        <v>3609</v>
      </c>
      <c r="L286" s="91">
        <f>VLOOKUP($A286,'지하수요금(2014년)'!$B:$AP,41,FALSE)</f>
        <v>3014</v>
      </c>
    </row>
    <row r="287" spans="1:12" ht="12.95" customHeight="1">
      <c r="A287" s="57" t="s">
        <v>896</v>
      </c>
      <c r="B287" s="98" t="s">
        <v>897</v>
      </c>
      <c r="C287" s="98" t="s">
        <v>898</v>
      </c>
      <c r="D287" s="56" t="str">
        <f>VLOOKUP($A287,'지하수요금(2010년)'!$B:$AL,4,FALSE)</f>
        <v>일반용</v>
      </c>
      <c r="E287" s="56" t="str">
        <f t="shared" si="4"/>
        <v>성내</v>
      </c>
      <c r="F287" s="56" t="s">
        <v>2510</v>
      </c>
      <c r="G287" s="56" t="s">
        <v>2523</v>
      </c>
      <c r="H287" s="90">
        <f>VLOOKUP($A287,'지하수요금(2010년)'!$B:$AL,32,FALSE)</f>
        <v>1107</v>
      </c>
      <c r="I287" s="90">
        <f>VLOOKUP($A287,'지하수요금(2011년)'!$B:$AL,32,FALSE)</f>
        <v>1195</v>
      </c>
      <c r="J287" s="90">
        <f>VLOOKUP($A287,'지하수요금(2012년)'!$B:$AL,32,FALSE)</f>
        <v>1121</v>
      </c>
      <c r="K287" s="90">
        <f>VLOOKUP($A287,'지하수요금(2013년)'!$B:$AO,40,FALSE)</f>
        <v>1153</v>
      </c>
      <c r="L287" s="91">
        <f>VLOOKUP($A287,'지하수요금(2014년)'!$B:$AP,41,FALSE)</f>
        <v>1156</v>
      </c>
    </row>
    <row r="288" spans="1:12" ht="12.95" customHeight="1">
      <c r="A288" s="57" t="s">
        <v>899</v>
      </c>
      <c r="B288" s="98" t="s">
        <v>900</v>
      </c>
      <c r="C288" s="98" t="s">
        <v>901</v>
      </c>
      <c r="D288" s="56" t="str">
        <f>VLOOKUP($A288,'지하수요금(2010년)'!$B:$AL,4,FALSE)</f>
        <v>대중탕용</v>
      </c>
      <c r="E288" s="56" t="str">
        <f t="shared" si="4"/>
        <v>성내</v>
      </c>
      <c r="F288" s="56" t="s">
        <v>2510</v>
      </c>
      <c r="G288" s="56" t="s">
        <v>2523</v>
      </c>
      <c r="H288" s="90">
        <f>VLOOKUP($A288,'지하수요금(2010년)'!$B:$AL,32,FALSE)</f>
        <v>2766</v>
      </c>
      <c r="I288" s="90">
        <f>VLOOKUP($A288,'지하수요금(2011년)'!$B:$AL,32,FALSE)</f>
        <v>950</v>
      </c>
      <c r="J288" s="90">
        <f>VLOOKUP($A288,'지하수요금(2012년)'!$B:$AL,32,FALSE)</f>
        <v>0</v>
      </c>
      <c r="K288" s="90">
        <f>VLOOKUP($A288,'지하수요금(2013년)'!$B:$AO,40,FALSE)</f>
        <v>0</v>
      </c>
      <c r="L288" s="91">
        <f>VLOOKUP($A288,'지하수요금(2014년)'!$B:$AP,41,FALSE)</f>
        <v>0</v>
      </c>
    </row>
    <row r="289" spans="1:12" ht="12.95" customHeight="1">
      <c r="A289" s="57" t="s">
        <v>904</v>
      </c>
      <c r="B289" s="98" t="s">
        <v>905</v>
      </c>
      <c r="C289" s="98" t="s">
        <v>906</v>
      </c>
      <c r="D289" s="56" t="str">
        <f>VLOOKUP($A289,'지하수요금(2010년)'!$B:$AL,4,FALSE)</f>
        <v>일반용</v>
      </c>
      <c r="E289" s="56" t="str">
        <f t="shared" si="4"/>
        <v>평화</v>
      </c>
      <c r="F289" s="56" t="s">
        <v>2521</v>
      </c>
      <c r="G289" s="56" t="s">
        <v>2523</v>
      </c>
      <c r="H289" s="90">
        <f>VLOOKUP($A289,'지하수요금(2010년)'!$B:$AL,32,FALSE)</f>
        <v>426</v>
      </c>
      <c r="I289" s="90">
        <f>VLOOKUP($A289,'지하수요금(2011년)'!$B:$AL,32,FALSE)</f>
        <v>474</v>
      </c>
      <c r="J289" s="90">
        <f>VLOOKUP($A289,'지하수요금(2012년)'!$B:$AL,32,FALSE)</f>
        <v>441</v>
      </c>
      <c r="K289" s="90">
        <f>VLOOKUP($A289,'지하수요금(2013년)'!$B:$AO,40,FALSE)</f>
        <v>369</v>
      </c>
      <c r="L289" s="91">
        <f>VLOOKUP($A289,'지하수요금(2014년)'!$B:$AP,41,FALSE)</f>
        <v>372</v>
      </c>
    </row>
    <row r="290" spans="1:12" ht="12.95" customHeight="1">
      <c r="A290" s="58" t="s">
        <v>907</v>
      </c>
      <c r="B290" s="99" t="s">
        <v>908</v>
      </c>
      <c r="C290" s="99" t="s">
        <v>909</v>
      </c>
      <c r="D290" s="59" t="str">
        <f>VLOOKUP($A290,'지하수요금(2010년)'!$B:$AL,4,FALSE)</f>
        <v>일반용</v>
      </c>
      <c r="E290" s="59" t="str">
        <f t="shared" si="4"/>
        <v>평화</v>
      </c>
      <c r="F290" s="59" t="s">
        <v>2521</v>
      </c>
      <c r="G290" s="59" t="s">
        <v>2523</v>
      </c>
      <c r="H290" s="92">
        <f>VLOOKUP($A290,'지하수요금(2010년)'!$B:$AL,32,FALSE)</f>
        <v>176</v>
      </c>
      <c r="I290" s="92">
        <f>VLOOKUP($A290,'지하수요금(2011년)'!$B:$AL,32,FALSE)</f>
        <v>207</v>
      </c>
      <c r="J290" s="92">
        <f>VLOOKUP($A290,'지하수요금(2012년)'!$B:$AL,32,FALSE)</f>
        <v>136</v>
      </c>
      <c r="K290" s="92">
        <v>0</v>
      </c>
      <c r="L290" s="93">
        <v>0</v>
      </c>
    </row>
    <row r="291" spans="1:12" ht="12.95" customHeight="1">
      <c r="A291" s="100" t="s">
        <v>910</v>
      </c>
      <c r="B291" s="101" t="s">
        <v>911</v>
      </c>
      <c r="C291" s="101" t="s">
        <v>912</v>
      </c>
      <c r="D291" s="60" t="str">
        <f>VLOOKUP($A291,'지하수요금(2010년)'!$B:$AL,4,FALSE)</f>
        <v>일반용</v>
      </c>
      <c r="E291" s="60" t="str">
        <f t="shared" si="4"/>
        <v>평화</v>
      </c>
      <c r="F291" s="60" t="s">
        <v>2521</v>
      </c>
      <c r="G291" s="60" t="s">
        <v>2523</v>
      </c>
      <c r="H291" s="89">
        <f>VLOOKUP($A291,'지하수요금(2010년)'!$B:$AL,32,FALSE)</f>
        <v>0</v>
      </c>
      <c r="I291" s="89">
        <f>VLOOKUP($A291,'지하수요금(2011년)'!$B:$AL,32,FALSE)</f>
        <v>0</v>
      </c>
      <c r="J291" s="89">
        <f>VLOOKUP($A291,'지하수요금(2012년)'!$B:$AL,32,FALSE)</f>
        <v>0</v>
      </c>
      <c r="K291" s="89">
        <f>VLOOKUP($A291,'지하수요금(2013년)'!$B:$AO,40,FALSE)</f>
        <v>0</v>
      </c>
      <c r="L291" s="102">
        <f>VLOOKUP($A291,'지하수요금(2014년)'!$B:$AP,41,FALSE)</f>
        <v>0</v>
      </c>
    </row>
    <row r="292" spans="1:12" ht="12.95" customHeight="1">
      <c r="A292" s="57" t="s">
        <v>913</v>
      </c>
      <c r="B292" s="98" t="s">
        <v>914</v>
      </c>
      <c r="C292" s="98" t="s">
        <v>915</v>
      </c>
      <c r="D292" s="56" t="str">
        <f>VLOOKUP($A292,'지하수요금(2010년)'!$B:$AL,4,FALSE)</f>
        <v>일반용</v>
      </c>
      <c r="E292" s="56" t="str">
        <f t="shared" si="4"/>
        <v>평화</v>
      </c>
      <c r="F292" s="56" t="s">
        <v>2521</v>
      </c>
      <c r="G292" s="56" t="s">
        <v>2523</v>
      </c>
      <c r="H292" s="90">
        <f>VLOOKUP($A292,'지하수요금(2010년)'!$B:$AL,32,FALSE)</f>
        <v>0</v>
      </c>
      <c r="I292" s="90">
        <f>VLOOKUP($A292,'지하수요금(2011년)'!$B:$AL,32,FALSE)</f>
        <v>0</v>
      </c>
      <c r="J292" s="90">
        <f>VLOOKUP($A292,'지하수요금(2012년)'!$B:$AL,32,FALSE)</f>
        <v>0</v>
      </c>
      <c r="K292" s="90">
        <f>VLOOKUP($A292,'지하수요금(2013년)'!$B:$AO,40,FALSE)</f>
        <v>0</v>
      </c>
      <c r="L292" s="91">
        <f>VLOOKUP($A292,'지하수요금(2014년)'!$B:$AP,41,FALSE)</f>
        <v>0</v>
      </c>
    </row>
    <row r="293" spans="1:12" ht="12.95" customHeight="1">
      <c r="A293" s="57" t="s">
        <v>926</v>
      </c>
      <c r="B293" s="98" t="s">
        <v>927</v>
      </c>
      <c r="C293" s="98" t="s">
        <v>928</v>
      </c>
      <c r="D293" s="56" t="str">
        <f>VLOOKUP($A293,'지하수요금(2010년)'!$B:$AL,4,FALSE)</f>
        <v>대중탕용</v>
      </c>
      <c r="E293" s="56" t="str">
        <f t="shared" si="4"/>
        <v>평화</v>
      </c>
      <c r="F293" s="56" t="s">
        <v>2521</v>
      </c>
      <c r="G293" s="56" t="s">
        <v>2523</v>
      </c>
      <c r="H293" s="90">
        <f>VLOOKUP($A293,'지하수요금(2010년)'!$B:$AL,32,FALSE)</f>
        <v>2062</v>
      </c>
      <c r="I293" s="90">
        <f>VLOOKUP($A293,'지하수요금(2011년)'!$B:$AL,32,FALSE)</f>
        <v>1750</v>
      </c>
      <c r="J293" s="90">
        <f>VLOOKUP($A293,'지하수요금(2012년)'!$B:$AL,32,FALSE)</f>
        <v>1303</v>
      </c>
      <c r="K293" s="90">
        <f>VLOOKUP($A293,'지하수요금(2013년)'!$B:$AO,40,FALSE)</f>
        <v>1056</v>
      </c>
      <c r="L293" s="91">
        <f>VLOOKUP($A293,'지하수요금(2014년)'!$B:$AP,41,FALSE)</f>
        <v>33</v>
      </c>
    </row>
    <row r="294" spans="1:12" ht="12.95" customHeight="1">
      <c r="A294" s="57" t="s">
        <v>929</v>
      </c>
      <c r="B294" s="98" t="s">
        <v>930</v>
      </c>
      <c r="C294" s="98" t="s">
        <v>931</v>
      </c>
      <c r="D294" s="56" t="str">
        <f>VLOOKUP($A294,'지하수요금(2010년)'!$B:$AL,4,FALSE)</f>
        <v>대중탕용</v>
      </c>
      <c r="E294" s="56" t="str">
        <f t="shared" si="4"/>
        <v>평화</v>
      </c>
      <c r="F294" s="56" t="s">
        <v>2521</v>
      </c>
      <c r="G294" s="56" t="s">
        <v>2523</v>
      </c>
      <c r="H294" s="90">
        <f>VLOOKUP($A294,'지하수요금(2010년)'!$B:$AL,32,FALSE)</f>
        <v>0</v>
      </c>
      <c r="I294" s="90">
        <f>VLOOKUP($A294,'지하수요금(2011년)'!$B:$AL,32,FALSE)</f>
        <v>0</v>
      </c>
      <c r="J294" s="90">
        <f>VLOOKUP($A294,'지하수요금(2012년)'!$B:$AL,32,FALSE)</f>
        <v>0</v>
      </c>
      <c r="K294" s="90">
        <f>VLOOKUP($A294,'지하수요금(2013년)'!$B:$AO,40,FALSE)</f>
        <v>0</v>
      </c>
      <c r="L294" s="91">
        <f>VLOOKUP($A294,'지하수요금(2014년)'!$B:$AP,41,FALSE)</f>
        <v>0</v>
      </c>
    </row>
    <row r="295" spans="1:12" ht="12.95" customHeight="1">
      <c r="A295" s="57" t="s">
        <v>932</v>
      </c>
      <c r="B295" s="98" t="s">
        <v>933</v>
      </c>
      <c r="C295" s="98" t="s">
        <v>934</v>
      </c>
      <c r="D295" s="56" t="str">
        <f>VLOOKUP($A295,'지하수요금(2010년)'!$B:$AL,4,FALSE)</f>
        <v>대중탕용</v>
      </c>
      <c r="E295" s="56" t="str">
        <f t="shared" si="4"/>
        <v>평화</v>
      </c>
      <c r="F295" s="56" t="s">
        <v>2521</v>
      </c>
      <c r="G295" s="56" t="s">
        <v>2523</v>
      </c>
      <c r="H295" s="90">
        <f>VLOOKUP($A295,'지하수요금(2010년)'!$B:$AL,32,FALSE)</f>
        <v>1345</v>
      </c>
      <c r="I295" s="90">
        <f>VLOOKUP($A295,'지하수요금(2011년)'!$B:$AL,32,FALSE)</f>
        <v>3192</v>
      </c>
      <c r="J295" s="90">
        <f>VLOOKUP($A295,'지하수요금(2012년)'!$B:$AL,32,FALSE)</f>
        <v>3250</v>
      </c>
      <c r="K295" s="90">
        <f>VLOOKUP($A295,'지하수요금(2013년)'!$B:$AO,40,FALSE)</f>
        <v>2893</v>
      </c>
      <c r="L295" s="91">
        <f>VLOOKUP($A295,'지하수요금(2014년)'!$B:$AP,41,FALSE)</f>
        <v>1319</v>
      </c>
    </row>
    <row r="296" spans="1:12" ht="12.95" customHeight="1">
      <c r="A296" s="57" t="s">
        <v>935</v>
      </c>
      <c r="B296" s="98" t="s">
        <v>936</v>
      </c>
      <c r="C296" s="98" t="s">
        <v>937</v>
      </c>
      <c r="D296" s="56" t="str">
        <f>VLOOKUP($A296,'지하수요금(2010년)'!$B:$AL,4,FALSE)</f>
        <v>대중탕용</v>
      </c>
      <c r="E296" s="56" t="str">
        <f t="shared" si="4"/>
        <v>평화</v>
      </c>
      <c r="F296" s="56" t="s">
        <v>2521</v>
      </c>
      <c r="G296" s="56" t="s">
        <v>2523</v>
      </c>
      <c r="H296" s="90">
        <f>VLOOKUP($A296,'지하수요금(2010년)'!$B:$AL,32,FALSE)</f>
        <v>8176</v>
      </c>
      <c r="I296" s="90">
        <f>VLOOKUP($A296,'지하수요금(2011년)'!$B:$AL,32,FALSE)</f>
        <v>5216</v>
      </c>
      <c r="J296" s="90">
        <f>VLOOKUP($A296,'지하수요금(2012년)'!$B:$AL,32,FALSE)</f>
        <v>879</v>
      </c>
      <c r="K296" s="90">
        <f>VLOOKUP($A296,'지하수요금(2013년)'!$B:$AO,40,FALSE)</f>
        <v>789</v>
      </c>
      <c r="L296" s="91">
        <f>VLOOKUP($A296,'지하수요금(2014년)'!$B:$AP,41,FALSE)</f>
        <v>2768</v>
      </c>
    </row>
    <row r="297" spans="1:12" ht="12.95" customHeight="1">
      <c r="A297" s="57" t="s">
        <v>938</v>
      </c>
      <c r="B297" s="98" t="s">
        <v>939</v>
      </c>
      <c r="C297" s="98" t="s">
        <v>940</v>
      </c>
      <c r="D297" s="56" t="str">
        <f>VLOOKUP($A297,'지하수요금(2010년)'!$B:$AL,4,FALSE)</f>
        <v>일반용</v>
      </c>
      <c r="E297" s="56" t="str">
        <f t="shared" si="4"/>
        <v>평화</v>
      </c>
      <c r="F297" s="56" t="s">
        <v>2521</v>
      </c>
      <c r="G297" s="56" t="s">
        <v>2523</v>
      </c>
      <c r="H297" s="90">
        <f>VLOOKUP($A297,'지하수요금(2010년)'!$B:$AL,32,FALSE)</f>
        <v>0</v>
      </c>
      <c r="I297" s="90">
        <f>VLOOKUP($A297,'지하수요금(2011년)'!$B:$AL,32,FALSE)</f>
        <v>0</v>
      </c>
      <c r="J297" s="90">
        <f>VLOOKUP($A297,'지하수요금(2012년)'!$B:$AL,32,FALSE)</f>
        <v>0</v>
      </c>
      <c r="K297" s="90">
        <f>VLOOKUP($A297,'지하수요금(2013년)'!$B:$AO,40,FALSE)</f>
        <v>0</v>
      </c>
      <c r="L297" s="91">
        <f>VLOOKUP($A297,'지하수요금(2014년)'!$B:$AP,41,FALSE)</f>
        <v>0</v>
      </c>
    </row>
    <row r="298" spans="1:12" ht="12.95" customHeight="1">
      <c r="A298" s="57" t="s">
        <v>941</v>
      </c>
      <c r="B298" s="98" t="s">
        <v>942</v>
      </c>
      <c r="C298" s="98" t="s">
        <v>943</v>
      </c>
      <c r="D298" s="56" t="str">
        <f>VLOOKUP($A298,'지하수요금(2010년)'!$B:$AL,4,FALSE)</f>
        <v>일반용</v>
      </c>
      <c r="E298" s="56" t="str">
        <f t="shared" si="4"/>
        <v>평화</v>
      </c>
      <c r="F298" s="56" t="s">
        <v>2521</v>
      </c>
      <c r="G298" s="56" t="s">
        <v>2523</v>
      </c>
      <c r="H298" s="90">
        <f>VLOOKUP($A298,'지하수요금(2010년)'!$B:$AL,32,FALSE)</f>
        <v>721</v>
      </c>
      <c r="I298" s="90">
        <f>VLOOKUP($A298,'지하수요금(2011년)'!$B:$AL,32,FALSE)</f>
        <v>679</v>
      </c>
      <c r="J298" s="90">
        <f>VLOOKUP($A298,'지하수요금(2012년)'!$B:$AL,32,FALSE)</f>
        <v>932</v>
      </c>
      <c r="K298" s="90">
        <f>VLOOKUP($A298,'지하수요금(2013년)'!$B:$AO,40,FALSE)</f>
        <v>949</v>
      </c>
      <c r="L298" s="91">
        <f>VLOOKUP($A298,'지하수요금(2014년)'!$B:$AP,41,FALSE)</f>
        <v>1125</v>
      </c>
    </row>
    <row r="299" spans="1:12" ht="12.95" customHeight="1">
      <c r="A299" s="57" t="s">
        <v>944</v>
      </c>
      <c r="B299" s="98" t="s">
        <v>945</v>
      </c>
      <c r="C299" s="98" t="s">
        <v>946</v>
      </c>
      <c r="D299" s="56" t="str">
        <f>VLOOKUP($A299,'지하수요금(2010년)'!$B:$AL,4,FALSE)</f>
        <v>일반용</v>
      </c>
      <c r="E299" s="56" t="str">
        <f t="shared" si="4"/>
        <v>평화</v>
      </c>
      <c r="F299" s="56" t="s">
        <v>2521</v>
      </c>
      <c r="G299" s="56" t="s">
        <v>2523</v>
      </c>
      <c r="H299" s="90">
        <f>VLOOKUP($A299,'지하수요금(2010년)'!$B:$AL,32,FALSE)</f>
        <v>659</v>
      </c>
      <c r="I299" s="90">
        <f>VLOOKUP($A299,'지하수요금(2011년)'!$B:$AL,32,FALSE)</f>
        <v>868</v>
      </c>
      <c r="J299" s="90">
        <f>VLOOKUP($A299,'지하수요금(2012년)'!$B:$AL,32,FALSE)</f>
        <v>768</v>
      </c>
      <c r="K299" s="90">
        <f>VLOOKUP($A299,'지하수요금(2013년)'!$B:$AO,40,FALSE)</f>
        <v>410</v>
      </c>
      <c r="L299" s="91">
        <f>VLOOKUP($A299,'지하수요금(2014년)'!$B:$AP,41,FALSE)</f>
        <v>319</v>
      </c>
    </row>
    <row r="300" spans="1:12" ht="12.95" customHeight="1">
      <c r="A300" s="57" t="s">
        <v>947</v>
      </c>
      <c r="B300" s="98" t="s">
        <v>948</v>
      </c>
      <c r="C300" s="98" t="s">
        <v>949</v>
      </c>
      <c r="D300" s="56" t="str">
        <f>VLOOKUP($A300,'지하수요금(2010년)'!$B:$AL,4,FALSE)</f>
        <v>일반용</v>
      </c>
      <c r="E300" s="56" t="str">
        <f t="shared" si="4"/>
        <v>평화</v>
      </c>
      <c r="F300" s="56" t="s">
        <v>2521</v>
      </c>
      <c r="G300" s="56" t="s">
        <v>2523</v>
      </c>
      <c r="H300" s="90">
        <f>VLOOKUP($A300,'지하수요금(2010년)'!$B:$AL,32,FALSE)</f>
        <v>2591</v>
      </c>
      <c r="I300" s="90">
        <f>VLOOKUP($A300,'지하수요금(2011년)'!$B:$AL,32,FALSE)</f>
        <v>3294</v>
      </c>
      <c r="J300" s="90">
        <f>VLOOKUP($A300,'지하수요금(2012년)'!$B:$AL,32,FALSE)</f>
        <v>3745</v>
      </c>
      <c r="K300" s="90">
        <f>VLOOKUP($A300,'지하수요금(2013년)'!$B:$AO,40,FALSE)</f>
        <v>4441</v>
      </c>
      <c r="L300" s="91">
        <f>VLOOKUP($A300,'지하수요금(2014년)'!$B:$AP,41,FALSE)</f>
        <v>4323</v>
      </c>
    </row>
    <row r="301" spans="1:12" ht="12.95" customHeight="1">
      <c r="A301" s="57" t="s">
        <v>950</v>
      </c>
      <c r="B301" s="98" t="s">
        <v>951</v>
      </c>
      <c r="C301" s="98" t="s">
        <v>952</v>
      </c>
      <c r="D301" s="56" t="str">
        <f>VLOOKUP($A301,'지하수요금(2010년)'!$B:$AL,4,FALSE)</f>
        <v>일반용</v>
      </c>
      <c r="E301" s="56" t="str">
        <f t="shared" si="4"/>
        <v>평화</v>
      </c>
      <c r="F301" s="56" t="s">
        <v>2521</v>
      </c>
      <c r="G301" s="56" t="s">
        <v>2523</v>
      </c>
      <c r="H301" s="90">
        <f>VLOOKUP($A301,'지하수요금(2010년)'!$B:$AL,32,FALSE)</f>
        <v>0</v>
      </c>
      <c r="I301" s="90">
        <f>VLOOKUP($A301,'지하수요금(2011년)'!$B:$AL,32,FALSE)</f>
        <v>315</v>
      </c>
      <c r="J301" s="90">
        <f>VLOOKUP($A301,'지하수요금(2012년)'!$B:$AL,32,FALSE)</f>
        <v>69</v>
      </c>
      <c r="K301" s="90">
        <f>VLOOKUP($A301,'지하수요금(2013년)'!$B:$AO,40,FALSE)</f>
        <v>16</v>
      </c>
      <c r="L301" s="91">
        <f>VLOOKUP($A301,'지하수요금(2014년)'!$B:$AP,41,FALSE)</f>
        <v>58</v>
      </c>
    </row>
    <row r="302" spans="1:12" ht="12.95" customHeight="1">
      <c r="A302" s="57" t="s">
        <v>953</v>
      </c>
      <c r="B302" s="98" t="s">
        <v>954</v>
      </c>
      <c r="C302" s="98" t="s">
        <v>955</v>
      </c>
      <c r="D302" s="56" t="str">
        <f>VLOOKUP($A302,'지하수요금(2010년)'!$B:$AL,4,FALSE)</f>
        <v>가정용</v>
      </c>
      <c r="E302" s="56" t="str">
        <f t="shared" si="4"/>
        <v>남산</v>
      </c>
      <c r="F302" s="56" t="s">
        <v>2521</v>
      </c>
      <c r="G302" s="56" t="s">
        <v>2511</v>
      </c>
      <c r="H302" s="90">
        <f>VLOOKUP($A302,'지하수요금(2010년)'!$B:$AL,32,FALSE)</f>
        <v>120</v>
      </c>
      <c r="I302" s="90">
        <f>VLOOKUP($A302,'지하수요금(2011년)'!$B:$AL,32,FALSE)</f>
        <v>120</v>
      </c>
      <c r="J302" s="90">
        <f>VLOOKUP($A302,'지하수요금(2012년)'!$B:$AL,32,FALSE)</f>
        <v>120</v>
      </c>
      <c r="K302" s="90">
        <f>VLOOKUP($A302,'지하수요금(2013년)'!$B:$AO,40,FALSE)</f>
        <v>120</v>
      </c>
      <c r="L302" s="91">
        <f>VLOOKUP($A302,'지하수요금(2014년)'!$B:$AP,41,FALSE)</f>
        <v>120</v>
      </c>
    </row>
    <row r="303" spans="1:12" ht="12.95" customHeight="1">
      <c r="A303" s="57" t="s">
        <v>956</v>
      </c>
      <c r="B303" s="98" t="s">
        <v>957</v>
      </c>
      <c r="C303" s="98" t="s">
        <v>958</v>
      </c>
      <c r="D303" s="56" t="str">
        <f>VLOOKUP($A303,'지하수요금(2010년)'!$B:$AL,4,FALSE)</f>
        <v>가정용</v>
      </c>
      <c r="E303" s="56" t="str">
        <f t="shared" si="4"/>
        <v>남산</v>
      </c>
      <c r="F303" s="56" t="s">
        <v>2521</v>
      </c>
      <c r="G303" s="56" t="s">
        <v>2511</v>
      </c>
      <c r="H303" s="90">
        <f>VLOOKUP($A303,'지하수요금(2010년)'!$B:$AL,32,FALSE)</f>
        <v>120</v>
      </c>
      <c r="I303" s="90">
        <f>VLOOKUP($A303,'지하수요금(2011년)'!$B:$AL,32,FALSE)</f>
        <v>120</v>
      </c>
      <c r="J303" s="90">
        <f>VLOOKUP($A303,'지하수요금(2012년)'!$B:$AL,32,FALSE)</f>
        <v>120</v>
      </c>
      <c r="K303" s="90">
        <f>VLOOKUP($A303,'지하수요금(2013년)'!$B:$AO,40,FALSE)</f>
        <v>120</v>
      </c>
      <c r="L303" s="91">
        <f>VLOOKUP($A303,'지하수요금(2014년)'!$B:$AP,41,FALSE)</f>
        <v>120</v>
      </c>
    </row>
    <row r="304" spans="1:12" ht="12.95" customHeight="1">
      <c r="A304" s="57" t="s">
        <v>959</v>
      </c>
      <c r="B304" s="98" t="s">
        <v>960</v>
      </c>
      <c r="C304" s="98" t="s">
        <v>961</v>
      </c>
      <c r="D304" s="56" t="str">
        <f>VLOOKUP($A304,'지하수요금(2010년)'!$B:$AL,4,FALSE)</f>
        <v>대중탕용</v>
      </c>
      <c r="E304" s="56" t="str">
        <f t="shared" si="4"/>
        <v>남산</v>
      </c>
      <c r="F304" s="56" t="s">
        <v>2521</v>
      </c>
      <c r="G304" s="56" t="s">
        <v>2511</v>
      </c>
      <c r="H304" s="90">
        <f>VLOOKUP($A304,'지하수요금(2010년)'!$B:$AL,32,FALSE)</f>
        <v>0</v>
      </c>
      <c r="I304" s="90">
        <f>VLOOKUP($A304,'지하수요금(2011년)'!$B:$AL,32,FALSE)</f>
        <v>0</v>
      </c>
      <c r="J304" s="90">
        <f>VLOOKUP($A304,'지하수요금(2012년)'!$B:$AL,32,FALSE)</f>
        <v>0</v>
      </c>
      <c r="K304" s="90">
        <f>VLOOKUP($A304,'지하수요금(2013년)'!$B:$AO,40,FALSE)</f>
        <v>0</v>
      </c>
      <c r="L304" s="91">
        <f>VLOOKUP($A304,'지하수요금(2014년)'!$B:$AP,41,FALSE)</f>
        <v>0</v>
      </c>
    </row>
    <row r="305" spans="1:12" ht="12.95" customHeight="1">
      <c r="A305" s="57" t="s">
        <v>962</v>
      </c>
      <c r="B305" s="98" t="s">
        <v>963</v>
      </c>
      <c r="C305" s="98" t="s">
        <v>964</v>
      </c>
      <c r="D305" s="56" t="str">
        <f>VLOOKUP($A305,'지하수요금(2010년)'!$B:$AL,4,FALSE)</f>
        <v>일반용</v>
      </c>
      <c r="E305" s="56" t="str">
        <f t="shared" si="4"/>
        <v>남산</v>
      </c>
      <c r="F305" s="56" t="s">
        <v>2521</v>
      </c>
      <c r="G305" s="56" t="s">
        <v>2511</v>
      </c>
      <c r="H305" s="90">
        <f>VLOOKUP($A305,'지하수요금(2010년)'!$B:$AL,32,FALSE)</f>
        <v>0</v>
      </c>
      <c r="I305" s="90">
        <f>VLOOKUP($A305,'지하수요금(2011년)'!$B:$AL,32,FALSE)</f>
        <v>0</v>
      </c>
      <c r="J305" s="90">
        <f>VLOOKUP($A305,'지하수요금(2012년)'!$B:$AL,32,FALSE)</f>
        <v>0</v>
      </c>
      <c r="K305" s="90">
        <f>VLOOKUP($A305,'지하수요금(2013년)'!$B:$AO,40,FALSE)</f>
        <v>0</v>
      </c>
      <c r="L305" s="91">
        <f>VLOOKUP($A305,'지하수요금(2014년)'!$B:$AP,41,FALSE)</f>
        <v>0</v>
      </c>
    </row>
    <row r="306" spans="1:12" ht="12.95" customHeight="1">
      <c r="A306" s="57" t="s">
        <v>965</v>
      </c>
      <c r="B306" s="98" t="s">
        <v>966</v>
      </c>
      <c r="C306" s="98" t="s">
        <v>967</v>
      </c>
      <c r="D306" s="56" t="str">
        <f>VLOOKUP($A306,'지하수요금(2010년)'!$B:$AL,4,FALSE)</f>
        <v>가정용</v>
      </c>
      <c r="E306" s="56" t="str">
        <f t="shared" si="4"/>
        <v>황금</v>
      </c>
      <c r="F306" s="56" t="s">
        <v>2532</v>
      </c>
      <c r="G306" s="56" t="s">
        <v>2511</v>
      </c>
      <c r="H306" s="90">
        <f>VLOOKUP($A306,'지하수요금(2010년)'!$B:$AL,32,FALSE)</f>
        <v>168</v>
      </c>
      <c r="I306" s="90">
        <f>VLOOKUP($A306,'지하수요금(2011년)'!$B:$AL,32,FALSE)</f>
        <v>168</v>
      </c>
      <c r="J306" s="90">
        <f>VLOOKUP($A306,'지하수요금(2012년)'!$B:$AL,32,FALSE)</f>
        <v>168</v>
      </c>
      <c r="K306" s="90">
        <f>VLOOKUP($A306,'지하수요금(2013년)'!$B:$AO,40,FALSE)</f>
        <v>168</v>
      </c>
      <c r="L306" s="91">
        <f>VLOOKUP($A306,'지하수요금(2014년)'!$B:$AP,41,FALSE)</f>
        <v>168</v>
      </c>
    </row>
    <row r="307" spans="1:12" ht="12.95" customHeight="1">
      <c r="A307" s="57" t="s">
        <v>968</v>
      </c>
      <c r="B307" s="98" t="s">
        <v>969</v>
      </c>
      <c r="C307" s="98" t="s">
        <v>970</v>
      </c>
      <c r="D307" s="56" t="str">
        <f>VLOOKUP($A307,'지하수요금(2010년)'!$B:$AL,4,FALSE)</f>
        <v>가정용</v>
      </c>
      <c r="E307" s="56" t="str">
        <f t="shared" si="4"/>
        <v>황금</v>
      </c>
      <c r="F307" s="56" t="s">
        <v>2532</v>
      </c>
      <c r="G307" s="56" t="s">
        <v>2511</v>
      </c>
      <c r="H307" s="90">
        <f>VLOOKUP($A307,'지하수요금(2010년)'!$B:$AL,32,FALSE)</f>
        <v>120</v>
      </c>
      <c r="I307" s="90">
        <f>VLOOKUP($A307,'지하수요금(2011년)'!$B:$AL,32,FALSE)</f>
        <v>120</v>
      </c>
      <c r="J307" s="90">
        <f>VLOOKUP($A307,'지하수요금(2012년)'!$B:$AL,32,FALSE)</f>
        <v>120</v>
      </c>
      <c r="K307" s="90">
        <f>VLOOKUP($A307,'지하수요금(2013년)'!$B:$AO,40,FALSE)</f>
        <v>120</v>
      </c>
      <c r="L307" s="91">
        <f>VLOOKUP($A307,'지하수요금(2014년)'!$B:$AP,41,FALSE)</f>
        <v>120</v>
      </c>
    </row>
    <row r="308" spans="1:12" ht="12.95" customHeight="1">
      <c r="A308" s="57" t="s">
        <v>971</v>
      </c>
      <c r="B308" s="98" t="s">
        <v>972</v>
      </c>
      <c r="C308" s="98" t="s">
        <v>973</v>
      </c>
      <c r="D308" s="56" t="str">
        <f>VLOOKUP($A308,'지하수요금(2010년)'!$B:$AL,4,FALSE)</f>
        <v>가정용</v>
      </c>
      <c r="E308" s="56" t="str">
        <f t="shared" si="4"/>
        <v>황금</v>
      </c>
      <c r="F308" s="56" t="s">
        <v>2532</v>
      </c>
      <c r="G308" s="56" t="s">
        <v>2511</v>
      </c>
      <c r="H308" s="90">
        <f>VLOOKUP($A308,'지하수요금(2010년)'!$B:$AL,32,FALSE)</f>
        <v>72</v>
      </c>
      <c r="I308" s="90">
        <f>VLOOKUP($A308,'지하수요금(2011년)'!$B:$AL,32,FALSE)</f>
        <v>72</v>
      </c>
      <c r="J308" s="90">
        <f>VLOOKUP($A308,'지하수요금(2012년)'!$B:$AL,32,FALSE)</f>
        <v>72</v>
      </c>
      <c r="K308" s="90">
        <f>VLOOKUP($A308,'지하수요금(2013년)'!$B:$AO,40,FALSE)</f>
        <v>72</v>
      </c>
      <c r="L308" s="91">
        <f>VLOOKUP($A308,'지하수요금(2014년)'!$B:$AP,41,FALSE)</f>
        <v>72</v>
      </c>
    </row>
    <row r="309" spans="1:12" ht="12.95" customHeight="1">
      <c r="A309" s="57" t="s">
        <v>974</v>
      </c>
      <c r="B309" s="98" t="s">
        <v>975</v>
      </c>
      <c r="C309" s="98" t="s">
        <v>976</v>
      </c>
      <c r="D309" s="56" t="str">
        <f>VLOOKUP($A309,'지하수요금(2010년)'!$B:$AL,4,FALSE)</f>
        <v>가정용</v>
      </c>
      <c r="E309" s="56" t="str">
        <f t="shared" si="4"/>
        <v>황금</v>
      </c>
      <c r="F309" s="56" t="s">
        <v>2532</v>
      </c>
      <c r="G309" s="56" t="s">
        <v>2511</v>
      </c>
      <c r="H309" s="90">
        <f>VLOOKUP($A309,'지하수요금(2010년)'!$B:$AL,32,FALSE)</f>
        <v>48</v>
      </c>
      <c r="I309" s="90">
        <f>VLOOKUP($A309,'지하수요금(2011년)'!$B:$AL,32,FALSE)</f>
        <v>48</v>
      </c>
      <c r="J309" s="90">
        <f>VLOOKUP($A309,'지하수요금(2012년)'!$B:$AL,32,FALSE)</f>
        <v>48</v>
      </c>
      <c r="K309" s="90">
        <f>VLOOKUP($A309,'지하수요금(2013년)'!$B:$AO,40,FALSE)</f>
        <v>48</v>
      </c>
      <c r="L309" s="91">
        <f>VLOOKUP($A309,'지하수요금(2014년)'!$B:$AP,41,FALSE)</f>
        <v>48</v>
      </c>
    </row>
    <row r="310" spans="1:12" ht="12.95" customHeight="1">
      <c r="A310" s="57" t="s">
        <v>977</v>
      </c>
      <c r="B310" s="98" t="s">
        <v>978</v>
      </c>
      <c r="C310" s="98" t="s">
        <v>979</v>
      </c>
      <c r="D310" s="56" t="str">
        <f>VLOOKUP($A310,'지하수요금(2010년)'!$B:$AL,4,FALSE)</f>
        <v>가정용</v>
      </c>
      <c r="E310" s="56" t="str">
        <f t="shared" si="4"/>
        <v>황금</v>
      </c>
      <c r="F310" s="56" t="s">
        <v>2532</v>
      </c>
      <c r="G310" s="56" t="s">
        <v>2511</v>
      </c>
      <c r="H310" s="90">
        <f>VLOOKUP($A310,'지하수요금(2010년)'!$B:$AL,32,FALSE)</f>
        <v>120</v>
      </c>
      <c r="I310" s="90">
        <f>VLOOKUP($A310,'지하수요금(2011년)'!$B:$AL,32,FALSE)</f>
        <v>120</v>
      </c>
      <c r="J310" s="90">
        <f>VLOOKUP($A310,'지하수요금(2012년)'!$B:$AL,32,FALSE)</f>
        <v>120</v>
      </c>
      <c r="K310" s="90">
        <f>VLOOKUP($A310,'지하수요금(2013년)'!$B:$AO,40,FALSE)</f>
        <v>120</v>
      </c>
      <c r="L310" s="91">
        <f>VLOOKUP($A310,'지하수요금(2014년)'!$B:$AP,41,FALSE)</f>
        <v>120</v>
      </c>
    </row>
    <row r="311" spans="1:12" ht="12.95" customHeight="1">
      <c r="A311" s="57" t="s">
        <v>980</v>
      </c>
      <c r="B311" s="98" t="s">
        <v>981</v>
      </c>
      <c r="C311" s="98" t="s">
        <v>982</v>
      </c>
      <c r="D311" s="56" t="str">
        <f>VLOOKUP($A311,'지하수요금(2010년)'!$B:$AL,4,FALSE)</f>
        <v>가정용</v>
      </c>
      <c r="E311" s="56" t="str">
        <f t="shared" si="4"/>
        <v>황금</v>
      </c>
      <c r="F311" s="56" t="s">
        <v>2532</v>
      </c>
      <c r="G311" s="56" t="s">
        <v>2511</v>
      </c>
      <c r="H311" s="90">
        <f>VLOOKUP($A311,'지하수요금(2010년)'!$B:$AL,32,FALSE)</f>
        <v>360</v>
      </c>
      <c r="I311" s="90">
        <f>VLOOKUP($A311,'지하수요금(2011년)'!$B:$AL,32,FALSE)</f>
        <v>360</v>
      </c>
      <c r="J311" s="90">
        <f>VLOOKUP($A311,'지하수요금(2012년)'!$B:$AL,32,FALSE)</f>
        <v>360</v>
      </c>
      <c r="K311" s="90">
        <f>VLOOKUP($A311,'지하수요금(2013년)'!$B:$AO,40,FALSE)</f>
        <v>360</v>
      </c>
      <c r="L311" s="91">
        <f>VLOOKUP($A311,'지하수요금(2014년)'!$B:$AP,41,FALSE)</f>
        <v>360</v>
      </c>
    </row>
    <row r="312" spans="1:12" ht="12.95" customHeight="1">
      <c r="A312" s="57" t="s">
        <v>983</v>
      </c>
      <c r="B312" s="98" t="s">
        <v>984</v>
      </c>
      <c r="C312" s="98" t="s">
        <v>985</v>
      </c>
      <c r="D312" s="56" t="str">
        <f>VLOOKUP($A312,'지하수요금(2010년)'!$B:$AL,4,FALSE)</f>
        <v>가정용</v>
      </c>
      <c r="E312" s="56" t="str">
        <f t="shared" si="4"/>
        <v>황금</v>
      </c>
      <c r="F312" s="56" t="s">
        <v>2532</v>
      </c>
      <c r="G312" s="56" t="s">
        <v>2511</v>
      </c>
      <c r="H312" s="90">
        <f>VLOOKUP($A312,'지하수요금(2010년)'!$B:$AL,32,FALSE)</f>
        <v>576</v>
      </c>
      <c r="I312" s="90">
        <f>VLOOKUP($A312,'지하수요금(2011년)'!$B:$AL,32,FALSE)</f>
        <v>576</v>
      </c>
      <c r="J312" s="90">
        <f>VLOOKUP($A312,'지하수요금(2012년)'!$B:$AL,32,FALSE)</f>
        <v>576</v>
      </c>
      <c r="K312" s="90">
        <f>VLOOKUP($A312,'지하수요금(2013년)'!$B:$AO,40,FALSE)</f>
        <v>576</v>
      </c>
      <c r="L312" s="91">
        <f>VLOOKUP($A312,'지하수요금(2014년)'!$B:$AP,41,FALSE)</f>
        <v>576</v>
      </c>
    </row>
    <row r="313" spans="1:12" ht="12.95" customHeight="1">
      <c r="A313" s="57" t="s">
        <v>986</v>
      </c>
      <c r="B313" s="98" t="s">
        <v>987</v>
      </c>
      <c r="C313" s="98" t="s">
        <v>988</v>
      </c>
      <c r="D313" s="56" t="str">
        <f>VLOOKUP($A313,'지하수요금(2010년)'!$B:$AL,4,FALSE)</f>
        <v>가정용</v>
      </c>
      <c r="E313" s="56" t="str">
        <f t="shared" si="4"/>
        <v>황금</v>
      </c>
      <c r="F313" s="56" t="s">
        <v>2532</v>
      </c>
      <c r="G313" s="56" t="s">
        <v>2511</v>
      </c>
      <c r="H313" s="90">
        <f>VLOOKUP($A313,'지하수요금(2010년)'!$B:$AL,32,FALSE)</f>
        <v>576</v>
      </c>
      <c r="I313" s="90">
        <f>VLOOKUP($A313,'지하수요금(2011년)'!$B:$AL,32,FALSE)</f>
        <v>576</v>
      </c>
      <c r="J313" s="90">
        <f>VLOOKUP($A313,'지하수요금(2012년)'!$B:$AL,32,FALSE)</f>
        <v>576</v>
      </c>
      <c r="K313" s="90">
        <f>VLOOKUP($A313,'지하수요금(2013년)'!$B:$AO,40,FALSE)</f>
        <v>576</v>
      </c>
      <c r="L313" s="91">
        <f>VLOOKUP($A313,'지하수요금(2014년)'!$B:$AP,41,FALSE)</f>
        <v>576</v>
      </c>
    </row>
    <row r="314" spans="1:12" ht="12.95" customHeight="1">
      <c r="A314" s="57" t="s">
        <v>989</v>
      </c>
      <c r="B314" s="98" t="s">
        <v>990</v>
      </c>
      <c r="C314" s="98" t="s">
        <v>991</v>
      </c>
      <c r="D314" s="56" t="str">
        <f>VLOOKUP($A314,'지하수요금(2010년)'!$B:$AL,4,FALSE)</f>
        <v>가정용</v>
      </c>
      <c r="E314" s="56" t="str">
        <f t="shared" si="4"/>
        <v>황금</v>
      </c>
      <c r="F314" s="56" t="s">
        <v>2532</v>
      </c>
      <c r="G314" s="56" t="s">
        <v>2511</v>
      </c>
      <c r="H314" s="90">
        <f>VLOOKUP($A314,'지하수요금(2010년)'!$B:$AL,32,FALSE)</f>
        <v>192</v>
      </c>
      <c r="I314" s="90">
        <f>VLOOKUP($A314,'지하수요금(2011년)'!$B:$AL,32,FALSE)</f>
        <v>192</v>
      </c>
      <c r="J314" s="90">
        <f>VLOOKUP($A314,'지하수요금(2012년)'!$B:$AL,32,FALSE)</f>
        <v>192</v>
      </c>
      <c r="K314" s="90">
        <f>VLOOKUP($A314,'지하수요금(2013년)'!$B:$AO,40,FALSE)</f>
        <v>192</v>
      </c>
      <c r="L314" s="91">
        <f>VLOOKUP($A314,'지하수요금(2014년)'!$B:$AP,41,FALSE)</f>
        <v>192</v>
      </c>
    </row>
    <row r="315" spans="1:12" ht="12.95" customHeight="1">
      <c r="A315" s="57" t="s">
        <v>992</v>
      </c>
      <c r="B315" s="98" t="s">
        <v>993</v>
      </c>
      <c r="C315" s="98" t="s">
        <v>994</v>
      </c>
      <c r="D315" s="56" t="str">
        <f>VLOOKUP($A315,'지하수요금(2010년)'!$B:$AL,4,FALSE)</f>
        <v>가정용</v>
      </c>
      <c r="E315" s="56" t="str">
        <f t="shared" si="4"/>
        <v>황금</v>
      </c>
      <c r="F315" s="56" t="s">
        <v>2532</v>
      </c>
      <c r="G315" s="56" t="s">
        <v>2511</v>
      </c>
      <c r="H315" s="90">
        <f>VLOOKUP($A315,'지하수요금(2010년)'!$B:$AL,32,FALSE)</f>
        <v>120</v>
      </c>
      <c r="I315" s="90">
        <f>VLOOKUP($A315,'지하수요금(2011년)'!$B:$AL,32,FALSE)</f>
        <v>120</v>
      </c>
      <c r="J315" s="90">
        <f>VLOOKUP($A315,'지하수요금(2012년)'!$B:$AL,32,FALSE)</f>
        <v>120</v>
      </c>
      <c r="K315" s="90">
        <f>VLOOKUP($A315,'지하수요금(2013년)'!$B:$AO,40,FALSE)</f>
        <v>120</v>
      </c>
      <c r="L315" s="91">
        <f>VLOOKUP($A315,'지하수요금(2014년)'!$B:$AP,41,FALSE)</f>
        <v>120</v>
      </c>
    </row>
    <row r="316" spans="1:12" ht="12.95" customHeight="1">
      <c r="A316" s="57" t="s">
        <v>995</v>
      </c>
      <c r="B316" s="98" t="s">
        <v>996</v>
      </c>
      <c r="C316" s="98" t="s">
        <v>997</v>
      </c>
      <c r="D316" s="56" t="str">
        <f>VLOOKUP($A316,'지하수요금(2010년)'!$B:$AL,4,FALSE)</f>
        <v>가정용</v>
      </c>
      <c r="E316" s="56" t="str">
        <f t="shared" si="4"/>
        <v>황금</v>
      </c>
      <c r="F316" s="56" t="s">
        <v>2532</v>
      </c>
      <c r="G316" s="56" t="s">
        <v>2511</v>
      </c>
      <c r="H316" s="90">
        <f>VLOOKUP($A316,'지하수요금(2010년)'!$B:$AL,32,FALSE)</f>
        <v>120</v>
      </c>
      <c r="I316" s="90">
        <f>VLOOKUP($A316,'지하수요금(2011년)'!$B:$AL,32,FALSE)</f>
        <v>120</v>
      </c>
      <c r="J316" s="90">
        <f>VLOOKUP($A316,'지하수요금(2012년)'!$B:$AL,32,FALSE)</f>
        <v>120</v>
      </c>
      <c r="K316" s="90">
        <f>VLOOKUP($A316,'지하수요금(2013년)'!$B:$AO,40,FALSE)</f>
        <v>120</v>
      </c>
      <c r="L316" s="91">
        <f>VLOOKUP($A316,'지하수요금(2014년)'!$B:$AP,41,FALSE)</f>
        <v>120</v>
      </c>
    </row>
    <row r="317" spans="1:12" ht="12.95" customHeight="1">
      <c r="A317" s="57" t="s">
        <v>998</v>
      </c>
      <c r="B317" s="98" t="s">
        <v>999</v>
      </c>
      <c r="C317" s="98" t="s">
        <v>1000</v>
      </c>
      <c r="D317" s="56" t="str">
        <f>VLOOKUP($A317,'지하수요금(2010년)'!$B:$AL,4,FALSE)</f>
        <v>가정용</v>
      </c>
      <c r="E317" s="56" t="str">
        <f t="shared" si="4"/>
        <v>황금</v>
      </c>
      <c r="F317" s="56" t="s">
        <v>2532</v>
      </c>
      <c r="G317" s="56" t="s">
        <v>2511</v>
      </c>
      <c r="H317" s="90">
        <f>VLOOKUP($A317,'지하수요금(2010년)'!$B:$AL,32,FALSE)</f>
        <v>120</v>
      </c>
      <c r="I317" s="90">
        <f>VLOOKUP($A317,'지하수요금(2011년)'!$B:$AL,32,FALSE)</f>
        <v>120</v>
      </c>
      <c r="J317" s="90">
        <f>VLOOKUP($A317,'지하수요금(2012년)'!$B:$AL,32,FALSE)</f>
        <v>120</v>
      </c>
      <c r="K317" s="90">
        <f>VLOOKUP($A317,'지하수요금(2013년)'!$B:$AO,40,FALSE)</f>
        <v>120</v>
      </c>
      <c r="L317" s="91">
        <f>VLOOKUP($A317,'지하수요금(2014년)'!$B:$AP,41,FALSE)</f>
        <v>120</v>
      </c>
    </row>
    <row r="318" spans="1:12" ht="12.95" customHeight="1">
      <c r="A318" s="57" t="s">
        <v>1001</v>
      </c>
      <c r="B318" s="98" t="s">
        <v>1002</v>
      </c>
      <c r="C318" s="98" t="s">
        <v>1003</v>
      </c>
      <c r="D318" s="56" t="str">
        <f>VLOOKUP($A318,'지하수요금(2010년)'!$B:$AL,4,FALSE)</f>
        <v>가정용</v>
      </c>
      <c r="E318" s="56" t="str">
        <f t="shared" si="4"/>
        <v>황금</v>
      </c>
      <c r="F318" s="56" t="s">
        <v>2532</v>
      </c>
      <c r="G318" s="56" t="s">
        <v>2511</v>
      </c>
      <c r="H318" s="90">
        <f>VLOOKUP($A318,'지하수요금(2010년)'!$B:$AL,32,FALSE)</f>
        <v>144</v>
      </c>
      <c r="I318" s="90">
        <f>VLOOKUP($A318,'지하수요금(2011년)'!$B:$AL,32,FALSE)</f>
        <v>144</v>
      </c>
      <c r="J318" s="90">
        <f>VLOOKUP($A318,'지하수요금(2012년)'!$B:$AL,32,FALSE)</f>
        <v>144</v>
      </c>
      <c r="K318" s="90">
        <f>VLOOKUP($A318,'지하수요금(2013년)'!$B:$AO,40,FALSE)</f>
        <v>144</v>
      </c>
      <c r="L318" s="91">
        <f>VLOOKUP($A318,'지하수요금(2014년)'!$B:$AP,41,FALSE)</f>
        <v>144</v>
      </c>
    </row>
    <row r="319" spans="1:12" ht="12.95" customHeight="1">
      <c r="A319" s="57" t="s">
        <v>1004</v>
      </c>
      <c r="B319" s="98" t="s">
        <v>1005</v>
      </c>
      <c r="C319" s="98" t="s">
        <v>1006</v>
      </c>
      <c r="D319" s="56" t="str">
        <f>VLOOKUP($A319,'지하수요금(2010년)'!$B:$AL,4,FALSE)</f>
        <v>가정용</v>
      </c>
      <c r="E319" s="56" t="str">
        <f t="shared" si="4"/>
        <v>황금</v>
      </c>
      <c r="F319" s="56" t="s">
        <v>2532</v>
      </c>
      <c r="G319" s="56" t="s">
        <v>2511</v>
      </c>
      <c r="H319" s="90">
        <f>VLOOKUP($A319,'지하수요금(2010년)'!$B:$AL,32,FALSE)</f>
        <v>168</v>
      </c>
      <c r="I319" s="90">
        <f>VLOOKUP($A319,'지하수요금(2011년)'!$B:$AL,32,FALSE)</f>
        <v>168</v>
      </c>
      <c r="J319" s="90">
        <f>VLOOKUP($A319,'지하수요금(2012년)'!$B:$AL,32,FALSE)</f>
        <v>168</v>
      </c>
      <c r="K319" s="90">
        <f>VLOOKUP($A319,'지하수요금(2013년)'!$B:$AO,40,FALSE)</f>
        <v>168</v>
      </c>
      <c r="L319" s="91">
        <f>VLOOKUP($A319,'지하수요금(2014년)'!$B:$AP,41,FALSE)</f>
        <v>168</v>
      </c>
    </row>
    <row r="320" spans="1:12" ht="12.95" customHeight="1">
      <c r="A320" s="57" t="s">
        <v>1007</v>
      </c>
      <c r="B320" s="98" t="s">
        <v>1008</v>
      </c>
      <c r="C320" s="98" t="s">
        <v>1009</v>
      </c>
      <c r="D320" s="56" t="str">
        <f>VLOOKUP($A320,'지하수요금(2010년)'!$B:$AL,4,FALSE)</f>
        <v>가정용</v>
      </c>
      <c r="E320" s="56" t="str">
        <f t="shared" si="4"/>
        <v>황금</v>
      </c>
      <c r="F320" s="56" t="s">
        <v>2532</v>
      </c>
      <c r="G320" s="56" t="s">
        <v>2511</v>
      </c>
      <c r="H320" s="90">
        <f>VLOOKUP($A320,'지하수요금(2010년)'!$B:$AL,32,FALSE)</f>
        <v>216</v>
      </c>
      <c r="I320" s="90">
        <f>VLOOKUP($A320,'지하수요금(2011년)'!$B:$AL,32,FALSE)</f>
        <v>216</v>
      </c>
      <c r="J320" s="90">
        <f>VLOOKUP($A320,'지하수요금(2012년)'!$B:$AL,32,FALSE)</f>
        <v>216</v>
      </c>
      <c r="K320" s="90">
        <f>VLOOKUP($A320,'지하수요금(2013년)'!$B:$AO,40,FALSE)</f>
        <v>216</v>
      </c>
      <c r="L320" s="91">
        <f>VLOOKUP($A320,'지하수요금(2014년)'!$B:$AP,41,FALSE)</f>
        <v>216</v>
      </c>
    </row>
    <row r="321" spans="1:12" ht="12.95" customHeight="1">
      <c r="A321" s="57" t="s">
        <v>1010</v>
      </c>
      <c r="B321" s="98" t="s">
        <v>1011</v>
      </c>
      <c r="C321" s="98" t="s">
        <v>1012</v>
      </c>
      <c r="D321" s="56" t="str">
        <f>VLOOKUP($A321,'지하수요금(2010년)'!$B:$AL,4,FALSE)</f>
        <v>가정용</v>
      </c>
      <c r="E321" s="56" t="str">
        <f t="shared" si="4"/>
        <v>황금</v>
      </c>
      <c r="F321" s="56" t="s">
        <v>2532</v>
      </c>
      <c r="G321" s="56" t="s">
        <v>2511</v>
      </c>
      <c r="H321" s="90">
        <f>VLOOKUP($A321,'지하수요금(2010년)'!$B:$AL,32,FALSE)</f>
        <v>192</v>
      </c>
      <c r="I321" s="90">
        <f>VLOOKUP($A321,'지하수요금(2011년)'!$B:$AL,32,FALSE)</f>
        <v>192</v>
      </c>
      <c r="J321" s="90">
        <f>VLOOKUP($A321,'지하수요금(2012년)'!$B:$AL,32,FALSE)</f>
        <v>192</v>
      </c>
      <c r="K321" s="90">
        <f>VLOOKUP($A321,'지하수요금(2013년)'!$B:$AO,40,FALSE)</f>
        <v>192</v>
      </c>
      <c r="L321" s="91">
        <f>VLOOKUP($A321,'지하수요금(2014년)'!$B:$AP,41,FALSE)</f>
        <v>192</v>
      </c>
    </row>
    <row r="322" spans="1:12" ht="12.95" customHeight="1">
      <c r="A322" s="57" t="s">
        <v>1013</v>
      </c>
      <c r="B322" s="98" t="s">
        <v>1014</v>
      </c>
      <c r="C322" s="98" t="s">
        <v>997</v>
      </c>
      <c r="D322" s="56" t="str">
        <f>VLOOKUP($A322,'지하수요금(2010년)'!$B:$AL,4,FALSE)</f>
        <v>가정용</v>
      </c>
      <c r="E322" s="56" t="str">
        <f t="shared" si="4"/>
        <v>황금</v>
      </c>
      <c r="F322" s="56" t="s">
        <v>2532</v>
      </c>
      <c r="G322" s="56" t="s">
        <v>2511</v>
      </c>
      <c r="H322" s="90">
        <f>VLOOKUP($A322,'지하수요금(2010년)'!$B:$AL,32,FALSE)</f>
        <v>96</v>
      </c>
      <c r="I322" s="90">
        <f>VLOOKUP($A322,'지하수요금(2011년)'!$B:$AL,32,FALSE)</f>
        <v>96</v>
      </c>
      <c r="J322" s="90">
        <f>VLOOKUP($A322,'지하수요금(2012년)'!$B:$AL,32,FALSE)</f>
        <v>96</v>
      </c>
      <c r="K322" s="90">
        <f>VLOOKUP($A322,'지하수요금(2013년)'!$B:$AO,40,FALSE)</f>
        <v>96</v>
      </c>
      <c r="L322" s="91">
        <f>VLOOKUP($A322,'지하수요금(2014년)'!$B:$AP,41,FALSE)</f>
        <v>96</v>
      </c>
    </row>
    <row r="323" spans="1:12" ht="12.95" customHeight="1">
      <c r="A323" s="57" t="s">
        <v>1015</v>
      </c>
      <c r="B323" s="98" t="s">
        <v>1016</v>
      </c>
      <c r="C323" s="98" t="s">
        <v>1017</v>
      </c>
      <c r="D323" s="56" t="str">
        <f>VLOOKUP($A323,'지하수요금(2010년)'!$B:$AL,4,FALSE)</f>
        <v>가정용</v>
      </c>
      <c r="E323" s="56" t="str">
        <f t="shared" si="4"/>
        <v>황금</v>
      </c>
      <c r="F323" s="56" t="s">
        <v>2532</v>
      </c>
      <c r="G323" s="56" t="s">
        <v>2511</v>
      </c>
      <c r="H323" s="90">
        <f>VLOOKUP($A323,'지하수요금(2010년)'!$B:$AL,32,FALSE)</f>
        <v>120</v>
      </c>
      <c r="I323" s="90">
        <f>VLOOKUP($A323,'지하수요금(2011년)'!$B:$AL,32,FALSE)</f>
        <v>120</v>
      </c>
      <c r="J323" s="90">
        <f>VLOOKUP($A323,'지하수요금(2012년)'!$B:$AL,32,FALSE)</f>
        <v>120</v>
      </c>
      <c r="K323" s="90">
        <f>VLOOKUP($A323,'지하수요금(2013년)'!$B:$AO,40,FALSE)</f>
        <v>120</v>
      </c>
      <c r="L323" s="91">
        <f>VLOOKUP($A323,'지하수요금(2014년)'!$B:$AP,41,FALSE)</f>
        <v>120</v>
      </c>
    </row>
    <row r="324" spans="1:12" ht="12.95" customHeight="1">
      <c r="A324" s="57" t="s">
        <v>1018</v>
      </c>
      <c r="B324" s="98" t="s">
        <v>1019</v>
      </c>
      <c r="C324" s="98" t="s">
        <v>2483</v>
      </c>
      <c r="D324" s="56" t="str">
        <f>VLOOKUP($A324,'지하수요금(2010년)'!$B:$AL,4,FALSE)</f>
        <v>가정용</v>
      </c>
      <c r="E324" s="56" t="str">
        <f t="shared" si="4"/>
        <v>황금</v>
      </c>
      <c r="F324" s="56" t="s">
        <v>2532</v>
      </c>
      <c r="G324" s="56" t="s">
        <v>2511</v>
      </c>
      <c r="H324" s="90">
        <f>VLOOKUP($A324,'지하수요금(2010년)'!$B:$AL,32,FALSE)</f>
        <v>120</v>
      </c>
      <c r="I324" s="90">
        <f>VLOOKUP($A324,'지하수요금(2011년)'!$B:$AL,32,FALSE)</f>
        <v>120</v>
      </c>
      <c r="J324" s="90">
        <f>VLOOKUP($A324,'지하수요금(2012년)'!$B:$AL,32,FALSE)</f>
        <v>120</v>
      </c>
      <c r="K324" s="90">
        <f>VLOOKUP($A324,'지하수요금(2013년)'!$B:$AO,40,FALSE)</f>
        <v>120</v>
      </c>
      <c r="L324" s="91">
        <f>VLOOKUP($A324,'지하수요금(2014년)'!$B:$AP,41,FALSE)</f>
        <v>120</v>
      </c>
    </row>
    <row r="325" spans="1:12" ht="12.95" customHeight="1">
      <c r="A325" s="57" t="s">
        <v>1021</v>
      </c>
      <c r="B325" s="98" t="s">
        <v>1022</v>
      </c>
      <c r="C325" s="98" t="s">
        <v>1023</v>
      </c>
      <c r="D325" s="56" t="str">
        <f>VLOOKUP($A325,'지하수요금(2010년)'!$B:$AL,4,FALSE)</f>
        <v>가정용</v>
      </c>
      <c r="E325" s="56" t="str">
        <f t="shared" si="4"/>
        <v>황금</v>
      </c>
      <c r="F325" s="56" t="s">
        <v>2532</v>
      </c>
      <c r="G325" s="56" t="s">
        <v>2511</v>
      </c>
      <c r="H325" s="90">
        <f>VLOOKUP($A325,'지하수요금(2010년)'!$B:$AL,32,FALSE)</f>
        <v>120</v>
      </c>
      <c r="I325" s="90">
        <f>VLOOKUP($A325,'지하수요금(2011년)'!$B:$AL,32,FALSE)</f>
        <v>120</v>
      </c>
      <c r="J325" s="90">
        <f>VLOOKUP($A325,'지하수요금(2012년)'!$B:$AL,32,FALSE)</f>
        <v>120</v>
      </c>
      <c r="K325" s="90">
        <f>VLOOKUP($A325,'지하수요금(2013년)'!$B:$AO,40,FALSE)</f>
        <v>120</v>
      </c>
      <c r="L325" s="91">
        <f>VLOOKUP($A325,'지하수요금(2014년)'!$B:$AP,41,FALSE)</f>
        <v>120</v>
      </c>
    </row>
    <row r="326" spans="1:12" ht="12.95" customHeight="1">
      <c r="A326" s="57" t="s">
        <v>1024</v>
      </c>
      <c r="B326" s="98" t="s">
        <v>1025</v>
      </c>
      <c r="C326" s="98" t="s">
        <v>1026</v>
      </c>
      <c r="D326" s="56" t="str">
        <f>VLOOKUP($A326,'지하수요금(2010년)'!$B:$AL,4,FALSE)</f>
        <v>가정용</v>
      </c>
      <c r="E326" s="56" t="str">
        <f t="shared" ref="E326:E389" si="5">LEFT(C326,2)</f>
        <v>황금</v>
      </c>
      <c r="F326" s="56" t="s">
        <v>2532</v>
      </c>
      <c r="G326" s="56" t="s">
        <v>2511</v>
      </c>
      <c r="H326" s="90">
        <f>VLOOKUP($A326,'지하수요금(2010년)'!$B:$AL,32,FALSE)</f>
        <v>96</v>
      </c>
      <c r="I326" s="90">
        <f>VLOOKUP($A326,'지하수요금(2011년)'!$B:$AL,32,FALSE)</f>
        <v>96</v>
      </c>
      <c r="J326" s="90">
        <f>VLOOKUP($A326,'지하수요금(2012년)'!$B:$AL,32,FALSE)</f>
        <v>96</v>
      </c>
      <c r="K326" s="90">
        <f>VLOOKUP($A326,'지하수요금(2013년)'!$B:$AO,40,FALSE)</f>
        <v>96</v>
      </c>
      <c r="L326" s="91">
        <f>VLOOKUP($A326,'지하수요금(2014년)'!$B:$AP,41,FALSE)</f>
        <v>96</v>
      </c>
    </row>
    <row r="327" spans="1:12" ht="12.95" customHeight="1">
      <c r="A327" s="57" t="s">
        <v>1027</v>
      </c>
      <c r="B327" s="98" t="s">
        <v>1028</v>
      </c>
      <c r="C327" s="98" t="s">
        <v>2484</v>
      </c>
      <c r="D327" s="56" t="str">
        <f>VLOOKUP($A327,'지하수요금(2010년)'!$B:$AL,4,FALSE)</f>
        <v>가정용</v>
      </c>
      <c r="E327" s="56" t="str">
        <f t="shared" si="5"/>
        <v>황금</v>
      </c>
      <c r="F327" s="56" t="s">
        <v>2532</v>
      </c>
      <c r="G327" s="56" t="s">
        <v>2511</v>
      </c>
      <c r="H327" s="90">
        <f>VLOOKUP($A327,'지하수요금(2010년)'!$B:$AL,32,FALSE)</f>
        <v>120</v>
      </c>
      <c r="I327" s="90">
        <f>VLOOKUP($A327,'지하수요금(2011년)'!$B:$AL,32,FALSE)</f>
        <v>120</v>
      </c>
      <c r="J327" s="90">
        <f>VLOOKUP($A327,'지하수요금(2012년)'!$B:$AL,32,FALSE)</f>
        <v>120</v>
      </c>
      <c r="K327" s="90">
        <f>VLOOKUP($A327,'지하수요금(2013년)'!$B:$AO,40,FALSE)</f>
        <v>120</v>
      </c>
      <c r="L327" s="91">
        <f>VLOOKUP($A327,'지하수요금(2014년)'!$B:$AP,41,FALSE)</f>
        <v>120</v>
      </c>
    </row>
    <row r="328" spans="1:12" ht="12.95" customHeight="1">
      <c r="A328" s="57" t="s">
        <v>1030</v>
      </c>
      <c r="B328" s="98" t="s">
        <v>1031</v>
      </c>
      <c r="C328" s="98" t="s">
        <v>2485</v>
      </c>
      <c r="D328" s="56" t="str">
        <f>VLOOKUP($A328,'지하수요금(2010년)'!$B:$AL,4,FALSE)</f>
        <v>가정용</v>
      </c>
      <c r="E328" s="56" t="str">
        <f t="shared" si="5"/>
        <v>황금</v>
      </c>
      <c r="F328" s="56" t="s">
        <v>2532</v>
      </c>
      <c r="G328" s="56" t="s">
        <v>2511</v>
      </c>
      <c r="H328" s="90">
        <f>VLOOKUP($A328,'지하수요금(2010년)'!$B:$AL,32,FALSE)</f>
        <v>96</v>
      </c>
      <c r="I328" s="90">
        <f>VLOOKUP($A328,'지하수요금(2011년)'!$B:$AL,32,FALSE)</f>
        <v>96</v>
      </c>
      <c r="J328" s="90">
        <f>VLOOKUP($A328,'지하수요금(2012년)'!$B:$AL,32,FALSE)</f>
        <v>96</v>
      </c>
      <c r="K328" s="90">
        <f>VLOOKUP($A328,'지하수요금(2013년)'!$B:$AO,40,FALSE)</f>
        <v>96</v>
      </c>
      <c r="L328" s="91">
        <f>VLOOKUP($A328,'지하수요금(2014년)'!$B:$AP,41,FALSE)</f>
        <v>96</v>
      </c>
    </row>
    <row r="329" spans="1:12" ht="12.95" customHeight="1">
      <c r="A329" s="57" t="s">
        <v>1033</v>
      </c>
      <c r="B329" s="98" t="s">
        <v>1034</v>
      </c>
      <c r="C329" s="98" t="s">
        <v>1035</v>
      </c>
      <c r="D329" s="56" t="str">
        <f>VLOOKUP($A329,'지하수요금(2010년)'!$B:$AL,4,FALSE)</f>
        <v>가정용</v>
      </c>
      <c r="E329" s="56" t="str">
        <f t="shared" si="5"/>
        <v>황금</v>
      </c>
      <c r="F329" s="56" t="s">
        <v>2532</v>
      </c>
      <c r="G329" s="56" t="s">
        <v>2511</v>
      </c>
      <c r="H329" s="90">
        <f>VLOOKUP($A329,'지하수요금(2010년)'!$B:$AL,32,FALSE)</f>
        <v>120</v>
      </c>
      <c r="I329" s="90">
        <f>VLOOKUP($A329,'지하수요금(2011년)'!$B:$AL,32,FALSE)</f>
        <v>120</v>
      </c>
      <c r="J329" s="90">
        <f>VLOOKUP($A329,'지하수요금(2012년)'!$B:$AL,32,FALSE)</f>
        <v>120</v>
      </c>
      <c r="K329" s="90">
        <f>VLOOKUP($A329,'지하수요금(2013년)'!$B:$AO,40,FALSE)</f>
        <v>120</v>
      </c>
      <c r="L329" s="91">
        <f>VLOOKUP($A329,'지하수요금(2014년)'!$B:$AP,41,FALSE)</f>
        <v>120</v>
      </c>
    </row>
    <row r="330" spans="1:12" ht="12.95" customHeight="1">
      <c r="A330" s="57" t="s">
        <v>1036</v>
      </c>
      <c r="B330" s="98" t="s">
        <v>1037</v>
      </c>
      <c r="C330" s="98" t="s">
        <v>2485</v>
      </c>
      <c r="D330" s="56" t="str">
        <f>VLOOKUP($A330,'지하수요금(2010년)'!$B:$AL,4,FALSE)</f>
        <v>가정용</v>
      </c>
      <c r="E330" s="56" t="str">
        <f t="shared" si="5"/>
        <v>황금</v>
      </c>
      <c r="F330" s="56" t="s">
        <v>2532</v>
      </c>
      <c r="G330" s="56" t="s">
        <v>2511</v>
      </c>
      <c r="H330" s="90">
        <f>VLOOKUP($A330,'지하수요금(2010년)'!$B:$AL,32,FALSE)</f>
        <v>96</v>
      </c>
      <c r="I330" s="90">
        <f>VLOOKUP($A330,'지하수요금(2011년)'!$B:$AL,32,FALSE)</f>
        <v>96</v>
      </c>
      <c r="J330" s="90">
        <f>VLOOKUP($A330,'지하수요금(2012년)'!$B:$AL,32,FALSE)</f>
        <v>96</v>
      </c>
      <c r="K330" s="90">
        <f>VLOOKUP($A330,'지하수요금(2013년)'!$B:$AO,40,FALSE)</f>
        <v>96</v>
      </c>
      <c r="L330" s="91">
        <f>VLOOKUP($A330,'지하수요금(2014년)'!$B:$AP,41,FALSE)</f>
        <v>96</v>
      </c>
    </row>
    <row r="331" spans="1:12" ht="12.95" customHeight="1">
      <c r="A331" s="57" t="s">
        <v>1039</v>
      </c>
      <c r="B331" s="98" t="s">
        <v>1040</v>
      </c>
      <c r="C331" s="98" t="s">
        <v>1026</v>
      </c>
      <c r="D331" s="56" t="str">
        <f>VLOOKUP($A331,'지하수요금(2010년)'!$B:$AL,4,FALSE)</f>
        <v>가정용</v>
      </c>
      <c r="E331" s="56" t="str">
        <f t="shared" si="5"/>
        <v>황금</v>
      </c>
      <c r="F331" s="56" t="s">
        <v>2532</v>
      </c>
      <c r="G331" s="56" t="s">
        <v>2511</v>
      </c>
      <c r="H331" s="90">
        <f>VLOOKUP($A331,'지하수요금(2010년)'!$B:$AL,32,FALSE)</f>
        <v>120</v>
      </c>
      <c r="I331" s="90">
        <f>VLOOKUP($A331,'지하수요금(2011년)'!$B:$AL,32,FALSE)</f>
        <v>120</v>
      </c>
      <c r="J331" s="90">
        <f>VLOOKUP($A331,'지하수요금(2012년)'!$B:$AL,32,FALSE)</f>
        <v>120</v>
      </c>
      <c r="K331" s="90">
        <f>VLOOKUP($A331,'지하수요금(2013년)'!$B:$AO,40,FALSE)</f>
        <v>120</v>
      </c>
      <c r="L331" s="91">
        <f>VLOOKUP($A331,'지하수요금(2014년)'!$B:$AP,41,FALSE)</f>
        <v>120</v>
      </c>
    </row>
    <row r="332" spans="1:12" ht="12.95" customHeight="1">
      <c r="A332" s="57" t="s">
        <v>1041</v>
      </c>
      <c r="B332" s="98" t="s">
        <v>1042</v>
      </c>
      <c r="C332" s="98" t="s">
        <v>1043</v>
      </c>
      <c r="D332" s="56" t="str">
        <f>VLOOKUP($A332,'지하수요금(2010년)'!$B:$AL,4,FALSE)</f>
        <v>일반용</v>
      </c>
      <c r="E332" s="56" t="str">
        <f t="shared" si="5"/>
        <v>황금</v>
      </c>
      <c r="F332" s="56" t="s">
        <v>2532</v>
      </c>
      <c r="G332" s="56" t="s">
        <v>2511</v>
      </c>
      <c r="H332" s="90">
        <f>VLOOKUP($A332,'지하수요금(2010년)'!$B:$AL,32,FALSE)</f>
        <v>480</v>
      </c>
      <c r="I332" s="90">
        <f>VLOOKUP($A332,'지하수요금(2011년)'!$B:$AL,32,FALSE)</f>
        <v>480</v>
      </c>
      <c r="J332" s="90">
        <f>VLOOKUP($A332,'지하수요금(2012년)'!$B:$AL,32,FALSE)</f>
        <v>480</v>
      </c>
      <c r="K332" s="90">
        <f>VLOOKUP($A332,'지하수요금(2013년)'!$B:$AO,40,FALSE)</f>
        <v>480</v>
      </c>
      <c r="L332" s="91">
        <f>VLOOKUP($A332,'지하수요금(2014년)'!$B:$AP,41,FALSE)</f>
        <v>480</v>
      </c>
    </row>
    <row r="333" spans="1:12" ht="12.95" customHeight="1">
      <c r="A333" s="57" t="s">
        <v>1044</v>
      </c>
      <c r="B333" s="98" t="s">
        <v>1045</v>
      </c>
      <c r="C333" s="98" t="s">
        <v>1046</v>
      </c>
      <c r="D333" s="56" t="str">
        <f>VLOOKUP($A333,'지하수요금(2010년)'!$B:$AL,4,FALSE)</f>
        <v>가정용</v>
      </c>
      <c r="E333" s="56" t="str">
        <f t="shared" si="5"/>
        <v>황금</v>
      </c>
      <c r="F333" s="56" t="s">
        <v>2532</v>
      </c>
      <c r="G333" s="56" t="s">
        <v>2511</v>
      </c>
      <c r="H333" s="90">
        <f>VLOOKUP($A333,'지하수요금(2010년)'!$B:$AL,32,FALSE)</f>
        <v>120</v>
      </c>
      <c r="I333" s="90">
        <f>VLOOKUP($A333,'지하수요금(2011년)'!$B:$AL,32,FALSE)</f>
        <v>120</v>
      </c>
      <c r="J333" s="90">
        <f>VLOOKUP($A333,'지하수요금(2012년)'!$B:$AL,32,FALSE)</f>
        <v>120</v>
      </c>
      <c r="K333" s="90">
        <f>VLOOKUP($A333,'지하수요금(2013년)'!$B:$AO,40,FALSE)</f>
        <v>120</v>
      </c>
      <c r="L333" s="91">
        <f>VLOOKUP($A333,'지하수요금(2014년)'!$B:$AP,41,FALSE)</f>
        <v>120</v>
      </c>
    </row>
    <row r="334" spans="1:12" ht="12.95" customHeight="1">
      <c r="A334" s="57" t="s">
        <v>1047</v>
      </c>
      <c r="B334" s="98" t="s">
        <v>1048</v>
      </c>
      <c r="C334" s="98" t="s">
        <v>1049</v>
      </c>
      <c r="D334" s="56" t="str">
        <f>VLOOKUP($A334,'지하수요금(2010년)'!$B:$AL,4,FALSE)</f>
        <v>가정용</v>
      </c>
      <c r="E334" s="56" t="str">
        <f t="shared" si="5"/>
        <v>황금</v>
      </c>
      <c r="F334" s="56" t="s">
        <v>2532</v>
      </c>
      <c r="G334" s="56" t="s">
        <v>2511</v>
      </c>
      <c r="H334" s="90">
        <f>VLOOKUP($A334,'지하수요금(2010년)'!$B:$AL,32,FALSE)</f>
        <v>96</v>
      </c>
      <c r="I334" s="90">
        <f>VLOOKUP($A334,'지하수요금(2011년)'!$B:$AL,32,FALSE)</f>
        <v>96</v>
      </c>
      <c r="J334" s="90">
        <f>VLOOKUP($A334,'지하수요금(2012년)'!$B:$AL,32,FALSE)</f>
        <v>96</v>
      </c>
      <c r="K334" s="90">
        <f>VLOOKUP($A334,'지하수요금(2013년)'!$B:$AO,40,FALSE)</f>
        <v>96</v>
      </c>
      <c r="L334" s="91">
        <f>VLOOKUP($A334,'지하수요금(2014년)'!$B:$AP,41,FALSE)</f>
        <v>96</v>
      </c>
    </row>
    <row r="335" spans="1:12" ht="12.95" customHeight="1">
      <c r="A335" s="57" t="s">
        <v>1050</v>
      </c>
      <c r="B335" s="98" t="s">
        <v>1051</v>
      </c>
      <c r="C335" s="98" t="s">
        <v>1052</v>
      </c>
      <c r="D335" s="56" t="str">
        <f>VLOOKUP($A335,'지하수요금(2010년)'!$B:$AL,4,FALSE)</f>
        <v>일반용</v>
      </c>
      <c r="E335" s="56" t="str">
        <f t="shared" si="5"/>
        <v>황금</v>
      </c>
      <c r="F335" s="56" t="s">
        <v>2532</v>
      </c>
      <c r="G335" s="56" t="s">
        <v>2511</v>
      </c>
      <c r="H335" s="90">
        <f>VLOOKUP($A335,'지하수요금(2010년)'!$B:$AL,32,FALSE)</f>
        <v>552</v>
      </c>
      <c r="I335" s="90">
        <f>VLOOKUP($A335,'지하수요금(2011년)'!$B:$AL,32,FALSE)</f>
        <v>472</v>
      </c>
      <c r="J335" s="90">
        <f>VLOOKUP($A335,'지하수요금(2012년)'!$B:$AL,32,FALSE)</f>
        <v>360</v>
      </c>
      <c r="K335" s="90">
        <f>VLOOKUP($A335,'지하수요금(2013년)'!$B:$AO,40,FALSE)</f>
        <v>360</v>
      </c>
      <c r="L335" s="91">
        <f>VLOOKUP($A335,'지하수요금(2014년)'!$B:$AP,41,FALSE)</f>
        <v>360</v>
      </c>
    </row>
    <row r="336" spans="1:12" ht="12.95" customHeight="1">
      <c r="A336" s="57" t="s">
        <v>1053</v>
      </c>
      <c r="B336" s="98" t="s">
        <v>1054</v>
      </c>
      <c r="C336" s="98" t="s">
        <v>1055</v>
      </c>
      <c r="D336" s="56" t="str">
        <f>VLOOKUP($A336,'지하수요금(2010년)'!$B:$AL,4,FALSE)</f>
        <v>일반용</v>
      </c>
      <c r="E336" s="56" t="str">
        <f t="shared" si="5"/>
        <v>황금</v>
      </c>
      <c r="F336" s="56" t="s">
        <v>2532</v>
      </c>
      <c r="G336" s="56" t="s">
        <v>2511</v>
      </c>
      <c r="H336" s="90">
        <f>VLOOKUP($A336,'지하수요금(2010년)'!$B:$AL,32,FALSE)</f>
        <v>166</v>
      </c>
      <c r="I336" s="90">
        <f>VLOOKUP($A336,'지하수요금(2011년)'!$B:$AL,32,FALSE)</f>
        <v>135</v>
      </c>
      <c r="J336" s="90">
        <f>VLOOKUP($A336,'지하수요금(2012년)'!$B:$AL,32,FALSE)</f>
        <v>94</v>
      </c>
      <c r="K336" s="90">
        <f>VLOOKUP($A336,'지하수요금(2013년)'!$B:$AO,40,FALSE)</f>
        <v>59</v>
      </c>
      <c r="L336" s="91">
        <f>VLOOKUP($A336,'지하수요금(2014년)'!$B:$AP,41,FALSE)</f>
        <v>268</v>
      </c>
    </row>
    <row r="337" spans="1:12" ht="12.95" customHeight="1">
      <c r="A337" s="57" t="s">
        <v>1056</v>
      </c>
      <c r="B337" s="98" t="s">
        <v>1057</v>
      </c>
      <c r="C337" s="98" t="s">
        <v>1058</v>
      </c>
      <c r="D337" s="56" t="str">
        <f>VLOOKUP($A337,'지하수요금(2010년)'!$B:$AL,4,FALSE)</f>
        <v>가정용</v>
      </c>
      <c r="E337" s="56" t="str">
        <f t="shared" si="5"/>
        <v>황금</v>
      </c>
      <c r="F337" s="56" t="s">
        <v>2532</v>
      </c>
      <c r="G337" s="56" t="s">
        <v>2511</v>
      </c>
      <c r="H337" s="90">
        <f>VLOOKUP($A337,'지하수요금(2010년)'!$B:$AL,32,FALSE)</f>
        <v>72</v>
      </c>
      <c r="I337" s="90">
        <f>VLOOKUP($A337,'지하수요금(2011년)'!$B:$AL,32,FALSE)</f>
        <v>72</v>
      </c>
      <c r="J337" s="90">
        <f>VLOOKUP($A337,'지하수요금(2012년)'!$B:$AL,32,FALSE)</f>
        <v>72</v>
      </c>
      <c r="K337" s="90">
        <f>VLOOKUP($A337,'지하수요금(2013년)'!$B:$AO,40,FALSE)</f>
        <v>72</v>
      </c>
      <c r="L337" s="91">
        <f>VLOOKUP($A337,'지하수요금(2014년)'!$B:$AP,41,FALSE)</f>
        <v>72</v>
      </c>
    </row>
    <row r="338" spans="1:12" ht="12.95" customHeight="1">
      <c r="A338" s="58" t="s">
        <v>1059</v>
      </c>
      <c r="B338" s="99" t="s">
        <v>1060</v>
      </c>
      <c r="C338" s="99" t="s">
        <v>1061</v>
      </c>
      <c r="D338" s="59" t="str">
        <f>VLOOKUP($A338,'지하수요금(2010년)'!$B:$AL,4,FALSE)</f>
        <v>가정용</v>
      </c>
      <c r="E338" s="59" t="str">
        <f t="shared" si="5"/>
        <v>황금</v>
      </c>
      <c r="F338" s="59" t="s">
        <v>2532</v>
      </c>
      <c r="G338" s="59" t="s">
        <v>2511</v>
      </c>
      <c r="H338" s="92">
        <f>VLOOKUP($A338,'지하수요금(2010년)'!$B:$AL,32,FALSE)</f>
        <v>480</v>
      </c>
      <c r="I338" s="92">
        <f>VLOOKUP($A338,'지하수요금(2011년)'!$B:$AL,32,FALSE)</f>
        <v>480</v>
      </c>
      <c r="J338" s="92">
        <f>VLOOKUP($A338,'지하수요금(2012년)'!$B:$AL,32,FALSE)</f>
        <v>480</v>
      </c>
      <c r="K338" s="92">
        <f>VLOOKUP($A338,'지하수요금(2013년)'!$B:$AO,40,FALSE)</f>
        <v>480</v>
      </c>
      <c r="L338" s="93">
        <f>VLOOKUP($A338,'지하수요금(2014년)'!$B:$AP,41,FALSE)</f>
        <v>480</v>
      </c>
    </row>
    <row r="339" spans="1:12" ht="12.95" customHeight="1">
      <c r="A339" s="100" t="s">
        <v>1062</v>
      </c>
      <c r="B339" s="101" t="s">
        <v>1063</v>
      </c>
      <c r="C339" s="101" t="s">
        <v>1064</v>
      </c>
      <c r="D339" s="60" t="str">
        <f>VLOOKUP($A339,'지하수요금(2010년)'!$B:$AL,4,FALSE)</f>
        <v>일반용</v>
      </c>
      <c r="E339" s="60" t="str">
        <f t="shared" si="5"/>
        <v>황금</v>
      </c>
      <c r="F339" s="60" t="s">
        <v>2532</v>
      </c>
      <c r="G339" s="60" t="s">
        <v>2511</v>
      </c>
      <c r="H339" s="89">
        <f>VLOOKUP($A339,'지하수요금(2010년)'!$B:$AL,32,FALSE)</f>
        <v>26</v>
      </c>
      <c r="I339" s="89">
        <f>VLOOKUP($A339,'지하수요금(2011년)'!$B:$AL,32,FALSE)</f>
        <v>0</v>
      </c>
      <c r="J339" s="89">
        <f>VLOOKUP($A339,'지하수요금(2012년)'!$B:$AL,32,FALSE)</f>
        <v>0</v>
      </c>
      <c r="K339" s="89">
        <f>VLOOKUP($A339,'지하수요금(2013년)'!$B:$AO,40,FALSE)</f>
        <v>0</v>
      </c>
      <c r="L339" s="102">
        <f>VLOOKUP($A339,'지하수요금(2014년)'!$B:$AP,41,FALSE)</f>
        <v>0</v>
      </c>
    </row>
    <row r="340" spans="1:12" ht="12.95" customHeight="1">
      <c r="A340" s="57" t="s">
        <v>1065</v>
      </c>
      <c r="B340" s="98" t="s">
        <v>1066</v>
      </c>
      <c r="C340" s="98" t="s">
        <v>1067</v>
      </c>
      <c r="D340" s="56" t="str">
        <f>VLOOKUP($A340,'지하수요금(2010년)'!$B:$AL,4,FALSE)</f>
        <v>일반용</v>
      </c>
      <c r="E340" s="56" t="str">
        <f t="shared" si="5"/>
        <v>황금</v>
      </c>
      <c r="F340" s="56" t="s">
        <v>2532</v>
      </c>
      <c r="G340" s="56" t="s">
        <v>2511</v>
      </c>
      <c r="H340" s="90">
        <f>VLOOKUP($A340,'지하수요금(2010년)'!$B:$AL,32,FALSE)</f>
        <v>0</v>
      </c>
      <c r="I340" s="90">
        <f>VLOOKUP($A340,'지하수요금(2011년)'!$B:$AL,32,FALSE)</f>
        <v>0</v>
      </c>
      <c r="J340" s="90">
        <f>VLOOKUP($A340,'지하수요금(2012년)'!$B:$AL,32,FALSE)</f>
        <v>0</v>
      </c>
      <c r="K340" s="90">
        <f>VLOOKUP($A340,'지하수요금(2013년)'!$B:$AO,40,FALSE)</f>
        <v>0</v>
      </c>
      <c r="L340" s="91">
        <f>VLOOKUP($A340,'지하수요금(2014년)'!$B:$AP,41,FALSE)</f>
        <v>0</v>
      </c>
    </row>
    <row r="341" spans="1:12" ht="12.95" customHeight="1">
      <c r="A341" s="57" t="s">
        <v>1068</v>
      </c>
      <c r="B341" s="98" t="s">
        <v>1069</v>
      </c>
      <c r="C341" s="98" t="s">
        <v>1070</v>
      </c>
      <c r="D341" s="56" t="str">
        <f>VLOOKUP($A341,'지하수요금(2010년)'!$B:$AL,4,FALSE)</f>
        <v>일반용</v>
      </c>
      <c r="E341" s="56" t="str">
        <f t="shared" si="5"/>
        <v>황금</v>
      </c>
      <c r="F341" s="56" t="s">
        <v>2532</v>
      </c>
      <c r="G341" s="56" t="s">
        <v>2511</v>
      </c>
      <c r="H341" s="90">
        <f>VLOOKUP($A341,'지하수요금(2010년)'!$B:$AL,32,FALSE)</f>
        <v>48</v>
      </c>
      <c r="I341" s="90">
        <f>VLOOKUP($A341,'지하수요금(2011년)'!$B:$AL,32,FALSE)</f>
        <v>48</v>
      </c>
      <c r="J341" s="90">
        <f>VLOOKUP($A341,'지하수요금(2012년)'!$B:$AL,32,FALSE)</f>
        <v>48</v>
      </c>
      <c r="K341" s="90">
        <f>VLOOKUP($A341,'지하수요금(2013년)'!$B:$AO,40,FALSE)</f>
        <v>48</v>
      </c>
      <c r="L341" s="91">
        <f>VLOOKUP($A341,'지하수요금(2014년)'!$B:$AP,41,FALSE)</f>
        <v>48</v>
      </c>
    </row>
    <row r="342" spans="1:12" ht="12.95" customHeight="1">
      <c r="A342" s="57" t="s">
        <v>1071</v>
      </c>
      <c r="B342" s="98" t="s">
        <v>1072</v>
      </c>
      <c r="C342" s="98" t="s">
        <v>1073</v>
      </c>
      <c r="D342" s="56" t="str">
        <f>VLOOKUP($A342,'지하수요금(2010년)'!$B:$AL,4,FALSE)</f>
        <v>가정용</v>
      </c>
      <c r="E342" s="56" t="str">
        <f t="shared" si="5"/>
        <v>황금</v>
      </c>
      <c r="F342" s="56" t="s">
        <v>2532</v>
      </c>
      <c r="G342" s="56" t="s">
        <v>2511</v>
      </c>
      <c r="H342" s="90">
        <f>VLOOKUP($A342,'지하수요금(2010년)'!$B:$AL,32,FALSE)</f>
        <v>192</v>
      </c>
      <c r="I342" s="90">
        <f>VLOOKUP($A342,'지하수요금(2011년)'!$B:$AL,32,FALSE)</f>
        <v>192</v>
      </c>
      <c r="J342" s="90">
        <f>VLOOKUP($A342,'지하수요금(2012년)'!$B:$AL,32,FALSE)</f>
        <v>192</v>
      </c>
      <c r="K342" s="90">
        <f>VLOOKUP($A342,'지하수요금(2013년)'!$B:$AO,40,FALSE)</f>
        <v>192</v>
      </c>
      <c r="L342" s="91">
        <f>VLOOKUP($A342,'지하수요금(2014년)'!$B:$AP,41,FALSE)</f>
        <v>192</v>
      </c>
    </row>
    <row r="343" spans="1:12" ht="12.95" customHeight="1">
      <c r="A343" s="57" t="s">
        <v>1074</v>
      </c>
      <c r="B343" s="98" t="s">
        <v>1075</v>
      </c>
      <c r="C343" s="98" t="s">
        <v>1076</v>
      </c>
      <c r="D343" s="56" t="str">
        <f>VLOOKUP($A343,'지하수요금(2010년)'!$B:$AL,4,FALSE)</f>
        <v>가정용</v>
      </c>
      <c r="E343" s="56" t="str">
        <f t="shared" si="5"/>
        <v>황금</v>
      </c>
      <c r="F343" s="56" t="s">
        <v>2532</v>
      </c>
      <c r="G343" s="56" t="s">
        <v>2511</v>
      </c>
      <c r="H343" s="90">
        <f>VLOOKUP($A343,'지하수요금(2010년)'!$B:$AL,32,FALSE)</f>
        <v>120</v>
      </c>
      <c r="I343" s="90">
        <f>VLOOKUP($A343,'지하수요금(2011년)'!$B:$AL,32,FALSE)</f>
        <v>120</v>
      </c>
      <c r="J343" s="90">
        <f>VLOOKUP($A343,'지하수요금(2012년)'!$B:$AL,32,FALSE)</f>
        <v>120</v>
      </c>
      <c r="K343" s="90">
        <f>VLOOKUP($A343,'지하수요금(2013년)'!$B:$AO,40,FALSE)</f>
        <v>120</v>
      </c>
      <c r="L343" s="91">
        <f>VLOOKUP($A343,'지하수요금(2014년)'!$B:$AP,41,FALSE)</f>
        <v>120</v>
      </c>
    </row>
    <row r="344" spans="1:12" ht="12.95" customHeight="1">
      <c r="A344" s="57" t="s">
        <v>1077</v>
      </c>
      <c r="B344" s="98" t="s">
        <v>1078</v>
      </c>
      <c r="C344" s="98" t="s">
        <v>1079</v>
      </c>
      <c r="D344" s="56" t="str">
        <f>VLOOKUP($A344,'지하수요금(2010년)'!$B:$AL,4,FALSE)</f>
        <v>가정용</v>
      </c>
      <c r="E344" s="56" t="str">
        <f t="shared" si="5"/>
        <v>황금</v>
      </c>
      <c r="F344" s="56" t="s">
        <v>2532</v>
      </c>
      <c r="G344" s="56" t="s">
        <v>2511</v>
      </c>
      <c r="H344" s="90">
        <f>VLOOKUP($A344,'지하수요금(2010년)'!$B:$AL,32,FALSE)</f>
        <v>72</v>
      </c>
      <c r="I344" s="90">
        <f>VLOOKUP($A344,'지하수요금(2011년)'!$B:$AL,32,FALSE)</f>
        <v>72</v>
      </c>
      <c r="J344" s="90">
        <f>VLOOKUP($A344,'지하수요금(2012년)'!$B:$AL,32,FALSE)</f>
        <v>72</v>
      </c>
      <c r="K344" s="90">
        <f>VLOOKUP($A344,'지하수요금(2013년)'!$B:$AO,40,FALSE)</f>
        <v>72</v>
      </c>
      <c r="L344" s="91">
        <f>VLOOKUP($A344,'지하수요금(2014년)'!$B:$AP,41,FALSE)</f>
        <v>72</v>
      </c>
    </row>
    <row r="345" spans="1:12" ht="12.95" customHeight="1">
      <c r="A345" s="57" t="s">
        <v>1080</v>
      </c>
      <c r="B345" s="98" t="s">
        <v>1081</v>
      </c>
      <c r="C345" s="98" t="s">
        <v>1082</v>
      </c>
      <c r="D345" s="56" t="str">
        <f>VLOOKUP($A345,'지하수요금(2010년)'!$B:$AL,4,FALSE)</f>
        <v>가정용</v>
      </c>
      <c r="E345" s="56" t="str">
        <f t="shared" si="5"/>
        <v>황금</v>
      </c>
      <c r="F345" s="56" t="s">
        <v>2532</v>
      </c>
      <c r="G345" s="56" t="s">
        <v>2511</v>
      </c>
      <c r="H345" s="90">
        <f>VLOOKUP($A345,'지하수요금(2010년)'!$B:$AL,32,FALSE)</f>
        <v>120</v>
      </c>
      <c r="I345" s="90">
        <f>VLOOKUP($A345,'지하수요금(2011년)'!$B:$AL,32,FALSE)</f>
        <v>120</v>
      </c>
      <c r="J345" s="90">
        <f>VLOOKUP($A345,'지하수요금(2012년)'!$B:$AL,32,FALSE)</f>
        <v>120</v>
      </c>
      <c r="K345" s="90">
        <f>VLOOKUP($A345,'지하수요금(2013년)'!$B:$AO,40,FALSE)</f>
        <v>120</v>
      </c>
      <c r="L345" s="91">
        <f>VLOOKUP($A345,'지하수요금(2014년)'!$B:$AP,41,FALSE)</f>
        <v>120</v>
      </c>
    </row>
    <row r="346" spans="1:12" ht="12.95" customHeight="1">
      <c r="A346" s="57" t="s">
        <v>1083</v>
      </c>
      <c r="B346" s="98" t="s">
        <v>1084</v>
      </c>
      <c r="C346" s="98" t="s">
        <v>1085</v>
      </c>
      <c r="D346" s="56" t="str">
        <f>VLOOKUP($A346,'지하수요금(2010년)'!$B:$AL,4,FALSE)</f>
        <v>가정용</v>
      </c>
      <c r="E346" s="56" t="str">
        <f t="shared" si="5"/>
        <v>황금</v>
      </c>
      <c r="F346" s="56" t="s">
        <v>2532</v>
      </c>
      <c r="G346" s="56" t="s">
        <v>2511</v>
      </c>
      <c r="H346" s="90">
        <f>VLOOKUP($A346,'지하수요금(2010년)'!$B:$AL,32,FALSE)</f>
        <v>192</v>
      </c>
      <c r="I346" s="90">
        <f>VLOOKUP($A346,'지하수요금(2011년)'!$B:$AL,32,FALSE)</f>
        <v>192</v>
      </c>
      <c r="J346" s="90">
        <f>VLOOKUP($A346,'지하수요금(2012년)'!$B:$AL,32,FALSE)</f>
        <v>192</v>
      </c>
      <c r="K346" s="90">
        <f>VLOOKUP($A346,'지하수요금(2013년)'!$B:$AO,40,FALSE)</f>
        <v>192</v>
      </c>
      <c r="L346" s="91">
        <f>VLOOKUP($A346,'지하수요금(2014년)'!$B:$AP,41,FALSE)</f>
        <v>192</v>
      </c>
    </row>
    <row r="347" spans="1:12" ht="12.95" customHeight="1">
      <c r="A347" s="57" t="s">
        <v>1086</v>
      </c>
      <c r="B347" s="98" t="s">
        <v>1087</v>
      </c>
      <c r="C347" s="98" t="s">
        <v>1076</v>
      </c>
      <c r="D347" s="56" t="str">
        <f>VLOOKUP($A347,'지하수요금(2010년)'!$B:$AL,4,FALSE)</f>
        <v>가정용</v>
      </c>
      <c r="E347" s="56" t="str">
        <f t="shared" si="5"/>
        <v>황금</v>
      </c>
      <c r="F347" s="56" t="s">
        <v>2532</v>
      </c>
      <c r="G347" s="56" t="s">
        <v>2511</v>
      </c>
      <c r="H347" s="90">
        <f>VLOOKUP($A347,'지하수요금(2010년)'!$B:$AL,32,FALSE)</f>
        <v>96</v>
      </c>
      <c r="I347" s="90">
        <f>VLOOKUP($A347,'지하수요금(2011년)'!$B:$AL,32,FALSE)</f>
        <v>96</v>
      </c>
      <c r="J347" s="90">
        <f>VLOOKUP($A347,'지하수요금(2012년)'!$B:$AL,32,FALSE)</f>
        <v>96</v>
      </c>
      <c r="K347" s="90">
        <f>VLOOKUP($A347,'지하수요금(2013년)'!$B:$AO,40,FALSE)</f>
        <v>96</v>
      </c>
      <c r="L347" s="91">
        <f>VLOOKUP($A347,'지하수요금(2014년)'!$B:$AP,41,FALSE)</f>
        <v>96</v>
      </c>
    </row>
    <row r="348" spans="1:12" ht="12.95" customHeight="1">
      <c r="A348" s="57" t="s">
        <v>1088</v>
      </c>
      <c r="B348" s="98" t="s">
        <v>1089</v>
      </c>
      <c r="C348" s="98" t="s">
        <v>1090</v>
      </c>
      <c r="D348" s="56" t="str">
        <f>VLOOKUP($A348,'지하수요금(2010년)'!$B:$AL,4,FALSE)</f>
        <v>가정용</v>
      </c>
      <c r="E348" s="56" t="str">
        <f t="shared" si="5"/>
        <v>황금</v>
      </c>
      <c r="F348" s="56" t="s">
        <v>2532</v>
      </c>
      <c r="G348" s="56" t="s">
        <v>2511</v>
      </c>
      <c r="H348" s="90">
        <f>VLOOKUP($A348,'지하수요금(2010년)'!$B:$AL,32,FALSE)</f>
        <v>72</v>
      </c>
      <c r="I348" s="90">
        <f>VLOOKUP($A348,'지하수요금(2011년)'!$B:$AL,32,FALSE)</f>
        <v>72</v>
      </c>
      <c r="J348" s="90">
        <f>VLOOKUP($A348,'지하수요금(2012년)'!$B:$AL,32,FALSE)</f>
        <v>72</v>
      </c>
      <c r="K348" s="90">
        <f>VLOOKUP($A348,'지하수요금(2013년)'!$B:$AO,40,FALSE)</f>
        <v>72</v>
      </c>
      <c r="L348" s="91">
        <f>VLOOKUP($A348,'지하수요금(2014년)'!$B:$AP,41,FALSE)</f>
        <v>72</v>
      </c>
    </row>
    <row r="349" spans="1:12" ht="12.95" customHeight="1">
      <c r="A349" s="57" t="s">
        <v>1091</v>
      </c>
      <c r="B349" s="98" t="s">
        <v>1092</v>
      </c>
      <c r="C349" s="98" t="s">
        <v>1093</v>
      </c>
      <c r="D349" s="56" t="str">
        <f>VLOOKUP($A349,'지하수요금(2010년)'!$B:$AL,4,FALSE)</f>
        <v>가정용</v>
      </c>
      <c r="E349" s="56" t="str">
        <f t="shared" si="5"/>
        <v>황금</v>
      </c>
      <c r="F349" s="56" t="s">
        <v>2532</v>
      </c>
      <c r="G349" s="56" t="s">
        <v>2511</v>
      </c>
      <c r="H349" s="90">
        <f>VLOOKUP($A349,'지하수요금(2010년)'!$B:$AL,32,FALSE)</f>
        <v>144</v>
      </c>
      <c r="I349" s="90">
        <f>VLOOKUP($A349,'지하수요금(2011년)'!$B:$AL,32,FALSE)</f>
        <v>144</v>
      </c>
      <c r="J349" s="90">
        <f>VLOOKUP($A349,'지하수요금(2012년)'!$B:$AL,32,FALSE)</f>
        <v>144</v>
      </c>
      <c r="K349" s="90">
        <f>VLOOKUP($A349,'지하수요금(2013년)'!$B:$AO,40,FALSE)</f>
        <v>144</v>
      </c>
      <c r="L349" s="91">
        <f>VLOOKUP($A349,'지하수요금(2014년)'!$B:$AP,41,FALSE)</f>
        <v>144</v>
      </c>
    </row>
    <row r="350" spans="1:12" ht="12.95" customHeight="1">
      <c r="A350" s="57" t="s">
        <v>1094</v>
      </c>
      <c r="B350" s="98" t="s">
        <v>966</v>
      </c>
      <c r="C350" s="98" t="s">
        <v>1095</v>
      </c>
      <c r="D350" s="56" t="str">
        <f>VLOOKUP($A350,'지하수요금(2010년)'!$B:$AL,4,FALSE)</f>
        <v>가정용</v>
      </c>
      <c r="E350" s="56" t="str">
        <f t="shared" si="5"/>
        <v>황금</v>
      </c>
      <c r="F350" s="56" t="s">
        <v>2532</v>
      </c>
      <c r="G350" s="56" t="s">
        <v>2511</v>
      </c>
      <c r="H350" s="90">
        <f>VLOOKUP($A350,'지하수요금(2010년)'!$B:$AL,32,FALSE)</f>
        <v>120</v>
      </c>
      <c r="I350" s="90">
        <f>VLOOKUP($A350,'지하수요금(2011년)'!$B:$AL,32,FALSE)</f>
        <v>120</v>
      </c>
      <c r="J350" s="90">
        <f>VLOOKUP($A350,'지하수요금(2012년)'!$B:$AL,32,FALSE)</f>
        <v>120</v>
      </c>
      <c r="K350" s="90">
        <v>0</v>
      </c>
      <c r="L350" s="91">
        <v>0</v>
      </c>
    </row>
    <row r="351" spans="1:12" ht="12.95" customHeight="1">
      <c r="A351" s="57" t="s">
        <v>1096</v>
      </c>
      <c r="B351" s="98" t="s">
        <v>1097</v>
      </c>
      <c r="C351" s="98" t="s">
        <v>1098</v>
      </c>
      <c r="D351" s="56" t="str">
        <f>VLOOKUP($A351,'지하수요금(2010년)'!$B:$AL,4,FALSE)</f>
        <v>일반용</v>
      </c>
      <c r="E351" s="56" t="str">
        <f t="shared" si="5"/>
        <v>황금</v>
      </c>
      <c r="F351" s="56" t="s">
        <v>2532</v>
      </c>
      <c r="G351" s="56" t="s">
        <v>2511</v>
      </c>
      <c r="H351" s="90">
        <f>VLOOKUP($A351,'지하수요금(2010년)'!$B:$AL,32,FALSE)</f>
        <v>20</v>
      </c>
      <c r="I351" s="90">
        <f>VLOOKUP($A351,'지하수요금(2011년)'!$B:$AL,32,FALSE)</f>
        <v>0</v>
      </c>
      <c r="J351" s="90">
        <f>VLOOKUP($A351,'지하수요금(2012년)'!$B:$AL,32,FALSE)</f>
        <v>0</v>
      </c>
      <c r="K351" s="90">
        <v>0</v>
      </c>
      <c r="L351" s="91">
        <v>0</v>
      </c>
    </row>
    <row r="352" spans="1:12" ht="12.95" customHeight="1">
      <c r="A352" s="57" t="s">
        <v>1099</v>
      </c>
      <c r="B352" s="98" t="s">
        <v>1100</v>
      </c>
      <c r="C352" s="98" t="s">
        <v>1101</v>
      </c>
      <c r="D352" s="56" t="str">
        <f>VLOOKUP($A352,'지하수요금(2010년)'!$B:$AL,4,FALSE)</f>
        <v>대중탕용</v>
      </c>
      <c r="E352" s="56" t="str">
        <f t="shared" si="5"/>
        <v>황금</v>
      </c>
      <c r="F352" s="56" t="s">
        <v>2532</v>
      </c>
      <c r="G352" s="56" t="s">
        <v>2511</v>
      </c>
      <c r="H352" s="90">
        <f>VLOOKUP($A352,'지하수요금(2010년)'!$B:$AL,32,FALSE)</f>
        <v>4083</v>
      </c>
      <c r="I352" s="90">
        <f>VLOOKUP($A352,'지하수요금(2011년)'!$B:$AL,32,FALSE)</f>
        <v>1308</v>
      </c>
      <c r="J352" s="90">
        <f>VLOOKUP($A352,'지하수요금(2012년)'!$B:$AL,32,FALSE)</f>
        <v>0</v>
      </c>
      <c r="K352" s="90">
        <f>VLOOKUP($A352,'지하수요금(2013년)'!$B:$AO,40,FALSE)</f>
        <v>0</v>
      </c>
      <c r="L352" s="91">
        <f>VLOOKUP($A352,'지하수요금(2014년)'!$B:$AP,41,FALSE)</f>
        <v>0</v>
      </c>
    </row>
    <row r="353" spans="1:12" ht="12.95" customHeight="1">
      <c r="A353" s="57" t="s">
        <v>1102</v>
      </c>
      <c r="B353" s="98" t="s">
        <v>1103</v>
      </c>
      <c r="C353" s="98" t="s">
        <v>2483</v>
      </c>
      <c r="D353" s="56" t="str">
        <f>VLOOKUP($A353,'지하수요금(2010년)'!$B:$AL,4,FALSE)</f>
        <v>가정용</v>
      </c>
      <c r="E353" s="56" t="str">
        <f t="shared" si="5"/>
        <v>황금</v>
      </c>
      <c r="F353" s="56" t="s">
        <v>2532</v>
      </c>
      <c r="G353" s="56" t="s">
        <v>2511</v>
      </c>
      <c r="H353" s="90">
        <f>VLOOKUP($A353,'지하수요금(2010년)'!$B:$AL,32,FALSE)</f>
        <v>72</v>
      </c>
      <c r="I353" s="90">
        <f>VLOOKUP($A353,'지하수요금(2011년)'!$B:$AL,32,FALSE)</f>
        <v>72</v>
      </c>
      <c r="J353" s="90">
        <f>VLOOKUP($A353,'지하수요금(2012년)'!$B:$AL,32,FALSE)</f>
        <v>72</v>
      </c>
      <c r="K353" s="90">
        <f>VLOOKUP($A353,'지하수요금(2013년)'!$B:$AO,40,FALSE)</f>
        <v>72</v>
      </c>
      <c r="L353" s="91">
        <f>VLOOKUP($A353,'지하수요금(2014년)'!$B:$AP,41,FALSE)</f>
        <v>72</v>
      </c>
    </row>
    <row r="354" spans="1:12" ht="12.95" customHeight="1">
      <c r="A354" s="57" t="s">
        <v>1105</v>
      </c>
      <c r="B354" s="98" t="s">
        <v>1106</v>
      </c>
      <c r="C354" s="98" t="s">
        <v>1107</v>
      </c>
      <c r="D354" s="56" t="str">
        <f>VLOOKUP($A354,'지하수요금(2010년)'!$B:$AL,4,FALSE)</f>
        <v>일반용</v>
      </c>
      <c r="E354" s="56" t="str">
        <f t="shared" si="5"/>
        <v>황금</v>
      </c>
      <c r="F354" s="56" t="s">
        <v>2532</v>
      </c>
      <c r="G354" s="56" t="s">
        <v>2511</v>
      </c>
      <c r="H354" s="90">
        <f>VLOOKUP($A354,'지하수요금(2010년)'!$B:$AL,32,FALSE)</f>
        <v>0</v>
      </c>
      <c r="I354" s="90">
        <f>VLOOKUP($A354,'지하수요금(2011년)'!$B:$AL,32,FALSE)</f>
        <v>0</v>
      </c>
      <c r="J354" s="90">
        <f>VLOOKUP($A354,'지하수요금(2012년)'!$B:$AL,32,FALSE)</f>
        <v>0</v>
      </c>
      <c r="K354" s="90">
        <f>VLOOKUP($A354,'지하수요금(2013년)'!$B:$AO,40,FALSE)</f>
        <v>0</v>
      </c>
      <c r="L354" s="91">
        <f>VLOOKUP($A354,'지하수요금(2014년)'!$B:$AP,41,FALSE)</f>
        <v>0</v>
      </c>
    </row>
    <row r="355" spans="1:12" ht="12.95" customHeight="1">
      <c r="A355" s="57" t="s">
        <v>1108</v>
      </c>
      <c r="B355" s="98" t="s">
        <v>1109</v>
      </c>
      <c r="C355" s="98" t="s">
        <v>1110</v>
      </c>
      <c r="D355" s="56" t="str">
        <f>VLOOKUP($A355,'지하수요금(2010년)'!$B:$AL,4,FALSE)</f>
        <v>일반용</v>
      </c>
      <c r="E355" s="56" t="str">
        <f t="shared" si="5"/>
        <v>황금</v>
      </c>
      <c r="F355" s="56" t="s">
        <v>2532</v>
      </c>
      <c r="G355" s="56" t="s">
        <v>2511</v>
      </c>
      <c r="H355" s="90">
        <f>VLOOKUP($A355,'지하수요금(2010년)'!$B:$AL,32,FALSE)</f>
        <v>480</v>
      </c>
      <c r="I355" s="90">
        <f>VLOOKUP($A355,'지하수요금(2011년)'!$B:$AL,32,FALSE)</f>
        <v>330</v>
      </c>
      <c r="J355" s="90">
        <f>VLOOKUP($A355,'지하수요금(2012년)'!$B:$AL,32,FALSE)</f>
        <v>180</v>
      </c>
      <c r="K355" s="90">
        <f>VLOOKUP($A355,'지하수요금(2013년)'!$B:$AO,40,FALSE)</f>
        <v>180</v>
      </c>
      <c r="L355" s="91">
        <f>VLOOKUP($A355,'지하수요금(2014년)'!$B:$AP,41,FALSE)</f>
        <v>180</v>
      </c>
    </row>
    <row r="356" spans="1:12" ht="12.95" customHeight="1">
      <c r="A356" s="57" t="s">
        <v>1111</v>
      </c>
      <c r="B356" s="98" t="s">
        <v>1112</v>
      </c>
      <c r="C356" s="98" t="s">
        <v>1113</v>
      </c>
      <c r="D356" s="56" t="str">
        <f>VLOOKUP($A356,'지하수요금(2010년)'!$B:$AL,4,FALSE)</f>
        <v>일반용</v>
      </c>
      <c r="E356" s="56" t="str">
        <f t="shared" si="5"/>
        <v>황금</v>
      </c>
      <c r="F356" s="56" t="s">
        <v>2532</v>
      </c>
      <c r="G356" s="56" t="s">
        <v>2511</v>
      </c>
      <c r="H356" s="90">
        <f>VLOOKUP($A356,'지하수요금(2010년)'!$B:$AL,32,FALSE)</f>
        <v>480</v>
      </c>
      <c r="I356" s="90">
        <f>VLOOKUP($A356,'지하수요금(2011년)'!$B:$AL,32,FALSE)</f>
        <v>480</v>
      </c>
      <c r="J356" s="90">
        <f>VLOOKUP($A356,'지하수요금(2012년)'!$B:$AL,32,FALSE)</f>
        <v>480</v>
      </c>
      <c r="K356" s="90">
        <f>VLOOKUP($A356,'지하수요금(2013년)'!$B:$AO,40,FALSE)</f>
        <v>480</v>
      </c>
      <c r="L356" s="91">
        <f>VLOOKUP($A356,'지하수요금(2014년)'!$B:$AP,41,FALSE)</f>
        <v>480</v>
      </c>
    </row>
    <row r="357" spans="1:12" ht="12.95" customHeight="1">
      <c r="A357" s="57" t="s">
        <v>1114</v>
      </c>
      <c r="B357" s="98" t="s">
        <v>1115</v>
      </c>
      <c r="C357" s="98" t="s">
        <v>1116</v>
      </c>
      <c r="D357" s="56" t="str">
        <f>VLOOKUP($A357,'지하수요금(2010년)'!$B:$AL,4,FALSE)</f>
        <v>일반용</v>
      </c>
      <c r="E357" s="56" t="str">
        <f t="shared" si="5"/>
        <v>황금</v>
      </c>
      <c r="F357" s="56" t="s">
        <v>2532</v>
      </c>
      <c r="G357" s="56" t="s">
        <v>2511</v>
      </c>
      <c r="H357" s="90">
        <f>VLOOKUP($A357,'지하수요금(2010년)'!$B:$AL,32,FALSE)</f>
        <v>576</v>
      </c>
      <c r="I357" s="90">
        <f>VLOOKUP($A357,'지하수요금(2011년)'!$B:$AL,32,FALSE)</f>
        <v>576</v>
      </c>
      <c r="J357" s="90">
        <f>VLOOKUP($A357,'지하수요금(2012년)'!$B:$AL,32,FALSE)</f>
        <v>576</v>
      </c>
      <c r="K357" s="90">
        <f>VLOOKUP($A357,'지하수요금(2013년)'!$B:$AO,40,FALSE)</f>
        <v>576</v>
      </c>
      <c r="L357" s="91">
        <f>VLOOKUP($A357,'지하수요금(2014년)'!$B:$AP,41,FALSE)</f>
        <v>576</v>
      </c>
    </row>
    <row r="358" spans="1:12" ht="12.95" customHeight="1">
      <c r="A358" s="57" t="s">
        <v>1117</v>
      </c>
      <c r="B358" s="98" t="s">
        <v>1118</v>
      </c>
      <c r="C358" s="98" t="s">
        <v>1119</v>
      </c>
      <c r="D358" s="56" t="str">
        <f>VLOOKUP($A358,'지하수요금(2010년)'!$B:$AL,4,FALSE)</f>
        <v>일반용</v>
      </c>
      <c r="E358" s="56" t="str">
        <f t="shared" si="5"/>
        <v>황금</v>
      </c>
      <c r="F358" s="56" t="s">
        <v>2532</v>
      </c>
      <c r="G358" s="56" t="s">
        <v>2511</v>
      </c>
      <c r="H358" s="90">
        <f>VLOOKUP($A358,'지하수요금(2010년)'!$B:$AL,32,FALSE)</f>
        <v>480</v>
      </c>
      <c r="I358" s="90">
        <f>VLOOKUP($A358,'지하수요금(2011년)'!$B:$AL,32,FALSE)</f>
        <v>480</v>
      </c>
      <c r="J358" s="90">
        <f>VLOOKUP($A358,'지하수요금(2012년)'!$B:$AL,32,FALSE)</f>
        <v>480</v>
      </c>
      <c r="K358" s="90">
        <f>VLOOKUP($A358,'지하수요금(2013년)'!$B:$AO,40,FALSE)</f>
        <v>480</v>
      </c>
      <c r="L358" s="91">
        <f>VLOOKUP($A358,'지하수요금(2014년)'!$B:$AP,41,FALSE)</f>
        <v>480</v>
      </c>
    </row>
    <row r="359" spans="1:12" ht="12.95" customHeight="1">
      <c r="A359" s="57" t="s">
        <v>1120</v>
      </c>
      <c r="B359" s="98" t="s">
        <v>1121</v>
      </c>
      <c r="C359" s="98" t="s">
        <v>1119</v>
      </c>
      <c r="D359" s="56" t="str">
        <f>VLOOKUP($A359,'지하수요금(2010년)'!$B:$AL,4,FALSE)</f>
        <v>일반용</v>
      </c>
      <c r="E359" s="56" t="str">
        <f t="shared" si="5"/>
        <v>황금</v>
      </c>
      <c r="F359" s="56" t="s">
        <v>2532</v>
      </c>
      <c r="G359" s="56" t="s">
        <v>2511</v>
      </c>
      <c r="H359" s="90">
        <f>VLOOKUP($A359,'지하수요금(2010년)'!$B:$AL,32,FALSE)</f>
        <v>480</v>
      </c>
      <c r="I359" s="90">
        <f>VLOOKUP($A359,'지하수요금(2011년)'!$B:$AL,32,FALSE)</f>
        <v>480</v>
      </c>
      <c r="J359" s="90">
        <f>VLOOKUP($A359,'지하수요금(2012년)'!$B:$AL,32,FALSE)</f>
        <v>480</v>
      </c>
      <c r="K359" s="90">
        <f>VLOOKUP($A359,'지하수요금(2013년)'!$B:$AO,40,FALSE)</f>
        <v>480</v>
      </c>
      <c r="L359" s="91">
        <f>VLOOKUP($A359,'지하수요금(2014년)'!$B:$AP,41,FALSE)</f>
        <v>480</v>
      </c>
    </row>
    <row r="360" spans="1:12" ht="12.95" customHeight="1">
      <c r="A360" s="57" t="s">
        <v>1122</v>
      </c>
      <c r="B360" s="98" t="s">
        <v>1123</v>
      </c>
      <c r="C360" s="98" t="s">
        <v>1119</v>
      </c>
      <c r="D360" s="56" t="str">
        <f>VLOOKUP($A360,'지하수요금(2010년)'!$B:$AL,4,FALSE)</f>
        <v>일반용</v>
      </c>
      <c r="E360" s="56" t="str">
        <f t="shared" si="5"/>
        <v>황금</v>
      </c>
      <c r="F360" s="56" t="s">
        <v>2532</v>
      </c>
      <c r="G360" s="56" t="s">
        <v>2511</v>
      </c>
      <c r="H360" s="90">
        <f>VLOOKUP($A360,'지하수요금(2010년)'!$B:$AL,32,FALSE)</f>
        <v>576</v>
      </c>
      <c r="I360" s="90">
        <f>VLOOKUP($A360,'지하수요금(2011년)'!$B:$AL,32,FALSE)</f>
        <v>576</v>
      </c>
      <c r="J360" s="90">
        <f>VLOOKUP($A360,'지하수요금(2012년)'!$B:$AL,32,FALSE)</f>
        <v>576</v>
      </c>
      <c r="K360" s="90">
        <f>VLOOKUP($A360,'지하수요금(2013년)'!$B:$AO,40,FALSE)</f>
        <v>576</v>
      </c>
      <c r="L360" s="91">
        <f>VLOOKUP($A360,'지하수요금(2014년)'!$B:$AP,41,FALSE)</f>
        <v>576</v>
      </c>
    </row>
    <row r="361" spans="1:12" ht="12.95" customHeight="1">
      <c r="A361" s="57" t="s">
        <v>1124</v>
      </c>
      <c r="B361" s="98" t="s">
        <v>1125</v>
      </c>
      <c r="C361" s="98" t="s">
        <v>1119</v>
      </c>
      <c r="D361" s="56" t="str">
        <f>VLOOKUP($A361,'지하수요금(2010년)'!$B:$AL,4,FALSE)</f>
        <v>일반용</v>
      </c>
      <c r="E361" s="56" t="str">
        <f t="shared" si="5"/>
        <v>황금</v>
      </c>
      <c r="F361" s="56" t="s">
        <v>2532</v>
      </c>
      <c r="G361" s="56" t="s">
        <v>2511</v>
      </c>
      <c r="H361" s="90">
        <f>VLOOKUP($A361,'지하수요금(2010년)'!$B:$AL,32,FALSE)</f>
        <v>480</v>
      </c>
      <c r="I361" s="90">
        <f>VLOOKUP($A361,'지하수요금(2011년)'!$B:$AL,32,FALSE)</f>
        <v>480</v>
      </c>
      <c r="J361" s="90">
        <f>VLOOKUP($A361,'지하수요금(2012년)'!$B:$AL,32,FALSE)</f>
        <v>480</v>
      </c>
      <c r="K361" s="90">
        <f>VLOOKUP($A361,'지하수요금(2013년)'!$B:$AO,40,FALSE)</f>
        <v>480</v>
      </c>
      <c r="L361" s="91">
        <f>VLOOKUP($A361,'지하수요금(2014년)'!$B:$AP,41,FALSE)</f>
        <v>480</v>
      </c>
    </row>
    <row r="362" spans="1:12" ht="12.95" customHeight="1">
      <c r="A362" s="57" t="s">
        <v>1126</v>
      </c>
      <c r="B362" s="98" t="s">
        <v>1127</v>
      </c>
      <c r="C362" s="98" t="s">
        <v>1128</v>
      </c>
      <c r="D362" s="56" t="str">
        <f>VLOOKUP($A362,'지하수요금(2010년)'!$B:$AL,4,FALSE)</f>
        <v>일반용</v>
      </c>
      <c r="E362" s="56" t="str">
        <f t="shared" si="5"/>
        <v>황금</v>
      </c>
      <c r="F362" s="56" t="s">
        <v>2532</v>
      </c>
      <c r="G362" s="56" t="s">
        <v>2511</v>
      </c>
      <c r="H362" s="90">
        <f>VLOOKUP($A362,'지하수요금(2010년)'!$B:$AL,32,FALSE)</f>
        <v>480</v>
      </c>
      <c r="I362" s="90">
        <f>VLOOKUP($A362,'지하수요금(2011년)'!$B:$AL,32,FALSE)</f>
        <v>480</v>
      </c>
      <c r="J362" s="90">
        <f>VLOOKUP($A362,'지하수요금(2012년)'!$B:$AL,32,FALSE)</f>
        <v>480</v>
      </c>
      <c r="K362" s="90">
        <f>VLOOKUP($A362,'지하수요금(2013년)'!$B:$AO,40,FALSE)</f>
        <v>480</v>
      </c>
      <c r="L362" s="91">
        <f>VLOOKUP($A362,'지하수요금(2014년)'!$B:$AP,41,FALSE)</f>
        <v>480</v>
      </c>
    </row>
    <row r="363" spans="1:12" ht="12.95" customHeight="1">
      <c r="A363" s="57" t="s">
        <v>1129</v>
      </c>
      <c r="B363" s="98" t="s">
        <v>1130</v>
      </c>
      <c r="C363" s="98" t="s">
        <v>1131</v>
      </c>
      <c r="D363" s="56" t="str">
        <f>VLOOKUP($A363,'지하수요금(2010년)'!$B:$AL,4,FALSE)</f>
        <v>일반용</v>
      </c>
      <c r="E363" s="56" t="str">
        <f t="shared" si="5"/>
        <v>황금</v>
      </c>
      <c r="F363" s="56" t="s">
        <v>2532</v>
      </c>
      <c r="G363" s="56" t="s">
        <v>2511</v>
      </c>
      <c r="H363" s="90">
        <f>VLOOKUP($A363,'지하수요금(2010년)'!$B:$AL,32,FALSE)</f>
        <v>480</v>
      </c>
      <c r="I363" s="90">
        <f>VLOOKUP($A363,'지하수요금(2011년)'!$B:$AL,32,FALSE)</f>
        <v>480</v>
      </c>
      <c r="J363" s="90">
        <f>VLOOKUP($A363,'지하수요금(2012년)'!$B:$AL,32,FALSE)</f>
        <v>480</v>
      </c>
      <c r="K363" s="90">
        <f>VLOOKUP($A363,'지하수요금(2013년)'!$B:$AO,40,FALSE)</f>
        <v>480</v>
      </c>
      <c r="L363" s="91">
        <f>VLOOKUP($A363,'지하수요금(2014년)'!$B:$AP,41,FALSE)</f>
        <v>480</v>
      </c>
    </row>
    <row r="364" spans="1:12" ht="12.95" customHeight="1">
      <c r="A364" s="57" t="s">
        <v>1132</v>
      </c>
      <c r="B364" s="98" t="s">
        <v>1133</v>
      </c>
      <c r="C364" s="98" t="s">
        <v>1134</v>
      </c>
      <c r="D364" s="56" t="str">
        <f>VLOOKUP($A364,'지하수요금(2010년)'!$B:$AL,4,FALSE)</f>
        <v>일반용</v>
      </c>
      <c r="E364" s="56" t="str">
        <f t="shared" si="5"/>
        <v>황금</v>
      </c>
      <c r="F364" s="56" t="s">
        <v>2532</v>
      </c>
      <c r="G364" s="56" t="s">
        <v>2511</v>
      </c>
      <c r="H364" s="90">
        <f>VLOOKUP($A364,'지하수요금(2010년)'!$B:$AL,32,FALSE)</f>
        <v>480</v>
      </c>
      <c r="I364" s="90">
        <f>VLOOKUP($A364,'지하수요금(2011년)'!$B:$AL,32,FALSE)</f>
        <v>480</v>
      </c>
      <c r="J364" s="90">
        <f>VLOOKUP($A364,'지하수요금(2012년)'!$B:$AL,32,FALSE)</f>
        <v>480</v>
      </c>
      <c r="K364" s="90">
        <f>VLOOKUP($A364,'지하수요금(2013년)'!$B:$AO,40,FALSE)</f>
        <v>480</v>
      </c>
      <c r="L364" s="91">
        <f>VLOOKUP($A364,'지하수요금(2014년)'!$B:$AP,41,FALSE)</f>
        <v>480</v>
      </c>
    </row>
    <row r="365" spans="1:12" ht="12.95" customHeight="1">
      <c r="A365" s="57" t="s">
        <v>1135</v>
      </c>
      <c r="B365" s="98" t="s">
        <v>1136</v>
      </c>
      <c r="C365" s="98" t="s">
        <v>1137</v>
      </c>
      <c r="D365" s="56" t="str">
        <f>VLOOKUP($A365,'지하수요금(2010년)'!$B:$AL,4,FALSE)</f>
        <v>일반용</v>
      </c>
      <c r="E365" s="56" t="str">
        <f t="shared" si="5"/>
        <v>황금</v>
      </c>
      <c r="F365" s="56" t="s">
        <v>2532</v>
      </c>
      <c r="G365" s="56" t="s">
        <v>2511</v>
      </c>
      <c r="H365" s="90">
        <f>VLOOKUP($A365,'지하수요금(2010년)'!$B:$AL,32,FALSE)</f>
        <v>480</v>
      </c>
      <c r="I365" s="90">
        <f>VLOOKUP($A365,'지하수요금(2011년)'!$B:$AL,32,FALSE)</f>
        <v>430</v>
      </c>
      <c r="J365" s="90">
        <f>VLOOKUP($A365,'지하수요금(2012년)'!$B:$AL,32,FALSE)</f>
        <v>360</v>
      </c>
      <c r="K365" s="90">
        <f>VLOOKUP($A365,'지하수요금(2013년)'!$B:$AO,40,FALSE)</f>
        <v>360</v>
      </c>
      <c r="L365" s="91">
        <f>VLOOKUP($A365,'지하수요금(2014년)'!$B:$AP,41,FALSE)</f>
        <v>360</v>
      </c>
    </row>
    <row r="366" spans="1:12" ht="12.95" customHeight="1">
      <c r="A366" s="57" t="s">
        <v>1138</v>
      </c>
      <c r="B366" s="98" t="s">
        <v>1139</v>
      </c>
      <c r="C366" s="98" t="s">
        <v>1140</v>
      </c>
      <c r="D366" s="56" t="str">
        <f>VLOOKUP($A366,'지하수요금(2010년)'!$B:$AL,4,FALSE)</f>
        <v>일반용</v>
      </c>
      <c r="E366" s="56" t="str">
        <f t="shared" si="5"/>
        <v>황금</v>
      </c>
      <c r="F366" s="56" t="s">
        <v>2532</v>
      </c>
      <c r="G366" s="56" t="s">
        <v>2511</v>
      </c>
      <c r="H366" s="90">
        <f>VLOOKUP($A366,'지하수요금(2010년)'!$B:$AL,32,FALSE)</f>
        <v>576</v>
      </c>
      <c r="I366" s="90">
        <f>VLOOKUP($A366,'지하수요금(2011년)'!$B:$AL,32,FALSE)</f>
        <v>576</v>
      </c>
      <c r="J366" s="90">
        <f>VLOOKUP($A366,'지하수요금(2012년)'!$B:$AL,32,FALSE)</f>
        <v>576</v>
      </c>
      <c r="K366" s="90">
        <f>VLOOKUP($A366,'지하수요금(2013년)'!$B:$AO,40,FALSE)</f>
        <v>576</v>
      </c>
      <c r="L366" s="91">
        <f>VLOOKUP($A366,'지하수요금(2014년)'!$B:$AP,41,FALSE)</f>
        <v>576</v>
      </c>
    </row>
    <row r="367" spans="1:12" ht="12.95" customHeight="1">
      <c r="A367" s="57" t="s">
        <v>1141</v>
      </c>
      <c r="B367" s="98" t="s">
        <v>1142</v>
      </c>
      <c r="C367" s="98" t="s">
        <v>1140</v>
      </c>
      <c r="D367" s="56" t="str">
        <f>VLOOKUP($A367,'지하수요금(2010년)'!$B:$AL,4,FALSE)</f>
        <v>일반용</v>
      </c>
      <c r="E367" s="56" t="str">
        <f t="shared" si="5"/>
        <v>황금</v>
      </c>
      <c r="F367" s="56" t="s">
        <v>2532</v>
      </c>
      <c r="G367" s="56" t="s">
        <v>2511</v>
      </c>
      <c r="H367" s="90">
        <f>VLOOKUP($A367,'지하수요금(2010년)'!$B:$AL,32,FALSE)</f>
        <v>384</v>
      </c>
      <c r="I367" s="90">
        <f>VLOOKUP($A367,'지하수요금(2011년)'!$B:$AL,32,FALSE)</f>
        <v>352</v>
      </c>
      <c r="J367" s="90">
        <f>VLOOKUP($A367,'지하수요금(2012년)'!$B:$AL,32,FALSE)</f>
        <v>384</v>
      </c>
      <c r="K367" s="90">
        <f>VLOOKUP($A367,'지하수요금(2013년)'!$B:$AO,40,FALSE)</f>
        <v>384</v>
      </c>
      <c r="L367" s="91">
        <f>VLOOKUP($A367,'지하수요금(2014년)'!$B:$AP,41,FALSE)</f>
        <v>384</v>
      </c>
    </row>
    <row r="368" spans="1:12" ht="12.95" customHeight="1">
      <c r="A368" s="57" t="s">
        <v>1143</v>
      </c>
      <c r="B368" s="98" t="s">
        <v>1144</v>
      </c>
      <c r="C368" s="98" t="s">
        <v>1070</v>
      </c>
      <c r="D368" s="56" t="str">
        <f>VLOOKUP($A368,'지하수요금(2010년)'!$B:$AL,4,FALSE)</f>
        <v>일반용</v>
      </c>
      <c r="E368" s="56" t="str">
        <f t="shared" si="5"/>
        <v>황금</v>
      </c>
      <c r="F368" s="56" t="s">
        <v>2532</v>
      </c>
      <c r="G368" s="56" t="s">
        <v>2511</v>
      </c>
      <c r="H368" s="90">
        <f>VLOOKUP($A368,'지하수요금(2010년)'!$B:$AL,32,FALSE)</f>
        <v>480</v>
      </c>
      <c r="I368" s="90">
        <f>VLOOKUP($A368,'지하수요금(2011년)'!$B:$AL,32,FALSE)</f>
        <v>480</v>
      </c>
      <c r="J368" s="90">
        <f>VLOOKUP($A368,'지하수요금(2012년)'!$B:$AL,32,FALSE)</f>
        <v>480</v>
      </c>
      <c r="K368" s="90">
        <f>VLOOKUP($A368,'지하수요금(2013년)'!$B:$AO,40,FALSE)</f>
        <v>480</v>
      </c>
      <c r="L368" s="91">
        <f>VLOOKUP($A368,'지하수요금(2014년)'!$B:$AP,41,FALSE)</f>
        <v>480</v>
      </c>
    </row>
    <row r="369" spans="1:12" ht="12.95" customHeight="1">
      <c r="A369" s="57" t="s">
        <v>1145</v>
      </c>
      <c r="B369" s="98" t="s">
        <v>1146</v>
      </c>
      <c r="C369" s="98" t="s">
        <v>1140</v>
      </c>
      <c r="D369" s="56" t="str">
        <f>VLOOKUP($A369,'지하수요금(2010년)'!$B:$AL,4,FALSE)</f>
        <v>일반용</v>
      </c>
      <c r="E369" s="56" t="str">
        <f t="shared" si="5"/>
        <v>황금</v>
      </c>
      <c r="F369" s="56" t="s">
        <v>2532</v>
      </c>
      <c r="G369" s="56" t="s">
        <v>2511</v>
      </c>
      <c r="H369" s="90">
        <f>VLOOKUP($A369,'지하수요금(2010년)'!$B:$AL,32,FALSE)</f>
        <v>480</v>
      </c>
      <c r="I369" s="90">
        <f>VLOOKUP($A369,'지하수요금(2011년)'!$B:$AL,32,FALSE)</f>
        <v>480</v>
      </c>
      <c r="J369" s="90">
        <f>VLOOKUP($A369,'지하수요금(2012년)'!$B:$AL,32,FALSE)</f>
        <v>480</v>
      </c>
      <c r="K369" s="90">
        <f>VLOOKUP($A369,'지하수요금(2013년)'!$B:$AO,40,FALSE)</f>
        <v>480</v>
      </c>
      <c r="L369" s="91">
        <f>VLOOKUP($A369,'지하수요금(2014년)'!$B:$AP,41,FALSE)</f>
        <v>480</v>
      </c>
    </row>
    <row r="370" spans="1:12" ht="12.95" customHeight="1">
      <c r="A370" s="57" t="s">
        <v>1147</v>
      </c>
      <c r="B370" s="98" t="s">
        <v>1148</v>
      </c>
      <c r="C370" s="98" t="s">
        <v>1149</v>
      </c>
      <c r="D370" s="56" t="str">
        <f>VLOOKUP($A370,'지하수요금(2010년)'!$B:$AL,4,FALSE)</f>
        <v>일반용</v>
      </c>
      <c r="E370" s="56" t="str">
        <f t="shared" si="5"/>
        <v>황금</v>
      </c>
      <c r="F370" s="56" t="s">
        <v>2532</v>
      </c>
      <c r="G370" s="56" t="s">
        <v>2511</v>
      </c>
      <c r="H370" s="90">
        <f>VLOOKUP($A370,'지하수요금(2010년)'!$B:$AL,32,FALSE)</f>
        <v>468</v>
      </c>
      <c r="I370" s="90">
        <f>VLOOKUP($A370,'지하수요금(2011년)'!$B:$AL,32,FALSE)</f>
        <v>468</v>
      </c>
      <c r="J370" s="90">
        <f>VLOOKUP($A370,'지하수요금(2012년)'!$B:$AL,32,FALSE)</f>
        <v>468</v>
      </c>
      <c r="K370" s="90">
        <f>VLOOKUP($A370,'지하수요금(2013년)'!$B:$AO,40,FALSE)</f>
        <v>468</v>
      </c>
      <c r="L370" s="91">
        <f>VLOOKUP($A370,'지하수요금(2014년)'!$B:$AP,41,FALSE)</f>
        <v>468</v>
      </c>
    </row>
    <row r="371" spans="1:12" ht="12.95" customHeight="1">
      <c r="A371" s="57" t="s">
        <v>1150</v>
      </c>
      <c r="B371" s="98" t="s">
        <v>1151</v>
      </c>
      <c r="C371" s="98" t="s">
        <v>1152</v>
      </c>
      <c r="D371" s="56" t="str">
        <f>VLOOKUP($A371,'지하수요금(2010년)'!$B:$AL,4,FALSE)</f>
        <v>일반용</v>
      </c>
      <c r="E371" s="56" t="str">
        <f t="shared" si="5"/>
        <v>황금</v>
      </c>
      <c r="F371" s="56" t="s">
        <v>2532</v>
      </c>
      <c r="G371" s="56" t="s">
        <v>2511</v>
      </c>
      <c r="H371" s="90">
        <f>VLOOKUP($A371,'지하수요금(2010년)'!$B:$AL,32,FALSE)</f>
        <v>480</v>
      </c>
      <c r="I371" s="90">
        <f>VLOOKUP($A371,'지하수요금(2011년)'!$B:$AL,32,FALSE)</f>
        <v>480</v>
      </c>
      <c r="J371" s="90">
        <f>VLOOKUP($A371,'지하수요금(2012년)'!$B:$AL,32,FALSE)</f>
        <v>480</v>
      </c>
      <c r="K371" s="90">
        <f>VLOOKUP($A371,'지하수요금(2013년)'!$B:$AO,40,FALSE)</f>
        <v>480</v>
      </c>
      <c r="L371" s="91">
        <f>VLOOKUP($A371,'지하수요금(2014년)'!$B:$AP,41,FALSE)</f>
        <v>480</v>
      </c>
    </row>
    <row r="372" spans="1:12" ht="12.95" customHeight="1">
      <c r="A372" s="57" t="s">
        <v>1153</v>
      </c>
      <c r="B372" s="98" t="s">
        <v>1154</v>
      </c>
      <c r="C372" s="98" t="s">
        <v>1155</v>
      </c>
      <c r="D372" s="56" t="str">
        <f>VLOOKUP($A372,'지하수요금(2010년)'!$B:$AL,4,FALSE)</f>
        <v>일반용</v>
      </c>
      <c r="E372" s="56" t="str">
        <f t="shared" si="5"/>
        <v>황금</v>
      </c>
      <c r="F372" s="56" t="s">
        <v>2532</v>
      </c>
      <c r="G372" s="56" t="s">
        <v>2511</v>
      </c>
      <c r="H372" s="90">
        <f>VLOOKUP($A372,'지하수요금(2010년)'!$B:$AL,32,FALSE)</f>
        <v>372</v>
      </c>
      <c r="I372" s="90">
        <f>VLOOKUP($A372,'지하수요금(2011년)'!$B:$AL,32,FALSE)</f>
        <v>372</v>
      </c>
      <c r="J372" s="90">
        <f>VLOOKUP($A372,'지하수요금(2012년)'!$B:$AL,32,FALSE)</f>
        <v>372</v>
      </c>
      <c r="K372" s="90">
        <f>VLOOKUP($A372,'지하수요금(2013년)'!$B:$AO,40,FALSE)</f>
        <v>372</v>
      </c>
      <c r="L372" s="91">
        <f>VLOOKUP($A372,'지하수요금(2014년)'!$B:$AP,41,FALSE)</f>
        <v>372</v>
      </c>
    </row>
    <row r="373" spans="1:12" ht="12.95" customHeight="1">
      <c r="A373" s="57" t="s">
        <v>1156</v>
      </c>
      <c r="B373" s="98" t="s">
        <v>1157</v>
      </c>
      <c r="C373" s="98" t="s">
        <v>1158</v>
      </c>
      <c r="D373" s="56" t="str">
        <f>VLOOKUP($A373,'지하수요금(2010년)'!$B:$AL,4,FALSE)</f>
        <v>일반용</v>
      </c>
      <c r="E373" s="56" t="str">
        <f t="shared" si="5"/>
        <v>황금</v>
      </c>
      <c r="F373" s="56" t="s">
        <v>2532</v>
      </c>
      <c r="G373" s="56" t="s">
        <v>2511</v>
      </c>
      <c r="H373" s="90">
        <f>VLOOKUP($A373,'지하수요금(2010년)'!$B:$AL,32,FALSE)</f>
        <v>480</v>
      </c>
      <c r="I373" s="90">
        <f>VLOOKUP($A373,'지하수요금(2011년)'!$B:$AL,32,FALSE)</f>
        <v>480</v>
      </c>
      <c r="J373" s="90">
        <f>VLOOKUP($A373,'지하수요금(2012년)'!$B:$AL,32,FALSE)</f>
        <v>480</v>
      </c>
      <c r="K373" s="90">
        <f>VLOOKUP($A373,'지하수요금(2013년)'!$B:$AO,40,FALSE)</f>
        <v>480</v>
      </c>
      <c r="L373" s="91">
        <f>VLOOKUP($A373,'지하수요금(2014년)'!$B:$AP,41,FALSE)</f>
        <v>480</v>
      </c>
    </row>
    <row r="374" spans="1:12" ht="12.95" customHeight="1">
      <c r="A374" s="57" t="s">
        <v>1159</v>
      </c>
      <c r="B374" s="98" t="s">
        <v>1160</v>
      </c>
      <c r="C374" s="98" t="s">
        <v>1161</v>
      </c>
      <c r="D374" s="56" t="str">
        <f>VLOOKUP($A374,'지하수요금(2010년)'!$B:$AL,4,FALSE)</f>
        <v>일반용</v>
      </c>
      <c r="E374" s="56" t="str">
        <f t="shared" si="5"/>
        <v>황금</v>
      </c>
      <c r="F374" s="56" t="s">
        <v>2532</v>
      </c>
      <c r="G374" s="56" t="s">
        <v>2511</v>
      </c>
      <c r="H374" s="90">
        <f>VLOOKUP($A374,'지하수요금(2010년)'!$B:$AL,32,FALSE)</f>
        <v>480</v>
      </c>
      <c r="I374" s="90">
        <f>VLOOKUP($A374,'지하수요금(2011년)'!$B:$AL,32,FALSE)</f>
        <v>440</v>
      </c>
      <c r="J374" s="90">
        <f>VLOOKUP($A374,'지하수요금(2012년)'!$B:$AL,32,FALSE)</f>
        <v>480</v>
      </c>
      <c r="K374" s="90">
        <f>VLOOKUP($A374,'지하수요금(2013년)'!$B:$AO,40,FALSE)</f>
        <v>480</v>
      </c>
      <c r="L374" s="91">
        <f>VLOOKUP($A374,'지하수요금(2014년)'!$B:$AP,41,FALSE)</f>
        <v>480</v>
      </c>
    </row>
    <row r="375" spans="1:12" ht="12.95" customHeight="1">
      <c r="A375" s="57" t="s">
        <v>1162</v>
      </c>
      <c r="B375" s="98" t="s">
        <v>1005</v>
      </c>
      <c r="C375" s="98" t="s">
        <v>1163</v>
      </c>
      <c r="D375" s="56" t="str">
        <f>VLOOKUP($A375,'지하수요금(2010년)'!$B:$AL,4,FALSE)</f>
        <v>가정용</v>
      </c>
      <c r="E375" s="56" t="str">
        <f t="shared" si="5"/>
        <v>황금</v>
      </c>
      <c r="F375" s="56" t="s">
        <v>2532</v>
      </c>
      <c r="G375" s="56" t="s">
        <v>2511</v>
      </c>
      <c r="H375" s="90">
        <f>VLOOKUP($A375,'지하수요금(2010년)'!$B:$AL,32,FALSE)</f>
        <v>0</v>
      </c>
      <c r="I375" s="90">
        <f>VLOOKUP($A375,'지하수요금(2011년)'!$B:$AL,32,FALSE)</f>
        <v>0</v>
      </c>
      <c r="J375" s="90">
        <f>VLOOKUP($A375,'지하수요금(2012년)'!$B:$AL,32,FALSE)</f>
        <v>0</v>
      </c>
      <c r="K375" s="90">
        <f>VLOOKUP($A375,'지하수요금(2013년)'!$B:$AO,40,FALSE)</f>
        <v>0</v>
      </c>
      <c r="L375" s="91">
        <f>VLOOKUP($A375,'지하수요금(2014년)'!$B:$AP,41,FALSE)</f>
        <v>0</v>
      </c>
    </row>
    <row r="376" spans="1:12" ht="12.95" customHeight="1">
      <c r="A376" s="57" t="s">
        <v>1164</v>
      </c>
      <c r="B376" s="98" t="s">
        <v>1165</v>
      </c>
      <c r="C376" s="98" t="s">
        <v>1155</v>
      </c>
      <c r="D376" s="56" t="str">
        <f>VLOOKUP($A376,'지하수요금(2010년)'!$B:$AL,4,FALSE)</f>
        <v>일반용</v>
      </c>
      <c r="E376" s="56" t="str">
        <f t="shared" si="5"/>
        <v>황금</v>
      </c>
      <c r="F376" s="56" t="s">
        <v>2532</v>
      </c>
      <c r="G376" s="56" t="s">
        <v>2511</v>
      </c>
      <c r="H376" s="90">
        <f>VLOOKUP($A376,'지하수요금(2010년)'!$B:$AL,32,FALSE)</f>
        <v>480</v>
      </c>
      <c r="I376" s="90">
        <f>VLOOKUP($A376,'지하수요금(2011년)'!$B:$AL,32,FALSE)</f>
        <v>480</v>
      </c>
      <c r="J376" s="90">
        <f>VLOOKUP($A376,'지하수요금(2012년)'!$B:$AL,32,FALSE)</f>
        <v>480</v>
      </c>
      <c r="K376" s="90">
        <f>VLOOKUP($A376,'지하수요금(2013년)'!$B:$AO,40,FALSE)</f>
        <v>480</v>
      </c>
      <c r="L376" s="91">
        <f>VLOOKUP($A376,'지하수요금(2014년)'!$B:$AP,41,FALSE)</f>
        <v>480</v>
      </c>
    </row>
    <row r="377" spans="1:12" ht="12.95" customHeight="1">
      <c r="A377" s="57" t="s">
        <v>1166</v>
      </c>
      <c r="B377" s="98" t="s">
        <v>1167</v>
      </c>
      <c r="C377" s="98" t="s">
        <v>1168</v>
      </c>
      <c r="D377" s="56" t="str">
        <f>VLOOKUP($A377,'지하수요금(2010년)'!$B:$AL,4,FALSE)</f>
        <v>일반용</v>
      </c>
      <c r="E377" s="56" t="str">
        <f t="shared" si="5"/>
        <v>황금</v>
      </c>
      <c r="F377" s="56" t="s">
        <v>2532</v>
      </c>
      <c r="G377" s="56" t="s">
        <v>2511</v>
      </c>
      <c r="H377" s="90">
        <f>VLOOKUP($A377,'지하수요금(2010년)'!$B:$AL,32,FALSE)</f>
        <v>480</v>
      </c>
      <c r="I377" s="90">
        <f>VLOOKUP($A377,'지하수요금(2011년)'!$B:$AL,32,FALSE)</f>
        <v>330</v>
      </c>
      <c r="J377" s="90">
        <f>VLOOKUP($A377,'지하수요금(2012년)'!$B:$AL,32,FALSE)</f>
        <v>180</v>
      </c>
      <c r="K377" s="90">
        <f>VLOOKUP($A377,'지하수요금(2013년)'!$B:$AO,40,FALSE)</f>
        <v>180</v>
      </c>
      <c r="L377" s="91">
        <f>VLOOKUP($A377,'지하수요금(2014년)'!$B:$AP,41,FALSE)</f>
        <v>180</v>
      </c>
    </row>
    <row r="378" spans="1:12" ht="12.95" customHeight="1">
      <c r="A378" s="57" t="s">
        <v>1169</v>
      </c>
      <c r="B378" s="98" t="s">
        <v>1170</v>
      </c>
      <c r="C378" s="98" t="s">
        <v>1171</v>
      </c>
      <c r="D378" s="56" t="str">
        <f>VLOOKUP($A378,'지하수요금(2010년)'!$B:$AL,4,FALSE)</f>
        <v>일반용</v>
      </c>
      <c r="E378" s="56" t="str">
        <f t="shared" si="5"/>
        <v>황금</v>
      </c>
      <c r="F378" s="56" t="s">
        <v>2532</v>
      </c>
      <c r="G378" s="56" t="s">
        <v>2511</v>
      </c>
      <c r="H378" s="90">
        <f>VLOOKUP($A378,'지하수요금(2010년)'!$B:$AL,32,FALSE)</f>
        <v>576</v>
      </c>
      <c r="I378" s="90">
        <f>VLOOKUP($A378,'지하수요금(2011년)'!$B:$AL,32,FALSE)</f>
        <v>576</v>
      </c>
      <c r="J378" s="90">
        <f>VLOOKUP($A378,'지하수요금(2012년)'!$B:$AL,32,FALSE)</f>
        <v>576</v>
      </c>
      <c r="K378" s="90">
        <f>VLOOKUP($A378,'지하수요금(2013년)'!$B:$AO,40,FALSE)</f>
        <v>576</v>
      </c>
      <c r="L378" s="91">
        <f>VLOOKUP($A378,'지하수요금(2014년)'!$B:$AP,41,FALSE)</f>
        <v>576</v>
      </c>
    </row>
    <row r="379" spans="1:12" ht="12.95" customHeight="1">
      <c r="A379" s="57" t="s">
        <v>1172</v>
      </c>
      <c r="B379" s="98" t="s">
        <v>1173</v>
      </c>
      <c r="C379" s="98" t="s">
        <v>1070</v>
      </c>
      <c r="D379" s="56" t="str">
        <f>VLOOKUP($A379,'지하수요금(2010년)'!$B:$AL,4,FALSE)</f>
        <v>일반용</v>
      </c>
      <c r="E379" s="56" t="str">
        <f t="shared" si="5"/>
        <v>황금</v>
      </c>
      <c r="F379" s="56" t="s">
        <v>2532</v>
      </c>
      <c r="G379" s="56" t="s">
        <v>2511</v>
      </c>
      <c r="H379" s="90">
        <f>VLOOKUP($A379,'지하수요금(2010년)'!$B:$AL,32,FALSE)</f>
        <v>384</v>
      </c>
      <c r="I379" s="90">
        <f>VLOOKUP($A379,'지하수요금(2011년)'!$B:$AL,32,FALSE)</f>
        <v>384</v>
      </c>
      <c r="J379" s="90">
        <f>VLOOKUP($A379,'지하수요금(2012년)'!$B:$AL,32,FALSE)</f>
        <v>384</v>
      </c>
      <c r="K379" s="90">
        <f>VLOOKUP($A379,'지하수요금(2013년)'!$B:$AO,40,FALSE)</f>
        <v>384</v>
      </c>
      <c r="L379" s="91">
        <f>VLOOKUP($A379,'지하수요금(2014년)'!$B:$AP,41,FALSE)</f>
        <v>384</v>
      </c>
    </row>
    <row r="380" spans="1:12" ht="12.95" customHeight="1">
      <c r="A380" s="57" t="s">
        <v>1174</v>
      </c>
      <c r="B380" s="98" t="s">
        <v>1175</v>
      </c>
      <c r="C380" s="98" t="s">
        <v>1176</v>
      </c>
      <c r="D380" s="56" t="str">
        <f>VLOOKUP($A380,'지하수요금(2010년)'!$B:$AL,4,FALSE)</f>
        <v>가정용</v>
      </c>
      <c r="E380" s="56" t="str">
        <f t="shared" si="5"/>
        <v>황금</v>
      </c>
      <c r="F380" s="56" t="s">
        <v>2532</v>
      </c>
      <c r="G380" s="56" t="s">
        <v>2511</v>
      </c>
      <c r="H380" s="90">
        <f>VLOOKUP($A380,'지하수요금(2010년)'!$B:$AL,32,FALSE)</f>
        <v>0</v>
      </c>
      <c r="I380" s="90">
        <f>VLOOKUP($A380,'지하수요금(2011년)'!$B:$AL,32,FALSE)</f>
        <v>0</v>
      </c>
      <c r="J380" s="90">
        <f>VLOOKUP($A380,'지하수요금(2012년)'!$B:$AL,32,FALSE)</f>
        <v>0</v>
      </c>
      <c r="K380" s="90">
        <f>VLOOKUP($A380,'지하수요금(2013년)'!$B:$AO,40,FALSE)</f>
        <v>0</v>
      </c>
      <c r="L380" s="91">
        <f>VLOOKUP($A380,'지하수요금(2014년)'!$B:$AP,41,FALSE)</f>
        <v>0</v>
      </c>
    </row>
    <row r="381" spans="1:12" ht="12.95" customHeight="1">
      <c r="A381" s="57" t="s">
        <v>1177</v>
      </c>
      <c r="B381" s="98" t="s">
        <v>1178</v>
      </c>
      <c r="C381" s="98" t="s">
        <v>1179</v>
      </c>
      <c r="D381" s="56" t="str">
        <f>VLOOKUP($A381,'지하수요금(2010년)'!$B:$AL,4,FALSE)</f>
        <v>일반용</v>
      </c>
      <c r="E381" s="56" t="str">
        <f t="shared" si="5"/>
        <v>황금</v>
      </c>
      <c r="F381" s="56" t="s">
        <v>2532</v>
      </c>
      <c r="G381" s="56" t="s">
        <v>2511</v>
      </c>
      <c r="H381" s="90">
        <f>VLOOKUP($A381,'지하수요금(2010년)'!$B:$AL,32,FALSE)</f>
        <v>240</v>
      </c>
      <c r="I381" s="90">
        <f>VLOOKUP($A381,'지하수요금(2011년)'!$B:$AL,32,FALSE)</f>
        <v>240</v>
      </c>
      <c r="J381" s="90">
        <f>VLOOKUP($A381,'지하수요금(2012년)'!$B:$AL,32,FALSE)</f>
        <v>240</v>
      </c>
      <c r="K381" s="90">
        <f>VLOOKUP($A381,'지하수요금(2013년)'!$B:$AO,40,FALSE)</f>
        <v>240</v>
      </c>
      <c r="L381" s="91">
        <f>VLOOKUP($A381,'지하수요금(2014년)'!$B:$AP,41,FALSE)</f>
        <v>240</v>
      </c>
    </row>
    <row r="382" spans="1:12" ht="12.95" customHeight="1">
      <c r="A382" s="57" t="s">
        <v>1180</v>
      </c>
      <c r="B382" s="98" t="s">
        <v>1181</v>
      </c>
      <c r="C382" s="98" t="s">
        <v>1182</v>
      </c>
      <c r="D382" s="56" t="str">
        <f>VLOOKUP($A382,'지하수요금(2010년)'!$B:$AL,4,FALSE)</f>
        <v>일반용</v>
      </c>
      <c r="E382" s="56" t="str">
        <f t="shared" si="5"/>
        <v>황금</v>
      </c>
      <c r="F382" s="56" t="s">
        <v>2532</v>
      </c>
      <c r="G382" s="56" t="s">
        <v>2511</v>
      </c>
      <c r="H382" s="90">
        <f>VLOOKUP($A382,'지하수요금(2010년)'!$B:$AL,32,FALSE)</f>
        <v>468</v>
      </c>
      <c r="I382" s="90">
        <f>VLOOKUP($A382,'지하수요금(2011년)'!$B:$AL,32,FALSE)</f>
        <v>468</v>
      </c>
      <c r="J382" s="90">
        <f>VLOOKUP($A382,'지하수요금(2012년)'!$B:$AL,32,FALSE)</f>
        <v>468</v>
      </c>
      <c r="K382" s="90">
        <f>VLOOKUP($A382,'지하수요금(2013년)'!$B:$AO,40,FALSE)</f>
        <v>468</v>
      </c>
      <c r="L382" s="91">
        <f>VLOOKUP($A382,'지하수요금(2014년)'!$B:$AP,41,FALSE)</f>
        <v>468</v>
      </c>
    </row>
    <row r="383" spans="1:12" ht="12.95" customHeight="1">
      <c r="A383" s="57" t="s">
        <v>1183</v>
      </c>
      <c r="B383" s="98" t="s">
        <v>1184</v>
      </c>
      <c r="C383" s="98" t="s">
        <v>2486</v>
      </c>
      <c r="D383" s="56" t="str">
        <f>VLOOKUP($A383,'지하수요금(2010년)'!$B:$AL,4,FALSE)</f>
        <v>가정용</v>
      </c>
      <c r="E383" s="56" t="str">
        <f t="shared" si="5"/>
        <v>황금</v>
      </c>
      <c r="F383" s="56" t="s">
        <v>2532</v>
      </c>
      <c r="G383" s="56" t="s">
        <v>2511</v>
      </c>
      <c r="H383" s="90">
        <f>VLOOKUP($A383,'지하수요금(2010년)'!$B:$AL,32,FALSE)</f>
        <v>96</v>
      </c>
      <c r="I383" s="90">
        <f>VLOOKUP($A383,'지하수요금(2011년)'!$B:$AL,32,FALSE)</f>
        <v>96</v>
      </c>
      <c r="J383" s="90">
        <f>VLOOKUP($A383,'지하수요금(2012년)'!$B:$AL,32,FALSE)</f>
        <v>96</v>
      </c>
      <c r="K383" s="90">
        <f>VLOOKUP($A383,'지하수요금(2013년)'!$B:$AO,40,FALSE)</f>
        <v>96</v>
      </c>
      <c r="L383" s="91">
        <f>VLOOKUP($A383,'지하수요금(2014년)'!$B:$AP,41,FALSE)</f>
        <v>96</v>
      </c>
    </row>
    <row r="384" spans="1:12" ht="12.95" customHeight="1">
      <c r="A384" s="57" t="s">
        <v>1186</v>
      </c>
      <c r="B384" s="98" t="s">
        <v>1187</v>
      </c>
      <c r="C384" s="98" t="s">
        <v>1188</v>
      </c>
      <c r="D384" s="56" t="str">
        <f>VLOOKUP($A384,'지하수요금(2010년)'!$B:$AL,4,FALSE)</f>
        <v>일반용</v>
      </c>
      <c r="E384" s="56" t="str">
        <f t="shared" si="5"/>
        <v>황금</v>
      </c>
      <c r="F384" s="56" t="s">
        <v>2532</v>
      </c>
      <c r="G384" s="56" t="s">
        <v>2511</v>
      </c>
      <c r="H384" s="90">
        <f>VLOOKUP($A384,'지하수요금(2010년)'!$B:$AL,32,FALSE)</f>
        <v>109</v>
      </c>
      <c r="I384" s="90">
        <f>VLOOKUP($A384,'지하수요금(2011년)'!$B:$AL,32,FALSE)</f>
        <v>60</v>
      </c>
      <c r="J384" s="90">
        <f>VLOOKUP($A384,'지하수요금(2012년)'!$B:$AL,32,FALSE)</f>
        <v>165</v>
      </c>
      <c r="K384" s="90">
        <f>VLOOKUP($A384,'지하수요금(2013년)'!$B:$AO,40,FALSE)</f>
        <v>7</v>
      </c>
      <c r="L384" s="91">
        <f>VLOOKUP($A384,'지하수요금(2014년)'!$B:$AP,41,FALSE)</f>
        <v>0</v>
      </c>
    </row>
    <row r="385" spans="1:12" ht="12.95" customHeight="1">
      <c r="A385" s="57" t="s">
        <v>1189</v>
      </c>
      <c r="B385" s="98" t="s">
        <v>1190</v>
      </c>
      <c r="C385" s="98" t="s">
        <v>1191</v>
      </c>
      <c r="D385" s="56" t="str">
        <f>VLOOKUP($A385,'지하수요금(2010년)'!$B:$AL,4,FALSE)</f>
        <v>가정용</v>
      </c>
      <c r="E385" s="56" t="str">
        <f t="shared" si="5"/>
        <v>양천</v>
      </c>
      <c r="F385" s="56" t="s">
        <v>2532</v>
      </c>
      <c r="G385" s="56" t="s">
        <v>2533</v>
      </c>
      <c r="H385" s="90">
        <f>VLOOKUP($A385,'지하수요금(2010년)'!$B:$AL,32,FALSE)</f>
        <v>0</v>
      </c>
      <c r="I385" s="90">
        <f>VLOOKUP($A385,'지하수요금(2011년)'!$B:$AL,32,FALSE)</f>
        <v>0</v>
      </c>
      <c r="J385" s="90">
        <f>VLOOKUP($A385,'지하수요금(2012년)'!$B:$AL,32,FALSE)</f>
        <v>0</v>
      </c>
      <c r="K385" s="90">
        <f>VLOOKUP($A385,'지하수요금(2013년)'!$B:$AO,40,FALSE)</f>
        <v>0</v>
      </c>
      <c r="L385" s="91">
        <f>VLOOKUP($A385,'지하수요금(2014년)'!$B:$AP,41,FALSE)</f>
        <v>0</v>
      </c>
    </row>
    <row r="386" spans="1:12" ht="12.95" customHeight="1">
      <c r="A386" s="58" t="s">
        <v>1192</v>
      </c>
      <c r="B386" s="99" t="s">
        <v>1193</v>
      </c>
      <c r="C386" s="99" t="s">
        <v>1194</v>
      </c>
      <c r="D386" s="59" t="str">
        <f>VLOOKUP($A386,'지하수요금(2010년)'!$B:$AL,4,FALSE)</f>
        <v>가정용</v>
      </c>
      <c r="E386" s="59" t="str">
        <f t="shared" si="5"/>
        <v>양천</v>
      </c>
      <c r="F386" s="59" t="s">
        <v>2532</v>
      </c>
      <c r="G386" s="59" t="s">
        <v>2533</v>
      </c>
      <c r="H386" s="92">
        <f>VLOOKUP($A386,'지하수요금(2010년)'!$B:$AL,32,FALSE)</f>
        <v>0</v>
      </c>
      <c r="I386" s="92">
        <f>VLOOKUP($A386,'지하수요금(2011년)'!$B:$AL,32,FALSE)</f>
        <v>0</v>
      </c>
      <c r="J386" s="92">
        <f>VLOOKUP($A386,'지하수요금(2012년)'!$B:$AL,32,FALSE)</f>
        <v>0</v>
      </c>
      <c r="K386" s="92">
        <f>VLOOKUP($A386,'지하수요금(2013년)'!$B:$AO,40,FALSE)</f>
        <v>0</v>
      </c>
      <c r="L386" s="93">
        <f>VLOOKUP($A386,'지하수요금(2014년)'!$B:$AP,41,FALSE)</f>
        <v>0</v>
      </c>
    </row>
    <row r="387" spans="1:12" ht="12.95" customHeight="1">
      <c r="A387" s="100" t="s">
        <v>1195</v>
      </c>
      <c r="B387" s="101" t="s">
        <v>1196</v>
      </c>
      <c r="C387" s="101" t="s">
        <v>1197</v>
      </c>
      <c r="D387" s="60" t="str">
        <f>VLOOKUP($A387,'지하수요금(2010년)'!$B:$AL,4,FALSE)</f>
        <v>가정용</v>
      </c>
      <c r="E387" s="60" t="str">
        <f t="shared" si="5"/>
        <v>양천</v>
      </c>
      <c r="F387" s="60" t="s">
        <v>2532</v>
      </c>
      <c r="G387" s="60" t="s">
        <v>2533</v>
      </c>
      <c r="H387" s="89">
        <f>VLOOKUP($A387,'지하수요금(2010년)'!$B:$AL,32,FALSE)</f>
        <v>0</v>
      </c>
      <c r="I387" s="89">
        <f>VLOOKUP($A387,'지하수요금(2011년)'!$B:$AL,32,FALSE)</f>
        <v>0</v>
      </c>
      <c r="J387" s="89">
        <f>VLOOKUP($A387,'지하수요금(2012년)'!$B:$AL,32,FALSE)</f>
        <v>0</v>
      </c>
      <c r="K387" s="89">
        <f>VLOOKUP($A387,'지하수요금(2013년)'!$B:$AO,40,FALSE)</f>
        <v>0</v>
      </c>
      <c r="L387" s="102">
        <f>VLOOKUP($A387,'지하수요금(2014년)'!$B:$AP,41,FALSE)</f>
        <v>0</v>
      </c>
    </row>
    <row r="388" spans="1:12" ht="12.95" customHeight="1">
      <c r="A388" s="57" t="s">
        <v>1198</v>
      </c>
      <c r="B388" s="98" t="s">
        <v>1199</v>
      </c>
      <c r="C388" s="98" t="s">
        <v>1200</v>
      </c>
      <c r="D388" s="56" t="str">
        <f>VLOOKUP($A388,'지하수요금(2010년)'!$B:$AL,4,FALSE)</f>
        <v>가정용</v>
      </c>
      <c r="E388" s="56" t="str">
        <f t="shared" si="5"/>
        <v>양천</v>
      </c>
      <c r="F388" s="56" t="s">
        <v>2532</v>
      </c>
      <c r="G388" s="56" t="s">
        <v>2533</v>
      </c>
      <c r="H388" s="90">
        <f>VLOOKUP($A388,'지하수요금(2010년)'!$B:$AL,32,FALSE)</f>
        <v>0</v>
      </c>
      <c r="I388" s="90">
        <f>VLOOKUP($A388,'지하수요금(2011년)'!$B:$AL,32,FALSE)</f>
        <v>0</v>
      </c>
      <c r="J388" s="90">
        <f>VLOOKUP($A388,'지하수요금(2012년)'!$B:$AL,32,FALSE)</f>
        <v>0</v>
      </c>
      <c r="K388" s="90">
        <f>VLOOKUP($A388,'지하수요금(2013년)'!$B:$AO,40,FALSE)</f>
        <v>0</v>
      </c>
      <c r="L388" s="91">
        <f>VLOOKUP($A388,'지하수요금(2014년)'!$B:$AP,41,FALSE)</f>
        <v>0</v>
      </c>
    </row>
    <row r="389" spans="1:12" ht="12.95" customHeight="1">
      <c r="A389" s="57" t="s">
        <v>1201</v>
      </c>
      <c r="B389" s="98" t="s">
        <v>1202</v>
      </c>
      <c r="C389" s="98" t="s">
        <v>1203</v>
      </c>
      <c r="D389" s="56" t="str">
        <f>VLOOKUP($A389,'지하수요금(2010년)'!$B:$AL,4,FALSE)</f>
        <v>가정용</v>
      </c>
      <c r="E389" s="56" t="str">
        <f t="shared" si="5"/>
        <v>양천</v>
      </c>
      <c r="F389" s="56" t="s">
        <v>2532</v>
      </c>
      <c r="G389" s="56" t="s">
        <v>2533</v>
      </c>
      <c r="H389" s="90">
        <f>VLOOKUP($A389,'지하수요금(2010년)'!$B:$AL,32,FALSE)</f>
        <v>0</v>
      </c>
      <c r="I389" s="90">
        <f>VLOOKUP($A389,'지하수요금(2011년)'!$B:$AL,32,FALSE)</f>
        <v>0</v>
      </c>
      <c r="J389" s="90">
        <f>VLOOKUP($A389,'지하수요금(2012년)'!$B:$AL,32,FALSE)</f>
        <v>0</v>
      </c>
      <c r="K389" s="90">
        <f>VLOOKUP($A389,'지하수요금(2013년)'!$B:$AO,40,FALSE)</f>
        <v>0</v>
      </c>
      <c r="L389" s="91">
        <f>VLOOKUP($A389,'지하수요금(2014년)'!$B:$AP,41,FALSE)</f>
        <v>0</v>
      </c>
    </row>
    <row r="390" spans="1:12" ht="12.95" customHeight="1">
      <c r="A390" s="57" t="s">
        <v>1204</v>
      </c>
      <c r="B390" s="98" t="s">
        <v>1205</v>
      </c>
      <c r="C390" s="98" t="s">
        <v>1206</v>
      </c>
      <c r="D390" s="56" t="str">
        <f>VLOOKUP($A390,'지하수요금(2010년)'!$B:$AL,4,FALSE)</f>
        <v>가정용</v>
      </c>
      <c r="E390" s="56" t="str">
        <f t="shared" ref="E390:E453" si="6">LEFT(C390,2)</f>
        <v>양천</v>
      </c>
      <c r="F390" s="56" t="s">
        <v>2532</v>
      </c>
      <c r="G390" s="56" t="s">
        <v>2533</v>
      </c>
      <c r="H390" s="90">
        <f>VLOOKUP($A390,'지하수요금(2010년)'!$B:$AL,32,FALSE)</f>
        <v>0</v>
      </c>
      <c r="I390" s="90">
        <f>VLOOKUP($A390,'지하수요금(2011년)'!$B:$AL,32,FALSE)</f>
        <v>0</v>
      </c>
      <c r="J390" s="90">
        <f>VLOOKUP($A390,'지하수요금(2012년)'!$B:$AL,32,FALSE)</f>
        <v>0</v>
      </c>
      <c r="K390" s="90">
        <f>VLOOKUP($A390,'지하수요금(2013년)'!$B:$AO,40,FALSE)</f>
        <v>0</v>
      </c>
      <c r="L390" s="91">
        <f>VLOOKUP($A390,'지하수요금(2014년)'!$B:$AP,41,FALSE)</f>
        <v>0</v>
      </c>
    </row>
    <row r="391" spans="1:12" ht="12.95" customHeight="1">
      <c r="A391" s="57" t="s">
        <v>1207</v>
      </c>
      <c r="B391" s="98" t="s">
        <v>1208</v>
      </c>
      <c r="C391" s="98" t="s">
        <v>1209</v>
      </c>
      <c r="D391" s="56" t="str">
        <f>VLOOKUP($A391,'지하수요금(2010년)'!$B:$AL,4,FALSE)</f>
        <v>가정용</v>
      </c>
      <c r="E391" s="56" t="str">
        <f t="shared" si="6"/>
        <v>양천</v>
      </c>
      <c r="F391" s="56" t="s">
        <v>2532</v>
      </c>
      <c r="G391" s="56" t="s">
        <v>2533</v>
      </c>
      <c r="H391" s="90">
        <f>VLOOKUP($A391,'지하수요금(2010년)'!$B:$AL,32,FALSE)</f>
        <v>0</v>
      </c>
      <c r="I391" s="90">
        <f>VLOOKUP($A391,'지하수요금(2011년)'!$B:$AL,32,FALSE)</f>
        <v>0</v>
      </c>
      <c r="J391" s="90">
        <f>VLOOKUP($A391,'지하수요금(2012년)'!$B:$AL,32,FALSE)</f>
        <v>0</v>
      </c>
      <c r="K391" s="90">
        <f>VLOOKUP($A391,'지하수요금(2013년)'!$B:$AO,40,FALSE)</f>
        <v>0</v>
      </c>
      <c r="L391" s="91">
        <f>VLOOKUP($A391,'지하수요금(2014년)'!$B:$AP,41,FALSE)</f>
        <v>0</v>
      </c>
    </row>
    <row r="392" spans="1:12" ht="12.95" customHeight="1">
      <c r="A392" s="57" t="s">
        <v>1210</v>
      </c>
      <c r="B392" s="98" t="s">
        <v>1211</v>
      </c>
      <c r="C392" s="98" t="s">
        <v>1212</v>
      </c>
      <c r="D392" s="56" t="str">
        <f>VLOOKUP($A392,'지하수요금(2010년)'!$B:$AL,4,FALSE)</f>
        <v>가정용</v>
      </c>
      <c r="E392" s="56" t="str">
        <f t="shared" si="6"/>
        <v>양천</v>
      </c>
      <c r="F392" s="56" t="s">
        <v>2532</v>
      </c>
      <c r="G392" s="56" t="s">
        <v>2533</v>
      </c>
      <c r="H392" s="90">
        <f>VLOOKUP($A392,'지하수요금(2010년)'!$B:$AL,32,FALSE)</f>
        <v>0</v>
      </c>
      <c r="I392" s="90">
        <f>VLOOKUP($A392,'지하수요금(2011년)'!$B:$AL,32,FALSE)</f>
        <v>0</v>
      </c>
      <c r="J392" s="90">
        <f>VLOOKUP($A392,'지하수요금(2012년)'!$B:$AL,32,FALSE)</f>
        <v>0</v>
      </c>
      <c r="K392" s="90">
        <f>VLOOKUP($A392,'지하수요금(2013년)'!$B:$AO,40,FALSE)</f>
        <v>0</v>
      </c>
      <c r="L392" s="91">
        <f>VLOOKUP($A392,'지하수요금(2014년)'!$B:$AP,41,FALSE)</f>
        <v>0</v>
      </c>
    </row>
    <row r="393" spans="1:12" ht="12.95" customHeight="1">
      <c r="A393" s="57" t="s">
        <v>1213</v>
      </c>
      <c r="B393" s="98" t="s">
        <v>1214</v>
      </c>
      <c r="C393" s="98" t="s">
        <v>1206</v>
      </c>
      <c r="D393" s="56" t="str">
        <f>VLOOKUP($A393,'지하수요금(2010년)'!$B:$AL,4,FALSE)</f>
        <v>가정용</v>
      </c>
      <c r="E393" s="56" t="str">
        <f t="shared" si="6"/>
        <v>양천</v>
      </c>
      <c r="F393" s="56" t="s">
        <v>2532</v>
      </c>
      <c r="G393" s="56" t="s">
        <v>2533</v>
      </c>
      <c r="H393" s="90">
        <f>VLOOKUP($A393,'지하수요금(2010년)'!$B:$AL,32,FALSE)</f>
        <v>0</v>
      </c>
      <c r="I393" s="90">
        <f>VLOOKUP($A393,'지하수요금(2011년)'!$B:$AL,32,FALSE)</f>
        <v>0</v>
      </c>
      <c r="J393" s="90">
        <f>VLOOKUP($A393,'지하수요금(2012년)'!$B:$AL,32,FALSE)</f>
        <v>0</v>
      </c>
      <c r="K393" s="90">
        <f>VLOOKUP($A393,'지하수요금(2013년)'!$B:$AO,40,FALSE)</f>
        <v>0</v>
      </c>
      <c r="L393" s="91">
        <f>VLOOKUP($A393,'지하수요금(2014년)'!$B:$AP,41,FALSE)</f>
        <v>0</v>
      </c>
    </row>
    <row r="394" spans="1:12" ht="12.95" customHeight="1">
      <c r="A394" s="57" t="s">
        <v>1215</v>
      </c>
      <c r="B394" s="98" t="s">
        <v>1216</v>
      </c>
      <c r="C394" s="98" t="s">
        <v>1217</v>
      </c>
      <c r="D394" s="56" t="str">
        <f>VLOOKUP($A394,'지하수요금(2010년)'!$B:$AL,4,FALSE)</f>
        <v>가정용</v>
      </c>
      <c r="E394" s="56" t="str">
        <f t="shared" si="6"/>
        <v>양천</v>
      </c>
      <c r="F394" s="56" t="s">
        <v>2532</v>
      </c>
      <c r="G394" s="56" t="s">
        <v>2533</v>
      </c>
      <c r="H394" s="90">
        <f>VLOOKUP($A394,'지하수요금(2010년)'!$B:$AL,32,FALSE)</f>
        <v>0</v>
      </c>
      <c r="I394" s="90">
        <f>VLOOKUP($A394,'지하수요금(2011년)'!$B:$AL,32,FALSE)</f>
        <v>0</v>
      </c>
      <c r="J394" s="90">
        <f>VLOOKUP($A394,'지하수요금(2012년)'!$B:$AL,32,FALSE)</f>
        <v>0</v>
      </c>
      <c r="K394" s="90">
        <f>VLOOKUP($A394,'지하수요금(2013년)'!$B:$AO,40,FALSE)</f>
        <v>0</v>
      </c>
      <c r="L394" s="91">
        <f>VLOOKUP($A394,'지하수요금(2014년)'!$B:$AP,41,FALSE)</f>
        <v>0</v>
      </c>
    </row>
    <row r="395" spans="1:12" ht="12.95" customHeight="1">
      <c r="A395" s="57" t="s">
        <v>1218</v>
      </c>
      <c r="B395" s="98" t="s">
        <v>1219</v>
      </c>
      <c r="C395" s="98" t="s">
        <v>1220</v>
      </c>
      <c r="D395" s="56" t="str">
        <f>VLOOKUP($A395,'지하수요금(2010년)'!$B:$AL,4,FALSE)</f>
        <v>가정용</v>
      </c>
      <c r="E395" s="56" t="str">
        <f t="shared" si="6"/>
        <v>양천</v>
      </c>
      <c r="F395" s="56" t="s">
        <v>2532</v>
      </c>
      <c r="G395" s="56" t="s">
        <v>2533</v>
      </c>
      <c r="H395" s="90">
        <f>VLOOKUP($A395,'지하수요금(2010년)'!$B:$AL,32,FALSE)</f>
        <v>0</v>
      </c>
      <c r="I395" s="90">
        <f>VLOOKUP($A395,'지하수요금(2011년)'!$B:$AL,32,FALSE)</f>
        <v>0</v>
      </c>
      <c r="J395" s="90">
        <f>VLOOKUP($A395,'지하수요금(2012년)'!$B:$AL,32,FALSE)</f>
        <v>0</v>
      </c>
      <c r="K395" s="90">
        <f>VLOOKUP($A395,'지하수요금(2013년)'!$B:$AO,40,FALSE)</f>
        <v>0</v>
      </c>
      <c r="L395" s="91">
        <f>VLOOKUP($A395,'지하수요금(2014년)'!$B:$AP,41,FALSE)</f>
        <v>0</v>
      </c>
    </row>
    <row r="396" spans="1:12" ht="12.95" customHeight="1">
      <c r="A396" s="57" t="s">
        <v>1221</v>
      </c>
      <c r="B396" s="98" t="s">
        <v>1222</v>
      </c>
      <c r="C396" s="98" t="s">
        <v>1223</v>
      </c>
      <c r="D396" s="56" t="str">
        <f>VLOOKUP($A396,'지하수요금(2010년)'!$B:$AL,4,FALSE)</f>
        <v>가정용</v>
      </c>
      <c r="E396" s="56" t="str">
        <f t="shared" si="6"/>
        <v>양천</v>
      </c>
      <c r="F396" s="56" t="s">
        <v>2532</v>
      </c>
      <c r="G396" s="56" t="s">
        <v>2533</v>
      </c>
      <c r="H396" s="90">
        <f>VLOOKUP($A396,'지하수요금(2010년)'!$B:$AL,32,FALSE)</f>
        <v>0</v>
      </c>
      <c r="I396" s="90">
        <f>VLOOKUP($A396,'지하수요금(2011년)'!$B:$AL,32,FALSE)</f>
        <v>0</v>
      </c>
      <c r="J396" s="90">
        <f>VLOOKUP($A396,'지하수요금(2012년)'!$B:$AL,32,FALSE)</f>
        <v>0</v>
      </c>
      <c r="K396" s="90">
        <f>VLOOKUP($A396,'지하수요금(2013년)'!$B:$AO,40,FALSE)</f>
        <v>0</v>
      </c>
      <c r="L396" s="91">
        <f>VLOOKUP($A396,'지하수요금(2014년)'!$B:$AP,41,FALSE)</f>
        <v>0</v>
      </c>
    </row>
    <row r="397" spans="1:12" ht="12.95" customHeight="1">
      <c r="A397" s="57" t="s">
        <v>1224</v>
      </c>
      <c r="B397" s="98" t="s">
        <v>1225</v>
      </c>
      <c r="C397" s="98" t="s">
        <v>1226</v>
      </c>
      <c r="D397" s="56" t="str">
        <f>VLOOKUP($A397,'지하수요금(2010년)'!$B:$AL,4,FALSE)</f>
        <v>가정용</v>
      </c>
      <c r="E397" s="56" t="str">
        <f t="shared" si="6"/>
        <v>양천</v>
      </c>
      <c r="F397" s="56" t="s">
        <v>2532</v>
      </c>
      <c r="G397" s="56" t="s">
        <v>2533</v>
      </c>
      <c r="H397" s="90">
        <f>VLOOKUP($A397,'지하수요금(2010년)'!$B:$AL,32,FALSE)</f>
        <v>0</v>
      </c>
      <c r="I397" s="90">
        <f>VLOOKUP($A397,'지하수요금(2011년)'!$B:$AL,32,FALSE)</f>
        <v>0</v>
      </c>
      <c r="J397" s="90">
        <f>VLOOKUP($A397,'지하수요금(2012년)'!$B:$AL,32,FALSE)</f>
        <v>0</v>
      </c>
      <c r="K397" s="90">
        <f>VLOOKUP($A397,'지하수요금(2013년)'!$B:$AO,40,FALSE)</f>
        <v>0</v>
      </c>
      <c r="L397" s="91">
        <f>VLOOKUP($A397,'지하수요금(2014년)'!$B:$AP,41,FALSE)</f>
        <v>0</v>
      </c>
    </row>
    <row r="398" spans="1:12" ht="12.95" customHeight="1">
      <c r="A398" s="57" t="s">
        <v>1227</v>
      </c>
      <c r="B398" s="98" t="s">
        <v>1228</v>
      </c>
      <c r="C398" s="98" t="s">
        <v>1206</v>
      </c>
      <c r="D398" s="56" t="str">
        <f>VLOOKUP($A398,'지하수요금(2010년)'!$B:$AL,4,FALSE)</f>
        <v>가정용</v>
      </c>
      <c r="E398" s="56" t="str">
        <f t="shared" si="6"/>
        <v>양천</v>
      </c>
      <c r="F398" s="56" t="s">
        <v>2532</v>
      </c>
      <c r="G398" s="56" t="s">
        <v>2533</v>
      </c>
      <c r="H398" s="90">
        <f>VLOOKUP($A398,'지하수요금(2010년)'!$B:$AL,32,FALSE)</f>
        <v>0</v>
      </c>
      <c r="I398" s="90">
        <f>VLOOKUP($A398,'지하수요금(2011년)'!$B:$AL,32,FALSE)</f>
        <v>0</v>
      </c>
      <c r="J398" s="90">
        <f>VLOOKUP($A398,'지하수요금(2012년)'!$B:$AL,32,FALSE)</f>
        <v>0</v>
      </c>
      <c r="K398" s="90">
        <f>VLOOKUP($A398,'지하수요금(2013년)'!$B:$AO,40,FALSE)</f>
        <v>0</v>
      </c>
      <c r="L398" s="91">
        <f>VLOOKUP($A398,'지하수요금(2014년)'!$B:$AP,41,FALSE)</f>
        <v>0</v>
      </c>
    </row>
    <row r="399" spans="1:12" ht="12.95" customHeight="1">
      <c r="A399" s="57" t="s">
        <v>1229</v>
      </c>
      <c r="B399" s="98" t="s">
        <v>1230</v>
      </c>
      <c r="C399" s="98" t="s">
        <v>1231</v>
      </c>
      <c r="D399" s="56" t="str">
        <f>VLOOKUP($A399,'지하수요금(2010년)'!$B:$AL,4,FALSE)</f>
        <v>가정용</v>
      </c>
      <c r="E399" s="56" t="str">
        <f t="shared" si="6"/>
        <v>양천</v>
      </c>
      <c r="F399" s="56" t="s">
        <v>2532</v>
      </c>
      <c r="G399" s="56" t="s">
        <v>2533</v>
      </c>
      <c r="H399" s="90">
        <f>VLOOKUP($A399,'지하수요금(2010년)'!$B:$AL,32,FALSE)</f>
        <v>0</v>
      </c>
      <c r="I399" s="90">
        <f>VLOOKUP($A399,'지하수요금(2011년)'!$B:$AL,32,FALSE)</f>
        <v>0</v>
      </c>
      <c r="J399" s="90">
        <f>VLOOKUP($A399,'지하수요금(2012년)'!$B:$AL,32,FALSE)</f>
        <v>0</v>
      </c>
      <c r="K399" s="90">
        <f>VLOOKUP($A399,'지하수요금(2013년)'!$B:$AO,40,FALSE)</f>
        <v>0</v>
      </c>
      <c r="L399" s="91">
        <f>VLOOKUP($A399,'지하수요금(2014년)'!$B:$AP,41,FALSE)</f>
        <v>0</v>
      </c>
    </row>
    <row r="400" spans="1:12" ht="12.95" customHeight="1">
      <c r="A400" s="57" t="s">
        <v>1232</v>
      </c>
      <c r="B400" s="98" t="s">
        <v>1233</v>
      </c>
      <c r="C400" s="98" t="s">
        <v>1234</v>
      </c>
      <c r="D400" s="56" t="str">
        <f>VLOOKUP($A400,'지하수요금(2010년)'!$B:$AL,4,FALSE)</f>
        <v>가정용</v>
      </c>
      <c r="E400" s="56" t="str">
        <f t="shared" si="6"/>
        <v>양천</v>
      </c>
      <c r="F400" s="56" t="s">
        <v>2532</v>
      </c>
      <c r="G400" s="56" t="s">
        <v>2533</v>
      </c>
      <c r="H400" s="90">
        <f>VLOOKUP($A400,'지하수요금(2010년)'!$B:$AL,32,FALSE)</f>
        <v>0</v>
      </c>
      <c r="I400" s="90">
        <f>VLOOKUP($A400,'지하수요금(2011년)'!$B:$AL,32,FALSE)</f>
        <v>0</v>
      </c>
      <c r="J400" s="90">
        <f>VLOOKUP($A400,'지하수요금(2012년)'!$B:$AL,32,FALSE)</f>
        <v>0</v>
      </c>
      <c r="K400" s="90">
        <f>VLOOKUP($A400,'지하수요금(2013년)'!$B:$AO,40,FALSE)</f>
        <v>0</v>
      </c>
      <c r="L400" s="91">
        <f>VLOOKUP($A400,'지하수요금(2014년)'!$B:$AP,41,FALSE)</f>
        <v>0</v>
      </c>
    </row>
    <row r="401" spans="1:12" ht="12.95" customHeight="1">
      <c r="A401" s="57" t="s">
        <v>1235</v>
      </c>
      <c r="B401" s="98" t="s">
        <v>1236</v>
      </c>
      <c r="C401" s="98" t="s">
        <v>1237</v>
      </c>
      <c r="D401" s="56" t="str">
        <f>VLOOKUP($A401,'지하수요금(2010년)'!$B:$AL,4,FALSE)</f>
        <v>가정용</v>
      </c>
      <c r="E401" s="56" t="str">
        <f t="shared" si="6"/>
        <v>양천</v>
      </c>
      <c r="F401" s="56" t="s">
        <v>2532</v>
      </c>
      <c r="G401" s="56" t="s">
        <v>2533</v>
      </c>
      <c r="H401" s="90">
        <f>VLOOKUP($A401,'지하수요금(2010년)'!$B:$AL,32,FALSE)</f>
        <v>0</v>
      </c>
      <c r="I401" s="90">
        <f>VLOOKUP($A401,'지하수요금(2011년)'!$B:$AL,32,FALSE)</f>
        <v>0</v>
      </c>
      <c r="J401" s="90">
        <f>VLOOKUP($A401,'지하수요금(2012년)'!$B:$AL,32,FALSE)</f>
        <v>0</v>
      </c>
      <c r="K401" s="90">
        <f>VLOOKUP($A401,'지하수요금(2013년)'!$B:$AO,40,FALSE)</f>
        <v>0</v>
      </c>
      <c r="L401" s="91">
        <f>VLOOKUP($A401,'지하수요금(2014년)'!$B:$AP,41,FALSE)</f>
        <v>0</v>
      </c>
    </row>
    <row r="402" spans="1:12" ht="12.95" customHeight="1">
      <c r="A402" s="57" t="s">
        <v>1238</v>
      </c>
      <c r="B402" s="98" t="s">
        <v>1239</v>
      </c>
      <c r="C402" s="98" t="s">
        <v>1209</v>
      </c>
      <c r="D402" s="56" t="str">
        <f>VLOOKUP($A402,'지하수요금(2010년)'!$B:$AL,4,FALSE)</f>
        <v>가정용</v>
      </c>
      <c r="E402" s="56" t="str">
        <f t="shared" si="6"/>
        <v>양천</v>
      </c>
      <c r="F402" s="56" t="s">
        <v>2532</v>
      </c>
      <c r="G402" s="56" t="s">
        <v>2533</v>
      </c>
      <c r="H402" s="90">
        <f>VLOOKUP($A402,'지하수요금(2010년)'!$B:$AL,32,FALSE)</f>
        <v>0</v>
      </c>
      <c r="I402" s="90">
        <f>VLOOKUP($A402,'지하수요금(2011년)'!$B:$AL,32,FALSE)</f>
        <v>0</v>
      </c>
      <c r="J402" s="90">
        <f>VLOOKUP($A402,'지하수요금(2012년)'!$B:$AL,32,FALSE)</f>
        <v>0</v>
      </c>
      <c r="K402" s="90">
        <f>VLOOKUP($A402,'지하수요금(2013년)'!$B:$AO,40,FALSE)</f>
        <v>0</v>
      </c>
      <c r="L402" s="91">
        <f>VLOOKUP($A402,'지하수요금(2014년)'!$B:$AP,41,FALSE)</f>
        <v>0</v>
      </c>
    </row>
    <row r="403" spans="1:12" ht="12.95" customHeight="1">
      <c r="A403" s="57" t="s">
        <v>1240</v>
      </c>
      <c r="B403" s="98" t="s">
        <v>1241</v>
      </c>
      <c r="C403" s="98" t="s">
        <v>1206</v>
      </c>
      <c r="D403" s="56" t="str">
        <f>VLOOKUP($A403,'지하수요금(2010년)'!$B:$AL,4,FALSE)</f>
        <v>가정용</v>
      </c>
      <c r="E403" s="56" t="str">
        <f t="shared" si="6"/>
        <v>양천</v>
      </c>
      <c r="F403" s="56" t="s">
        <v>2532</v>
      </c>
      <c r="G403" s="56" t="s">
        <v>2533</v>
      </c>
      <c r="H403" s="90">
        <f>VLOOKUP($A403,'지하수요금(2010년)'!$B:$AL,32,FALSE)</f>
        <v>0</v>
      </c>
      <c r="I403" s="90">
        <f>VLOOKUP($A403,'지하수요금(2011년)'!$B:$AL,32,FALSE)</f>
        <v>0</v>
      </c>
      <c r="J403" s="90">
        <f>VLOOKUP($A403,'지하수요금(2012년)'!$B:$AL,32,FALSE)</f>
        <v>0</v>
      </c>
      <c r="K403" s="90">
        <f>VLOOKUP($A403,'지하수요금(2013년)'!$B:$AO,40,FALSE)</f>
        <v>0</v>
      </c>
      <c r="L403" s="91">
        <f>VLOOKUP($A403,'지하수요금(2014년)'!$B:$AP,41,FALSE)</f>
        <v>0</v>
      </c>
    </row>
    <row r="404" spans="1:12" ht="12.95" customHeight="1">
      <c r="A404" s="57" t="s">
        <v>1242</v>
      </c>
      <c r="B404" s="98" t="s">
        <v>1243</v>
      </c>
      <c r="C404" s="98" t="s">
        <v>1206</v>
      </c>
      <c r="D404" s="56" t="str">
        <f>VLOOKUP($A404,'지하수요금(2010년)'!$B:$AL,4,FALSE)</f>
        <v>가정용</v>
      </c>
      <c r="E404" s="56" t="str">
        <f t="shared" si="6"/>
        <v>양천</v>
      </c>
      <c r="F404" s="56" t="s">
        <v>2532</v>
      </c>
      <c r="G404" s="56" t="s">
        <v>2533</v>
      </c>
      <c r="H404" s="90">
        <f>VLOOKUP($A404,'지하수요금(2010년)'!$B:$AL,32,FALSE)</f>
        <v>0</v>
      </c>
      <c r="I404" s="90">
        <f>VLOOKUP($A404,'지하수요금(2011년)'!$B:$AL,32,FALSE)</f>
        <v>0</v>
      </c>
      <c r="J404" s="90">
        <f>VLOOKUP($A404,'지하수요금(2012년)'!$B:$AL,32,FALSE)</f>
        <v>0</v>
      </c>
      <c r="K404" s="90">
        <f>VLOOKUP($A404,'지하수요금(2013년)'!$B:$AO,40,FALSE)</f>
        <v>0</v>
      </c>
      <c r="L404" s="91">
        <f>VLOOKUP($A404,'지하수요금(2014년)'!$B:$AP,41,FALSE)</f>
        <v>0</v>
      </c>
    </row>
    <row r="405" spans="1:12" ht="12.95" customHeight="1">
      <c r="A405" s="57" t="s">
        <v>1244</v>
      </c>
      <c r="B405" s="98" t="s">
        <v>1245</v>
      </c>
      <c r="C405" s="98" t="s">
        <v>1246</v>
      </c>
      <c r="D405" s="56" t="str">
        <f>VLOOKUP($A405,'지하수요금(2010년)'!$B:$AL,4,FALSE)</f>
        <v>가정용</v>
      </c>
      <c r="E405" s="56" t="str">
        <f t="shared" si="6"/>
        <v>양천</v>
      </c>
      <c r="F405" s="56" t="s">
        <v>2532</v>
      </c>
      <c r="G405" s="56" t="s">
        <v>2533</v>
      </c>
      <c r="H405" s="90">
        <f>VLOOKUP($A405,'지하수요금(2010년)'!$B:$AL,32,FALSE)</f>
        <v>0</v>
      </c>
      <c r="I405" s="90">
        <f>VLOOKUP($A405,'지하수요금(2011년)'!$B:$AL,32,FALSE)</f>
        <v>0</v>
      </c>
      <c r="J405" s="90">
        <f>VLOOKUP($A405,'지하수요금(2012년)'!$B:$AL,32,FALSE)</f>
        <v>0</v>
      </c>
      <c r="K405" s="90">
        <f>VLOOKUP($A405,'지하수요금(2013년)'!$B:$AO,40,FALSE)</f>
        <v>0</v>
      </c>
      <c r="L405" s="91">
        <f>VLOOKUP($A405,'지하수요금(2014년)'!$B:$AP,41,FALSE)</f>
        <v>0</v>
      </c>
    </row>
    <row r="406" spans="1:12" ht="12.95" customHeight="1">
      <c r="A406" s="57" t="s">
        <v>1247</v>
      </c>
      <c r="B406" s="98" t="s">
        <v>1248</v>
      </c>
      <c r="C406" s="98" t="s">
        <v>1249</v>
      </c>
      <c r="D406" s="56" t="str">
        <f>VLOOKUP($A406,'지하수요금(2010년)'!$B:$AL,4,FALSE)</f>
        <v>가정용</v>
      </c>
      <c r="E406" s="56" t="str">
        <f t="shared" si="6"/>
        <v>양천</v>
      </c>
      <c r="F406" s="56" t="s">
        <v>2532</v>
      </c>
      <c r="G406" s="56" t="s">
        <v>2533</v>
      </c>
      <c r="H406" s="90">
        <f>VLOOKUP($A406,'지하수요금(2010년)'!$B:$AL,32,FALSE)</f>
        <v>0</v>
      </c>
      <c r="I406" s="90">
        <f>VLOOKUP($A406,'지하수요금(2011년)'!$B:$AL,32,FALSE)</f>
        <v>0</v>
      </c>
      <c r="J406" s="90">
        <f>VLOOKUP($A406,'지하수요금(2012년)'!$B:$AL,32,FALSE)</f>
        <v>0</v>
      </c>
      <c r="K406" s="90">
        <f>VLOOKUP($A406,'지하수요금(2013년)'!$B:$AO,40,FALSE)</f>
        <v>0</v>
      </c>
      <c r="L406" s="91">
        <f>VLOOKUP($A406,'지하수요금(2014년)'!$B:$AP,41,FALSE)</f>
        <v>0</v>
      </c>
    </row>
    <row r="407" spans="1:12" ht="12.95" customHeight="1">
      <c r="A407" s="57" t="s">
        <v>1250</v>
      </c>
      <c r="B407" s="98" t="s">
        <v>1251</v>
      </c>
      <c r="C407" s="98" t="s">
        <v>1252</v>
      </c>
      <c r="D407" s="56" t="str">
        <f>VLOOKUP($A407,'지하수요금(2010년)'!$B:$AL,4,FALSE)</f>
        <v>가정용</v>
      </c>
      <c r="E407" s="56" t="str">
        <f t="shared" si="6"/>
        <v>양천</v>
      </c>
      <c r="F407" s="56" t="s">
        <v>2532</v>
      </c>
      <c r="G407" s="56" t="s">
        <v>2533</v>
      </c>
      <c r="H407" s="90">
        <f>VLOOKUP($A407,'지하수요금(2010년)'!$B:$AL,32,FALSE)</f>
        <v>0</v>
      </c>
      <c r="I407" s="90">
        <f>VLOOKUP($A407,'지하수요금(2011년)'!$B:$AL,32,FALSE)</f>
        <v>0</v>
      </c>
      <c r="J407" s="90">
        <f>VLOOKUP($A407,'지하수요금(2012년)'!$B:$AL,32,FALSE)</f>
        <v>0</v>
      </c>
      <c r="K407" s="90">
        <f>VLOOKUP($A407,'지하수요금(2013년)'!$B:$AO,40,FALSE)</f>
        <v>0</v>
      </c>
      <c r="L407" s="91">
        <f>VLOOKUP($A407,'지하수요금(2014년)'!$B:$AP,41,FALSE)</f>
        <v>0</v>
      </c>
    </row>
    <row r="408" spans="1:12" ht="12.95" customHeight="1">
      <c r="A408" s="57" t="s">
        <v>1253</v>
      </c>
      <c r="B408" s="98" t="s">
        <v>745</v>
      </c>
      <c r="C408" s="98" t="s">
        <v>1254</v>
      </c>
      <c r="D408" s="56" t="str">
        <f>VLOOKUP($A408,'지하수요금(2010년)'!$B:$AL,4,FALSE)</f>
        <v>가정용</v>
      </c>
      <c r="E408" s="56" t="str">
        <f t="shared" si="6"/>
        <v>양천</v>
      </c>
      <c r="F408" s="56" t="s">
        <v>2532</v>
      </c>
      <c r="G408" s="56" t="s">
        <v>2533</v>
      </c>
      <c r="H408" s="90">
        <f>VLOOKUP($A408,'지하수요금(2010년)'!$B:$AL,32,FALSE)</f>
        <v>0</v>
      </c>
      <c r="I408" s="90">
        <f>VLOOKUP($A408,'지하수요금(2011년)'!$B:$AL,32,FALSE)</f>
        <v>0</v>
      </c>
      <c r="J408" s="90">
        <f>VLOOKUP($A408,'지하수요금(2012년)'!$B:$AL,32,FALSE)</f>
        <v>0</v>
      </c>
      <c r="K408" s="90">
        <f>VLOOKUP($A408,'지하수요금(2013년)'!$B:$AO,40,FALSE)</f>
        <v>0</v>
      </c>
      <c r="L408" s="91">
        <f>VLOOKUP($A408,'지하수요금(2014년)'!$B:$AP,41,FALSE)</f>
        <v>0</v>
      </c>
    </row>
    <row r="409" spans="1:12" ht="12.95" customHeight="1">
      <c r="A409" s="57" t="s">
        <v>1255</v>
      </c>
      <c r="B409" s="98" t="s">
        <v>1256</v>
      </c>
      <c r="C409" s="98" t="s">
        <v>1257</v>
      </c>
      <c r="D409" s="56" t="str">
        <f>VLOOKUP($A409,'지하수요금(2010년)'!$B:$AL,4,FALSE)</f>
        <v>가정용</v>
      </c>
      <c r="E409" s="56" t="str">
        <f t="shared" si="6"/>
        <v>양천</v>
      </c>
      <c r="F409" s="56" t="s">
        <v>2532</v>
      </c>
      <c r="G409" s="56" t="s">
        <v>2533</v>
      </c>
      <c r="H409" s="90">
        <f>VLOOKUP($A409,'지하수요금(2010년)'!$B:$AL,32,FALSE)</f>
        <v>0</v>
      </c>
      <c r="I409" s="90">
        <f>VLOOKUP($A409,'지하수요금(2011년)'!$B:$AL,32,FALSE)</f>
        <v>0</v>
      </c>
      <c r="J409" s="90">
        <f>VLOOKUP($A409,'지하수요금(2012년)'!$B:$AL,32,FALSE)</f>
        <v>0</v>
      </c>
      <c r="K409" s="90">
        <f>VLOOKUP($A409,'지하수요금(2013년)'!$B:$AO,40,FALSE)</f>
        <v>0</v>
      </c>
      <c r="L409" s="91">
        <f>VLOOKUP($A409,'지하수요금(2014년)'!$B:$AP,41,FALSE)</f>
        <v>0</v>
      </c>
    </row>
    <row r="410" spans="1:12" ht="12.95" customHeight="1">
      <c r="A410" s="57" t="s">
        <v>1258</v>
      </c>
      <c r="B410" s="98" t="s">
        <v>1259</v>
      </c>
      <c r="C410" s="98" t="s">
        <v>1260</v>
      </c>
      <c r="D410" s="56" t="str">
        <f>VLOOKUP($A410,'지하수요금(2010년)'!$B:$AL,4,FALSE)</f>
        <v>가정용</v>
      </c>
      <c r="E410" s="56" t="str">
        <f t="shared" si="6"/>
        <v>양천</v>
      </c>
      <c r="F410" s="56" t="s">
        <v>2532</v>
      </c>
      <c r="G410" s="56" t="s">
        <v>2533</v>
      </c>
      <c r="H410" s="90">
        <f>VLOOKUP($A410,'지하수요금(2010년)'!$B:$AL,32,FALSE)</f>
        <v>0</v>
      </c>
      <c r="I410" s="90">
        <f>VLOOKUP($A410,'지하수요금(2011년)'!$B:$AL,32,FALSE)</f>
        <v>0</v>
      </c>
      <c r="J410" s="90">
        <f>VLOOKUP($A410,'지하수요금(2012년)'!$B:$AL,32,FALSE)</f>
        <v>0</v>
      </c>
      <c r="K410" s="90">
        <f>VLOOKUP($A410,'지하수요금(2013년)'!$B:$AO,40,FALSE)</f>
        <v>0</v>
      </c>
      <c r="L410" s="91">
        <f>VLOOKUP($A410,'지하수요금(2014년)'!$B:$AP,41,FALSE)</f>
        <v>0</v>
      </c>
    </row>
    <row r="411" spans="1:12" ht="12.95" customHeight="1">
      <c r="A411" s="57" t="s">
        <v>1261</v>
      </c>
      <c r="B411" s="98" t="s">
        <v>1262</v>
      </c>
      <c r="C411" s="98" t="s">
        <v>1263</v>
      </c>
      <c r="D411" s="56" t="str">
        <f>VLOOKUP($A411,'지하수요금(2010년)'!$B:$AL,4,FALSE)</f>
        <v>가정용</v>
      </c>
      <c r="E411" s="56" t="str">
        <f t="shared" si="6"/>
        <v>양천</v>
      </c>
      <c r="F411" s="56" t="s">
        <v>2532</v>
      </c>
      <c r="G411" s="56" t="s">
        <v>2533</v>
      </c>
      <c r="H411" s="90">
        <f>VLOOKUP($A411,'지하수요금(2010년)'!$B:$AL,32,FALSE)</f>
        <v>0</v>
      </c>
      <c r="I411" s="90">
        <f>VLOOKUP($A411,'지하수요금(2011년)'!$B:$AL,32,FALSE)</f>
        <v>0</v>
      </c>
      <c r="J411" s="90">
        <f>VLOOKUP($A411,'지하수요금(2012년)'!$B:$AL,32,FALSE)</f>
        <v>0</v>
      </c>
      <c r="K411" s="90">
        <f>VLOOKUP($A411,'지하수요금(2013년)'!$B:$AO,40,FALSE)</f>
        <v>0</v>
      </c>
      <c r="L411" s="91">
        <f>VLOOKUP($A411,'지하수요금(2014년)'!$B:$AP,41,FALSE)</f>
        <v>0</v>
      </c>
    </row>
    <row r="412" spans="1:12" ht="12.95" customHeight="1">
      <c r="A412" s="57" t="s">
        <v>1264</v>
      </c>
      <c r="B412" s="98" t="s">
        <v>1265</v>
      </c>
      <c r="C412" s="98" t="s">
        <v>1249</v>
      </c>
      <c r="D412" s="56" t="str">
        <f>VLOOKUP($A412,'지하수요금(2010년)'!$B:$AL,4,FALSE)</f>
        <v>가정용</v>
      </c>
      <c r="E412" s="56" t="str">
        <f t="shared" si="6"/>
        <v>양천</v>
      </c>
      <c r="F412" s="56" t="s">
        <v>2532</v>
      </c>
      <c r="G412" s="56" t="s">
        <v>2533</v>
      </c>
      <c r="H412" s="90">
        <f>VLOOKUP($A412,'지하수요금(2010년)'!$B:$AL,32,FALSE)</f>
        <v>0</v>
      </c>
      <c r="I412" s="90">
        <f>VLOOKUP($A412,'지하수요금(2011년)'!$B:$AL,32,FALSE)</f>
        <v>0</v>
      </c>
      <c r="J412" s="90">
        <f>VLOOKUP($A412,'지하수요금(2012년)'!$B:$AL,32,FALSE)</f>
        <v>0</v>
      </c>
      <c r="K412" s="90">
        <f>VLOOKUP($A412,'지하수요금(2013년)'!$B:$AO,40,FALSE)</f>
        <v>0</v>
      </c>
      <c r="L412" s="91">
        <f>VLOOKUP($A412,'지하수요금(2014년)'!$B:$AP,41,FALSE)</f>
        <v>0</v>
      </c>
    </row>
    <row r="413" spans="1:12" ht="12.95" customHeight="1">
      <c r="A413" s="57" t="s">
        <v>1266</v>
      </c>
      <c r="B413" s="98" t="s">
        <v>1267</v>
      </c>
      <c r="C413" s="98" t="s">
        <v>1268</v>
      </c>
      <c r="D413" s="56" t="str">
        <f>VLOOKUP($A413,'지하수요금(2010년)'!$B:$AL,4,FALSE)</f>
        <v>가정용</v>
      </c>
      <c r="E413" s="56" t="str">
        <f t="shared" si="6"/>
        <v>양천</v>
      </c>
      <c r="F413" s="56" t="s">
        <v>2532</v>
      </c>
      <c r="G413" s="56" t="s">
        <v>2533</v>
      </c>
      <c r="H413" s="90">
        <f>VLOOKUP($A413,'지하수요금(2010년)'!$B:$AL,32,FALSE)</f>
        <v>0</v>
      </c>
      <c r="I413" s="90">
        <f>VLOOKUP($A413,'지하수요금(2011년)'!$B:$AL,32,FALSE)</f>
        <v>0</v>
      </c>
      <c r="J413" s="90">
        <f>VLOOKUP($A413,'지하수요금(2012년)'!$B:$AL,32,FALSE)</f>
        <v>0</v>
      </c>
      <c r="K413" s="90">
        <f>VLOOKUP($A413,'지하수요금(2013년)'!$B:$AO,40,FALSE)</f>
        <v>0</v>
      </c>
      <c r="L413" s="91">
        <f>VLOOKUP($A413,'지하수요금(2014년)'!$B:$AP,41,FALSE)</f>
        <v>0</v>
      </c>
    </row>
    <row r="414" spans="1:12" ht="12.95" customHeight="1">
      <c r="A414" s="57" t="s">
        <v>1269</v>
      </c>
      <c r="B414" s="98" t="s">
        <v>1270</v>
      </c>
      <c r="C414" s="98" t="s">
        <v>1271</v>
      </c>
      <c r="D414" s="56" t="str">
        <f>VLOOKUP($A414,'지하수요금(2010년)'!$B:$AL,4,FALSE)</f>
        <v>가정용</v>
      </c>
      <c r="E414" s="56" t="str">
        <f t="shared" si="6"/>
        <v>양천</v>
      </c>
      <c r="F414" s="56" t="s">
        <v>2532</v>
      </c>
      <c r="G414" s="56" t="s">
        <v>2533</v>
      </c>
      <c r="H414" s="90">
        <f>VLOOKUP($A414,'지하수요금(2010년)'!$B:$AL,32,FALSE)</f>
        <v>0</v>
      </c>
      <c r="I414" s="90">
        <f>VLOOKUP($A414,'지하수요금(2011년)'!$B:$AL,32,FALSE)</f>
        <v>0</v>
      </c>
      <c r="J414" s="90">
        <f>VLOOKUP($A414,'지하수요금(2012년)'!$B:$AL,32,FALSE)</f>
        <v>0</v>
      </c>
      <c r="K414" s="90">
        <f>VLOOKUP($A414,'지하수요금(2013년)'!$B:$AO,40,FALSE)</f>
        <v>0</v>
      </c>
      <c r="L414" s="91">
        <f>VLOOKUP($A414,'지하수요금(2014년)'!$B:$AP,41,FALSE)</f>
        <v>0</v>
      </c>
    </row>
    <row r="415" spans="1:12" ht="12.95" customHeight="1">
      <c r="A415" s="57" t="s">
        <v>1272</v>
      </c>
      <c r="B415" s="98" t="s">
        <v>1273</v>
      </c>
      <c r="C415" s="98" t="s">
        <v>1274</v>
      </c>
      <c r="D415" s="56" t="str">
        <f>VLOOKUP($A415,'지하수요금(2010년)'!$B:$AL,4,FALSE)</f>
        <v>가정용</v>
      </c>
      <c r="E415" s="56" t="str">
        <f t="shared" si="6"/>
        <v>양천</v>
      </c>
      <c r="F415" s="56" t="s">
        <v>2532</v>
      </c>
      <c r="G415" s="56" t="s">
        <v>2533</v>
      </c>
      <c r="H415" s="90">
        <f>VLOOKUP($A415,'지하수요금(2010년)'!$B:$AL,32,FALSE)</f>
        <v>0</v>
      </c>
      <c r="I415" s="90">
        <f>VLOOKUP($A415,'지하수요금(2011년)'!$B:$AL,32,FALSE)</f>
        <v>0</v>
      </c>
      <c r="J415" s="90">
        <f>VLOOKUP($A415,'지하수요금(2012년)'!$B:$AL,32,FALSE)</f>
        <v>0</v>
      </c>
      <c r="K415" s="90">
        <f>VLOOKUP($A415,'지하수요금(2013년)'!$B:$AO,40,FALSE)</f>
        <v>0</v>
      </c>
      <c r="L415" s="91">
        <f>VLOOKUP($A415,'지하수요금(2014년)'!$B:$AP,41,FALSE)</f>
        <v>0</v>
      </c>
    </row>
    <row r="416" spans="1:12" ht="12.95" customHeight="1">
      <c r="A416" s="57" t="s">
        <v>1275</v>
      </c>
      <c r="B416" s="98" t="s">
        <v>1276</v>
      </c>
      <c r="C416" s="98" t="s">
        <v>1277</v>
      </c>
      <c r="D416" s="56" t="str">
        <f>VLOOKUP($A416,'지하수요금(2010년)'!$B:$AL,4,FALSE)</f>
        <v>가정용</v>
      </c>
      <c r="E416" s="56" t="str">
        <f t="shared" si="6"/>
        <v>양천</v>
      </c>
      <c r="F416" s="56" t="s">
        <v>2532</v>
      </c>
      <c r="G416" s="56" t="s">
        <v>2533</v>
      </c>
      <c r="H416" s="90">
        <f>VLOOKUP($A416,'지하수요금(2010년)'!$B:$AL,32,FALSE)</f>
        <v>0</v>
      </c>
      <c r="I416" s="90">
        <f>VLOOKUP($A416,'지하수요금(2011년)'!$B:$AL,32,FALSE)</f>
        <v>0</v>
      </c>
      <c r="J416" s="90">
        <f>VLOOKUP($A416,'지하수요금(2012년)'!$B:$AL,32,FALSE)</f>
        <v>0</v>
      </c>
      <c r="K416" s="90">
        <f>VLOOKUP($A416,'지하수요금(2013년)'!$B:$AO,40,FALSE)</f>
        <v>0</v>
      </c>
      <c r="L416" s="91">
        <f>VLOOKUP($A416,'지하수요금(2014년)'!$B:$AP,41,FALSE)</f>
        <v>0</v>
      </c>
    </row>
    <row r="417" spans="1:12" ht="12.95" customHeight="1">
      <c r="A417" s="57" t="s">
        <v>1278</v>
      </c>
      <c r="B417" s="98" t="s">
        <v>1279</v>
      </c>
      <c r="C417" s="98" t="s">
        <v>1280</v>
      </c>
      <c r="D417" s="56" t="str">
        <f>VLOOKUP($A417,'지하수요금(2010년)'!$B:$AL,4,FALSE)</f>
        <v>가정용</v>
      </c>
      <c r="E417" s="56" t="str">
        <f t="shared" si="6"/>
        <v>양천</v>
      </c>
      <c r="F417" s="56" t="s">
        <v>2532</v>
      </c>
      <c r="G417" s="56" t="s">
        <v>2533</v>
      </c>
      <c r="H417" s="90">
        <f>VLOOKUP($A417,'지하수요금(2010년)'!$B:$AL,32,FALSE)</f>
        <v>0</v>
      </c>
      <c r="I417" s="90">
        <f>VLOOKUP($A417,'지하수요금(2011년)'!$B:$AL,32,FALSE)</f>
        <v>0</v>
      </c>
      <c r="J417" s="90">
        <f>VLOOKUP($A417,'지하수요금(2012년)'!$B:$AL,32,FALSE)</f>
        <v>0</v>
      </c>
      <c r="K417" s="90">
        <f>VLOOKUP($A417,'지하수요금(2013년)'!$B:$AO,40,FALSE)</f>
        <v>0</v>
      </c>
      <c r="L417" s="91">
        <f>VLOOKUP($A417,'지하수요금(2014년)'!$B:$AP,41,FALSE)</f>
        <v>0</v>
      </c>
    </row>
    <row r="418" spans="1:12" ht="12.95" customHeight="1">
      <c r="A418" s="57" t="s">
        <v>1281</v>
      </c>
      <c r="B418" s="98" t="s">
        <v>1282</v>
      </c>
      <c r="C418" s="98" t="s">
        <v>1283</v>
      </c>
      <c r="D418" s="56" t="str">
        <f>VLOOKUP($A418,'지하수요금(2010년)'!$B:$AL,4,FALSE)</f>
        <v>가정용</v>
      </c>
      <c r="E418" s="56" t="str">
        <f t="shared" si="6"/>
        <v>양천</v>
      </c>
      <c r="F418" s="56" t="s">
        <v>2532</v>
      </c>
      <c r="G418" s="56" t="s">
        <v>2533</v>
      </c>
      <c r="H418" s="90">
        <f>VLOOKUP($A418,'지하수요금(2010년)'!$B:$AL,32,FALSE)</f>
        <v>0</v>
      </c>
      <c r="I418" s="90">
        <f>VLOOKUP($A418,'지하수요금(2011년)'!$B:$AL,32,FALSE)</f>
        <v>0</v>
      </c>
      <c r="J418" s="90">
        <f>VLOOKUP($A418,'지하수요금(2012년)'!$B:$AL,32,FALSE)</f>
        <v>0</v>
      </c>
      <c r="K418" s="90">
        <f>VLOOKUP($A418,'지하수요금(2013년)'!$B:$AO,40,FALSE)</f>
        <v>0</v>
      </c>
      <c r="L418" s="91">
        <f>VLOOKUP($A418,'지하수요금(2014년)'!$B:$AP,41,FALSE)</f>
        <v>0</v>
      </c>
    </row>
    <row r="419" spans="1:12" ht="12.95" customHeight="1">
      <c r="A419" s="57" t="s">
        <v>1284</v>
      </c>
      <c r="B419" s="98" t="s">
        <v>1285</v>
      </c>
      <c r="C419" s="98" t="s">
        <v>1286</v>
      </c>
      <c r="D419" s="56" t="str">
        <f>VLOOKUP($A419,'지하수요금(2010년)'!$B:$AL,4,FALSE)</f>
        <v>가정용</v>
      </c>
      <c r="E419" s="56" t="str">
        <f t="shared" si="6"/>
        <v>양천</v>
      </c>
      <c r="F419" s="56" t="s">
        <v>2532</v>
      </c>
      <c r="G419" s="56" t="s">
        <v>2533</v>
      </c>
      <c r="H419" s="90">
        <f>VLOOKUP($A419,'지하수요금(2010년)'!$B:$AL,32,FALSE)</f>
        <v>0</v>
      </c>
      <c r="I419" s="90">
        <f>VLOOKUP($A419,'지하수요금(2011년)'!$B:$AL,32,FALSE)</f>
        <v>0</v>
      </c>
      <c r="J419" s="90">
        <f>VLOOKUP($A419,'지하수요금(2012년)'!$B:$AL,32,FALSE)</f>
        <v>0</v>
      </c>
      <c r="K419" s="90">
        <f>VLOOKUP($A419,'지하수요금(2013년)'!$B:$AO,40,FALSE)</f>
        <v>0</v>
      </c>
      <c r="L419" s="91">
        <f>VLOOKUP($A419,'지하수요금(2014년)'!$B:$AP,41,FALSE)</f>
        <v>0</v>
      </c>
    </row>
    <row r="420" spans="1:12" ht="12.95" customHeight="1">
      <c r="A420" s="57" t="s">
        <v>1287</v>
      </c>
      <c r="B420" s="98" t="s">
        <v>1288</v>
      </c>
      <c r="C420" s="98" t="s">
        <v>1289</v>
      </c>
      <c r="D420" s="56" t="str">
        <f>VLOOKUP($A420,'지하수요금(2010년)'!$B:$AL,4,FALSE)</f>
        <v>가정용</v>
      </c>
      <c r="E420" s="56" t="str">
        <f t="shared" si="6"/>
        <v>양천</v>
      </c>
      <c r="F420" s="56" t="s">
        <v>2532</v>
      </c>
      <c r="G420" s="56" t="s">
        <v>2533</v>
      </c>
      <c r="H420" s="90">
        <f>VLOOKUP($A420,'지하수요금(2010년)'!$B:$AL,32,FALSE)</f>
        <v>0</v>
      </c>
      <c r="I420" s="90">
        <f>VLOOKUP($A420,'지하수요금(2011년)'!$B:$AL,32,FALSE)</f>
        <v>0</v>
      </c>
      <c r="J420" s="90">
        <f>VLOOKUP($A420,'지하수요금(2012년)'!$B:$AL,32,FALSE)</f>
        <v>0</v>
      </c>
      <c r="K420" s="90">
        <f>VLOOKUP($A420,'지하수요금(2013년)'!$B:$AO,40,FALSE)</f>
        <v>0</v>
      </c>
      <c r="L420" s="91">
        <f>VLOOKUP($A420,'지하수요금(2014년)'!$B:$AP,41,FALSE)</f>
        <v>0</v>
      </c>
    </row>
    <row r="421" spans="1:12" ht="12.95" customHeight="1">
      <c r="A421" s="57" t="s">
        <v>1290</v>
      </c>
      <c r="B421" s="98" t="s">
        <v>1291</v>
      </c>
      <c r="C421" s="98" t="s">
        <v>1292</v>
      </c>
      <c r="D421" s="56" t="str">
        <f>VLOOKUP($A421,'지하수요금(2010년)'!$B:$AL,4,FALSE)</f>
        <v>가정용</v>
      </c>
      <c r="E421" s="56" t="str">
        <f t="shared" si="6"/>
        <v>양천</v>
      </c>
      <c r="F421" s="56" t="s">
        <v>2532</v>
      </c>
      <c r="G421" s="56" t="s">
        <v>2533</v>
      </c>
      <c r="H421" s="90">
        <f>VLOOKUP($A421,'지하수요금(2010년)'!$B:$AL,32,FALSE)</f>
        <v>0</v>
      </c>
      <c r="I421" s="90">
        <f>VLOOKUP($A421,'지하수요금(2011년)'!$B:$AL,32,FALSE)</f>
        <v>0</v>
      </c>
      <c r="J421" s="90">
        <f>VLOOKUP($A421,'지하수요금(2012년)'!$B:$AL,32,FALSE)</f>
        <v>0</v>
      </c>
      <c r="K421" s="90">
        <f>VLOOKUP($A421,'지하수요금(2013년)'!$B:$AO,40,FALSE)</f>
        <v>0</v>
      </c>
      <c r="L421" s="91">
        <f>VLOOKUP($A421,'지하수요금(2014년)'!$B:$AP,41,FALSE)</f>
        <v>0</v>
      </c>
    </row>
    <row r="422" spans="1:12" ht="12.95" customHeight="1">
      <c r="A422" s="57" t="s">
        <v>1293</v>
      </c>
      <c r="B422" s="98" t="s">
        <v>1294</v>
      </c>
      <c r="C422" s="98" t="s">
        <v>1295</v>
      </c>
      <c r="D422" s="56" t="str">
        <f>VLOOKUP($A422,'지하수요금(2010년)'!$B:$AL,4,FALSE)</f>
        <v>가정용</v>
      </c>
      <c r="E422" s="56" t="str">
        <f t="shared" si="6"/>
        <v>양천</v>
      </c>
      <c r="F422" s="56" t="s">
        <v>2532</v>
      </c>
      <c r="G422" s="56" t="s">
        <v>2533</v>
      </c>
      <c r="H422" s="90">
        <f>VLOOKUP($A422,'지하수요금(2010년)'!$B:$AL,32,FALSE)</f>
        <v>0</v>
      </c>
      <c r="I422" s="90">
        <f>VLOOKUP($A422,'지하수요금(2011년)'!$B:$AL,32,FALSE)</f>
        <v>0</v>
      </c>
      <c r="J422" s="90">
        <f>VLOOKUP($A422,'지하수요금(2012년)'!$B:$AL,32,FALSE)</f>
        <v>0</v>
      </c>
      <c r="K422" s="90">
        <f>VLOOKUP($A422,'지하수요금(2013년)'!$B:$AO,40,FALSE)</f>
        <v>0</v>
      </c>
      <c r="L422" s="91">
        <f>VLOOKUP($A422,'지하수요금(2014년)'!$B:$AP,41,FALSE)</f>
        <v>0</v>
      </c>
    </row>
    <row r="423" spans="1:12" ht="12.95" customHeight="1">
      <c r="A423" s="57" t="s">
        <v>1296</v>
      </c>
      <c r="B423" s="98" t="s">
        <v>1297</v>
      </c>
      <c r="C423" s="98" t="s">
        <v>1298</v>
      </c>
      <c r="D423" s="56" t="str">
        <f>VLOOKUP($A423,'지하수요금(2010년)'!$B:$AL,4,FALSE)</f>
        <v>가정용</v>
      </c>
      <c r="E423" s="56" t="str">
        <f t="shared" si="6"/>
        <v>양천</v>
      </c>
      <c r="F423" s="56" t="s">
        <v>2532</v>
      </c>
      <c r="G423" s="56" t="s">
        <v>2533</v>
      </c>
      <c r="H423" s="90">
        <f>VLOOKUP($A423,'지하수요금(2010년)'!$B:$AL,32,FALSE)</f>
        <v>0</v>
      </c>
      <c r="I423" s="90">
        <f>VLOOKUP($A423,'지하수요금(2011년)'!$B:$AL,32,FALSE)</f>
        <v>0</v>
      </c>
      <c r="J423" s="90">
        <f>VLOOKUP($A423,'지하수요금(2012년)'!$B:$AL,32,FALSE)</f>
        <v>0</v>
      </c>
      <c r="K423" s="90">
        <f>VLOOKUP($A423,'지하수요금(2013년)'!$B:$AO,40,FALSE)</f>
        <v>0</v>
      </c>
      <c r="L423" s="91">
        <f>VLOOKUP($A423,'지하수요금(2014년)'!$B:$AP,41,FALSE)</f>
        <v>0</v>
      </c>
    </row>
    <row r="424" spans="1:12" ht="12.95" customHeight="1">
      <c r="A424" s="57" t="s">
        <v>1299</v>
      </c>
      <c r="B424" s="98" t="s">
        <v>1300</v>
      </c>
      <c r="C424" s="98" t="s">
        <v>1301</v>
      </c>
      <c r="D424" s="56" t="str">
        <f>VLOOKUP($A424,'지하수요금(2010년)'!$B:$AL,4,FALSE)</f>
        <v>가정용</v>
      </c>
      <c r="E424" s="56" t="str">
        <f t="shared" si="6"/>
        <v>양천</v>
      </c>
      <c r="F424" s="56" t="s">
        <v>2532</v>
      </c>
      <c r="G424" s="56" t="s">
        <v>2533</v>
      </c>
      <c r="H424" s="90">
        <f>VLOOKUP($A424,'지하수요금(2010년)'!$B:$AL,32,FALSE)</f>
        <v>0</v>
      </c>
      <c r="I424" s="90">
        <f>VLOOKUP($A424,'지하수요금(2011년)'!$B:$AL,32,FALSE)</f>
        <v>0</v>
      </c>
      <c r="J424" s="90">
        <f>VLOOKUP($A424,'지하수요금(2012년)'!$B:$AL,32,FALSE)</f>
        <v>0</v>
      </c>
      <c r="K424" s="90">
        <f>VLOOKUP($A424,'지하수요금(2013년)'!$B:$AO,40,FALSE)</f>
        <v>0</v>
      </c>
      <c r="L424" s="91">
        <f>VLOOKUP($A424,'지하수요금(2014년)'!$B:$AP,41,FALSE)</f>
        <v>0</v>
      </c>
    </row>
    <row r="425" spans="1:12" ht="12.95" customHeight="1">
      <c r="A425" s="57" t="s">
        <v>1302</v>
      </c>
      <c r="B425" s="98" t="s">
        <v>1303</v>
      </c>
      <c r="C425" s="98" t="s">
        <v>1304</v>
      </c>
      <c r="D425" s="56" t="str">
        <f>VLOOKUP($A425,'지하수요금(2010년)'!$B:$AL,4,FALSE)</f>
        <v>가정용</v>
      </c>
      <c r="E425" s="56" t="str">
        <f t="shared" si="6"/>
        <v>양천</v>
      </c>
      <c r="F425" s="56" t="s">
        <v>2532</v>
      </c>
      <c r="G425" s="56" t="s">
        <v>2533</v>
      </c>
      <c r="H425" s="90">
        <f>VLOOKUP($A425,'지하수요금(2010년)'!$B:$AL,32,FALSE)</f>
        <v>0</v>
      </c>
      <c r="I425" s="90">
        <f>VLOOKUP($A425,'지하수요금(2011년)'!$B:$AL,32,FALSE)</f>
        <v>0</v>
      </c>
      <c r="J425" s="90">
        <f>VLOOKUP($A425,'지하수요금(2012년)'!$B:$AL,32,FALSE)</f>
        <v>0</v>
      </c>
      <c r="K425" s="90">
        <f>VLOOKUP($A425,'지하수요금(2013년)'!$B:$AO,40,FALSE)</f>
        <v>0</v>
      </c>
      <c r="L425" s="91">
        <f>VLOOKUP($A425,'지하수요금(2014년)'!$B:$AP,41,FALSE)</f>
        <v>0</v>
      </c>
    </row>
    <row r="426" spans="1:12" ht="12.95" customHeight="1">
      <c r="A426" s="57" t="s">
        <v>1305</v>
      </c>
      <c r="B426" s="98" t="s">
        <v>1306</v>
      </c>
      <c r="C426" s="98" t="s">
        <v>1307</v>
      </c>
      <c r="D426" s="56" t="str">
        <f>VLOOKUP($A426,'지하수요금(2010년)'!$B:$AL,4,FALSE)</f>
        <v>가정용</v>
      </c>
      <c r="E426" s="56" t="str">
        <f t="shared" si="6"/>
        <v>양천</v>
      </c>
      <c r="F426" s="56" t="s">
        <v>2532</v>
      </c>
      <c r="G426" s="56" t="s">
        <v>2533</v>
      </c>
      <c r="H426" s="90">
        <f>VLOOKUP($A426,'지하수요금(2010년)'!$B:$AL,32,FALSE)</f>
        <v>0</v>
      </c>
      <c r="I426" s="90">
        <f>VLOOKUP($A426,'지하수요금(2011년)'!$B:$AL,32,FALSE)</f>
        <v>0</v>
      </c>
      <c r="J426" s="90">
        <f>VLOOKUP($A426,'지하수요금(2012년)'!$B:$AL,32,FALSE)</f>
        <v>0</v>
      </c>
      <c r="K426" s="90">
        <f>VLOOKUP($A426,'지하수요금(2013년)'!$B:$AO,40,FALSE)</f>
        <v>0</v>
      </c>
      <c r="L426" s="91">
        <f>VLOOKUP($A426,'지하수요금(2014년)'!$B:$AP,41,FALSE)</f>
        <v>0</v>
      </c>
    </row>
    <row r="427" spans="1:12" ht="12.95" customHeight="1">
      <c r="A427" s="57" t="s">
        <v>1308</v>
      </c>
      <c r="B427" s="98" t="s">
        <v>1309</v>
      </c>
      <c r="C427" s="98" t="s">
        <v>1310</v>
      </c>
      <c r="D427" s="56" t="str">
        <f>VLOOKUP($A427,'지하수요금(2010년)'!$B:$AL,4,FALSE)</f>
        <v>가정용</v>
      </c>
      <c r="E427" s="56" t="str">
        <f t="shared" si="6"/>
        <v>양천</v>
      </c>
      <c r="F427" s="56" t="s">
        <v>2532</v>
      </c>
      <c r="G427" s="56" t="s">
        <v>2533</v>
      </c>
      <c r="H427" s="90">
        <f>VLOOKUP($A427,'지하수요금(2010년)'!$B:$AL,32,FALSE)</f>
        <v>0</v>
      </c>
      <c r="I427" s="90">
        <f>VLOOKUP($A427,'지하수요금(2011년)'!$B:$AL,32,FALSE)</f>
        <v>0</v>
      </c>
      <c r="J427" s="90">
        <f>VLOOKUP($A427,'지하수요금(2012년)'!$B:$AL,32,FALSE)</f>
        <v>0</v>
      </c>
      <c r="K427" s="90">
        <f>VLOOKUP($A427,'지하수요금(2013년)'!$B:$AO,40,FALSE)</f>
        <v>0</v>
      </c>
      <c r="L427" s="91">
        <f>VLOOKUP($A427,'지하수요금(2014년)'!$B:$AP,41,FALSE)</f>
        <v>0</v>
      </c>
    </row>
    <row r="428" spans="1:12" ht="12.95" customHeight="1">
      <c r="A428" s="57" t="s">
        <v>1311</v>
      </c>
      <c r="B428" s="98" t="s">
        <v>1312</v>
      </c>
      <c r="C428" s="98" t="s">
        <v>1313</v>
      </c>
      <c r="D428" s="56" t="str">
        <f>VLOOKUP($A428,'지하수요금(2010년)'!$B:$AL,4,FALSE)</f>
        <v>가정용</v>
      </c>
      <c r="E428" s="56" t="str">
        <f t="shared" si="6"/>
        <v>양천</v>
      </c>
      <c r="F428" s="56" t="s">
        <v>2532</v>
      </c>
      <c r="G428" s="56" t="s">
        <v>2533</v>
      </c>
      <c r="H428" s="90">
        <f>VLOOKUP($A428,'지하수요금(2010년)'!$B:$AL,32,FALSE)</f>
        <v>0</v>
      </c>
      <c r="I428" s="90">
        <f>VLOOKUP($A428,'지하수요금(2011년)'!$B:$AL,32,FALSE)</f>
        <v>0</v>
      </c>
      <c r="J428" s="90">
        <f>VLOOKUP($A428,'지하수요금(2012년)'!$B:$AL,32,FALSE)</f>
        <v>0</v>
      </c>
      <c r="K428" s="90">
        <f>VLOOKUP($A428,'지하수요금(2013년)'!$B:$AO,40,FALSE)</f>
        <v>0</v>
      </c>
      <c r="L428" s="91">
        <f>VLOOKUP($A428,'지하수요금(2014년)'!$B:$AP,41,FALSE)</f>
        <v>0</v>
      </c>
    </row>
    <row r="429" spans="1:12" ht="12.95" customHeight="1">
      <c r="A429" s="57" t="s">
        <v>1314</v>
      </c>
      <c r="B429" s="98" t="s">
        <v>1315</v>
      </c>
      <c r="C429" s="98" t="s">
        <v>1316</v>
      </c>
      <c r="D429" s="56" t="str">
        <f>VLOOKUP($A429,'지하수요금(2010년)'!$B:$AL,4,FALSE)</f>
        <v>가정용</v>
      </c>
      <c r="E429" s="56" t="str">
        <f t="shared" si="6"/>
        <v>양천</v>
      </c>
      <c r="F429" s="56" t="s">
        <v>2532</v>
      </c>
      <c r="G429" s="56" t="s">
        <v>2533</v>
      </c>
      <c r="H429" s="90">
        <f>VLOOKUP($A429,'지하수요금(2010년)'!$B:$AL,32,FALSE)</f>
        <v>0</v>
      </c>
      <c r="I429" s="90">
        <f>VLOOKUP($A429,'지하수요금(2011년)'!$B:$AL,32,FALSE)</f>
        <v>0</v>
      </c>
      <c r="J429" s="90">
        <f>VLOOKUP($A429,'지하수요금(2012년)'!$B:$AL,32,FALSE)</f>
        <v>0</v>
      </c>
      <c r="K429" s="90">
        <f>VLOOKUP($A429,'지하수요금(2013년)'!$B:$AO,40,FALSE)</f>
        <v>0</v>
      </c>
      <c r="L429" s="91">
        <f>VLOOKUP($A429,'지하수요금(2014년)'!$B:$AP,41,FALSE)</f>
        <v>0</v>
      </c>
    </row>
    <row r="430" spans="1:12" ht="12.95" customHeight="1">
      <c r="A430" s="57" t="s">
        <v>1317</v>
      </c>
      <c r="B430" s="98" t="s">
        <v>1318</v>
      </c>
      <c r="C430" s="98" t="s">
        <v>1319</v>
      </c>
      <c r="D430" s="56" t="str">
        <f>VLOOKUP($A430,'지하수요금(2010년)'!$B:$AL,4,FALSE)</f>
        <v>가정용</v>
      </c>
      <c r="E430" s="56" t="str">
        <f t="shared" si="6"/>
        <v>양천</v>
      </c>
      <c r="F430" s="56" t="s">
        <v>2532</v>
      </c>
      <c r="G430" s="56" t="s">
        <v>2533</v>
      </c>
      <c r="H430" s="90">
        <f>VLOOKUP($A430,'지하수요금(2010년)'!$B:$AL,32,FALSE)</f>
        <v>0</v>
      </c>
      <c r="I430" s="90">
        <f>VLOOKUP($A430,'지하수요금(2011년)'!$B:$AL,32,FALSE)</f>
        <v>0</v>
      </c>
      <c r="J430" s="90">
        <f>VLOOKUP($A430,'지하수요금(2012년)'!$B:$AL,32,FALSE)</f>
        <v>0</v>
      </c>
      <c r="K430" s="90">
        <f>VLOOKUP($A430,'지하수요금(2013년)'!$B:$AO,40,FALSE)</f>
        <v>0</v>
      </c>
      <c r="L430" s="91">
        <f>VLOOKUP($A430,'지하수요금(2014년)'!$B:$AP,41,FALSE)</f>
        <v>0</v>
      </c>
    </row>
    <row r="431" spans="1:12" ht="12.95" customHeight="1">
      <c r="A431" s="57" t="s">
        <v>1320</v>
      </c>
      <c r="B431" s="98" t="s">
        <v>1321</v>
      </c>
      <c r="C431" s="98" t="s">
        <v>1322</v>
      </c>
      <c r="D431" s="56" t="str">
        <f>VLOOKUP($A431,'지하수요금(2010년)'!$B:$AL,4,FALSE)</f>
        <v>가정용</v>
      </c>
      <c r="E431" s="56" t="str">
        <f t="shared" si="6"/>
        <v>양천</v>
      </c>
      <c r="F431" s="56" t="s">
        <v>2532</v>
      </c>
      <c r="G431" s="56" t="s">
        <v>2533</v>
      </c>
      <c r="H431" s="90">
        <f>VLOOKUP($A431,'지하수요금(2010년)'!$B:$AL,32,FALSE)</f>
        <v>0</v>
      </c>
      <c r="I431" s="90">
        <f>VLOOKUP($A431,'지하수요금(2011년)'!$B:$AL,32,FALSE)</f>
        <v>0</v>
      </c>
      <c r="J431" s="90">
        <f>VLOOKUP($A431,'지하수요금(2012년)'!$B:$AL,32,FALSE)</f>
        <v>0</v>
      </c>
      <c r="K431" s="90">
        <f>VLOOKUP($A431,'지하수요금(2013년)'!$B:$AO,40,FALSE)</f>
        <v>0</v>
      </c>
      <c r="L431" s="91">
        <f>VLOOKUP($A431,'지하수요금(2014년)'!$B:$AP,41,FALSE)</f>
        <v>0</v>
      </c>
    </row>
    <row r="432" spans="1:12" ht="12.95" customHeight="1">
      <c r="A432" s="57" t="s">
        <v>1323</v>
      </c>
      <c r="B432" s="98" t="s">
        <v>1324</v>
      </c>
      <c r="C432" s="98" t="s">
        <v>1325</v>
      </c>
      <c r="D432" s="56" t="str">
        <f>VLOOKUP($A432,'지하수요금(2010년)'!$B:$AL,4,FALSE)</f>
        <v>가정용</v>
      </c>
      <c r="E432" s="56" t="str">
        <f t="shared" si="6"/>
        <v>양천</v>
      </c>
      <c r="F432" s="56" t="s">
        <v>2532</v>
      </c>
      <c r="G432" s="56" t="s">
        <v>2533</v>
      </c>
      <c r="H432" s="90">
        <f>VLOOKUP($A432,'지하수요금(2010년)'!$B:$AL,32,FALSE)</f>
        <v>0</v>
      </c>
      <c r="I432" s="90">
        <f>VLOOKUP($A432,'지하수요금(2011년)'!$B:$AL,32,FALSE)</f>
        <v>0</v>
      </c>
      <c r="J432" s="90">
        <f>VLOOKUP($A432,'지하수요금(2012년)'!$B:$AL,32,FALSE)</f>
        <v>0</v>
      </c>
      <c r="K432" s="90">
        <f>VLOOKUP($A432,'지하수요금(2013년)'!$B:$AO,40,FALSE)</f>
        <v>0</v>
      </c>
      <c r="L432" s="91">
        <f>VLOOKUP($A432,'지하수요금(2014년)'!$B:$AP,41,FALSE)</f>
        <v>0</v>
      </c>
    </row>
    <row r="433" spans="1:12" ht="12.95" customHeight="1">
      <c r="A433" s="57" t="s">
        <v>1326</v>
      </c>
      <c r="B433" s="98" t="s">
        <v>1327</v>
      </c>
      <c r="C433" s="98" t="s">
        <v>1328</v>
      </c>
      <c r="D433" s="56" t="str">
        <f>VLOOKUP($A433,'지하수요금(2010년)'!$B:$AL,4,FALSE)</f>
        <v>가정용</v>
      </c>
      <c r="E433" s="56" t="str">
        <f t="shared" si="6"/>
        <v>양천</v>
      </c>
      <c r="F433" s="56" t="s">
        <v>2532</v>
      </c>
      <c r="G433" s="56" t="s">
        <v>2533</v>
      </c>
      <c r="H433" s="90">
        <f>VLOOKUP($A433,'지하수요금(2010년)'!$B:$AL,32,FALSE)</f>
        <v>0</v>
      </c>
      <c r="I433" s="90">
        <f>VLOOKUP($A433,'지하수요금(2011년)'!$B:$AL,32,FALSE)</f>
        <v>0</v>
      </c>
      <c r="J433" s="90">
        <f>VLOOKUP($A433,'지하수요금(2012년)'!$B:$AL,32,FALSE)</f>
        <v>0</v>
      </c>
      <c r="K433" s="90">
        <f>VLOOKUP($A433,'지하수요금(2013년)'!$B:$AO,40,FALSE)</f>
        <v>0</v>
      </c>
      <c r="L433" s="91">
        <f>VLOOKUP($A433,'지하수요금(2014년)'!$B:$AP,41,FALSE)</f>
        <v>0</v>
      </c>
    </row>
    <row r="434" spans="1:12" ht="12.95" customHeight="1">
      <c r="A434" s="58" t="s">
        <v>1329</v>
      </c>
      <c r="B434" s="99" t="s">
        <v>1330</v>
      </c>
      <c r="C434" s="99" t="s">
        <v>1331</v>
      </c>
      <c r="D434" s="59" t="str">
        <f>VLOOKUP($A434,'지하수요금(2010년)'!$B:$AL,4,FALSE)</f>
        <v>가정용</v>
      </c>
      <c r="E434" s="59" t="str">
        <f t="shared" si="6"/>
        <v>양천</v>
      </c>
      <c r="F434" s="59" t="s">
        <v>2532</v>
      </c>
      <c r="G434" s="59" t="s">
        <v>2533</v>
      </c>
      <c r="H434" s="92">
        <f>VLOOKUP($A434,'지하수요금(2010년)'!$B:$AL,32,FALSE)</f>
        <v>0</v>
      </c>
      <c r="I434" s="92">
        <f>VLOOKUP($A434,'지하수요금(2011년)'!$B:$AL,32,FALSE)</f>
        <v>0</v>
      </c>
      <c r="J434" s="92">
        <f>VLOOKUP($A434,'지하수요금(2012년)'!$B:$AL,32,FALSE)</f>
        <v>0</v>
      </c>
      <c r="K434" s="92">
        <f>VLOOKUP($A434,'지하수요금(2013년)'!$B:$AO,40,FALSE)</f>
        <v>0</v>
      </c>
      <c r="L434" s="93">
        <f>VLOOKUP($A434,'지하수요금(2014년)'!$B:$AP,41,FALSE)</f>
        <v>0</v>
      </c>
    </row>
    <row r="435" spans="1:12" ht="12.95" customHeight="1">
      <c r="A435" s="100" t="s">
        <v>1332</v>
      </c>
      <c r="B435" s="101" t="s">
        <v>1333</v>
      </c>
      <c r="C435" s="101" t="s">
        <v>1334</v>
      </c>
      <c r="D435" s="60" t="str">
        <f>VLOOKUP($A435,'지하수요금(2010년)'!$B:$AL,4,FALSE)</f>
        <v>가정용</v>
      </c>
      <c r="E435" s="60" t="str">
        <f t="shared" si="6"/>
        <v>양천</v>
      </c>
      <c r="F435" s="60" t="s">
        <v>2532</v>
      </c>
      <c r="G435" s="60" t="s">
        <v>2533</v>
      </c>
      <c r="H435" s="89">
        <f>VLOOKUP($A435,'지하수요금(2010년)'!$B:$AL,32,FALSE)</f>
        <v>0</v>
      </c>
      <c r="I435" s="89">
        <f>VLOOKUP($A435,'지하수요금(2011년)'!$B:$AL,32,FALSE)</f>
        <v>0</v>
      </c>
      <c r="J435" s="89">
        <f>VLOOKUP($A435,'지하수요금(2012년)'!$B:$AL,32,FALSE)</f>
        <v>0</v>
      </c>
      <c r="K435" s="89">
        <f>VLOOKUP($A435,'지하수요금(2013년)'!$B:$AO,40,FALSE)</f>
        <v>0</v>
      </c>
      <c r="L435" s="102">
        <f>VLOOKUP($A435,'지하수요금(2014년)'!$B:$AP,41,FALSE)</f>
        <v>0</v>
      </c>
    </row>
    <row r="436" spans="1:12" ht="12.95" customHeight="1">
      <c r="A436" s="57" t="s">
        <v>1335</v>
      </c>
      <c r="B436" s="98" t="s">
        <v>1336</v>
      </c>
      <c r="C436" s="98" t="s">
        <v>1337</v>
      </c>
      <c r="D436" s="56" t="str">
        <f>VLOOKUP($A436,'지하수요금(2010년)'!$B:$AL,4,FALSE)</f>
        <v>가정용</v>
      </c>
      <c r="E436" s="56" t="str">
        <f t="shared" si="6"/>
        <v>양천</v>
      </c>
      <c r="F436" s="56" t="s">
        <v>2532</v>
      </c>
      <c r="G436" s="56" t="s">
        <v>2533</v>
      </c>
      <c r="H436" s="90">
        <f>VLOOKUP($A436,'지하수요금(2010년)'!$B:$AL,32,FALSE)</f>
        <v>0</v>
      </c>
      <c r="I436" s="90">
        <f>VLOOKUP($A436,'지하수요금(2011년)'!$B:$AL,32,FALSE)</f>
        <v>0</v>
      </c>
      <c r="J436" s="90">
        <f>VLOOKUP($A436,'지하수요금(2012년)'!$B:$AL,32,FALSE)</f>
        <v>0</v>
      </c>
      <c r="K436" s="90">
        <f>VLOOKUP($A436,'지하수요금(2013년)'!$B:$AO,40,FALSE)</f>
        <v>0</v>
      </c>
      <c r="L436" s="91">
        <f>VLOOKUP($A436,'지하수요금(2014년)'!$B:$AP,41,FALSE)</f>
        <v>0</v>
      </c>
    </row>
    <row r="437" spans="1:12" ht="12.95" customHeight="1">
      <c r="A437" s="57" t="s">
        <v>1338</v>
      </c>
      <c r="B437" s="98" t="s">
        <v>1339</v>
      </c>
      <c r="C437" s="98" t="s">
        <v>1340</v>
      </c>
      <c r="D437" s="56" t="str">
        <f>VLOOKUP($A437,'지하수요금(2010년)'!$B:$AL,4,FALSE)</f>
        <v>가정용</v>
      </c>
      <c r="E437" s="56" t="str">
        <f t="shared" si="6"/>
        <v>양천</v>
      </c>
      <c r="F437" s="56" t="s">
        <v>2532</v>
      </c>
      <c r="G437" s="56" t="s">
        <v>2533</v>
      </c>
      <c r="H437" s="90">
        <f>VLOOKUP($A437,'지하수요금(2010년)'!$B:$AL,32,FALSE)</f>
        <v>0</v>
      </c>
      <c r="I437" s="90">
        <f>VLOOKUP($A437,'지하수요금(2011년)'!$B:$AL,32,FALSE)</f>
        <v>0</v>
      </c>
      <c r="J437" s="90">
        <f>VLOOKUP($A437,'지하수요금(2012년)'!$B:$AL,32,FALSE)</f>
        <v>0</v>
      </c>
      <c r="K437" s="90">
        <f>VLOOKUP($A437,'지하수요금(2013년)'!$B:$AO,40,FALSE)</f>
        <v>0</v>
      </c>
      <c r="L437" s="91">
        <f>VLOOKUP($A437,'지하수요금(2014년)'!$B:$AP,41,FALSE)</f>
        <v>0</v>
      </c>
    </row>
    <row r="438" spans="1:12" ht="12.95" customHeight="1">
      <c r="A438" s="57" t="s">
        <v>1341</v>
      </c>
      <c r="B438" s="98" t="s">
        <v>1342</v>
      </c>
      <c r="C438" s="98" t="s">
        <v>1343</v>
      </c>
      <c r="D438" s="56" t="str">
        <f>VLOOKUP($A438,'지하수요금(2010년)'!$B:$AL,4,FALSE)</f>
        <v>가정용</v>
      </c>
      <c r="E438" s="56" t="str">
        <f t="shared" si="6"/>
        <v>신음</v>
      </c>
      <c r="F438" s="56" t="s">
        <v>2513</v>
      </c>
      <c r="G438" s="56" t="s">
        <v>2531</v>
      </c>
      <c r="H438" s="90">
        <f>VLOOKUP($A438,'지하수요금(2010년)'!$B:$AL,32,FALSE)</f>
        <v>72</v>
      </c>
      <c r="I438" s="90">
        <f>VLOOKUP($A438,'지하수요금(2011년)'!$B:$AL,32,FALSE)</f>
        <v>72</v>
      </c>
      <c r="J438" s="90">
        <f>VLOOKUP($A438,'지하수요금(2012년)'!$B:$AL,32,FALSE)</f>
        <v>72</v>
      </c>
      <c r="K438" s="90">
        <f>VLOOKUP($A438,'지하수요금(2013년)'!$B:$AO,40,FALSE)</f>
        <v>72</v>
      </c>
      <c r="L438" s="91">
        <f>VLOOKUP($A438,'지하수요금(2014년)'!$B:$AP,41,FALSE)</f>
        <v>72</v>
      </c>
    </row>
    <row r="439" spans="1:12" ht="12.95" customHeight="1">
      <c r="A439" s="57" t="s">
        <v>1344</v>
      </c>
      <c r="B439" s="98" t="s">
        <v>1345</v>
      </c>
      <c r="C439" s="98" t="s">
        <v>1346</v>
      </c>
      <c r="D439" s="56" t="str">
        <f>VLOOKUP($A439,'지하수요금(2010년)'!$B:$AL,4,FALSE)</f>
        <v>가정용</v>
      </c>
      <c r="E439" s="56" t="str">
        <f t="shared" si="6"/>
        <v>신음</v>
      </c>
      <c r="F439" s="56" t="s">
        <v>2513</v>
      </c>
      <c r="G439" s="56" t="s">
        <v>2531</v>
      </c>
      <c r="H439" s="90">
        <f>VLOOKUP($A439,'지하수요금(2010년)'!$B:$AL,32,FALSE)</f>
        <v>168</v>
      </c>
      <c r="I439" s="90">
        <f>VLOOKUP($A439,'지하수요금(2011년)'!$B:$AL,32,FALSE)</f>
        <v>168</v>
      </c>
      <c r="J439" s="90">
        <f>VLOOKUP($A439,'지하수요금(2012년)'!$B:$AL,32,FALSE)</f>
        <v>168</v>
      </c>
      <c r="K439" s="90">
        <f>VLOOKUP($A439,'지하수요금(2013년)'!$B:$AO,40,FALSE)</f>
        <v>168</v>
      </c>
      <c r="L439" s="91">
        <f>VLOOKUP($A439,'지하수요금(2014년)'!$B:$AP,41,FALSE)</f>
        <v>168</v>
      </c>
    </row>
    <row r="440" spans="1:12" ht="12.95" customHeight="1">
      <c r="A440" s="57" t="s">
        <v>1347</v>
      </c>
      <c r="B440" s="98" t="s">
        <v>1348</v>
      </c>
      <c r="C440" s="98" t="s">
        <v>1349</v>
      </c>
      <c r="D440" s="56" t="str">
        <f>VLOOKUP($A440,'지하수요금(2010년)'!$B:$AL,4,FALSE)</f>
        <v>가정용</v>
      </c>
      <c r="E440" s="56" t="str">
        <f t="shared" si="6"/>
        <v>신음</v>
      </c>
      <c r="F440" s="56" t="s">
        <v>2513</v>
      </c>
      <c r="G440" s="56" t="s">
        <v>2531</v>
      </c>
      <c r="H440" s="90">
        <f>VLOOKUP($A440,'지하수요금(2010년)'!$B:$AL,32,FALSE)</f>
        <v>96</v>
      </c>
      <c r="I440" s="90">
        <f>VLOOKUP($A440,'지하수요금(2011년)'!$B:$AL,32,FALSE)</f>
        <v>96</v>
      </c>
      <c r="J440" s="90">
        <f>VLOOKUP($A440,'지하수요금(2012년)'!$B:$AL,32,FALSE)</f>
        <v>96</v>
      </c>
      <c r="K440" s="90">
        <f>VLOOKUP($A440,'지하수요금(2013년)'!$B:$AO,40,FALSE)</f>
        <v>96</v>
      </c>
      <c r="L440" s="91">
        <f>VLOOKUP($A440,'지하수요금(2014년)'!$B:$AP,41,FALSE)</f>
        <v>96</v>
      </c>
    </row>
    <row r="441" spans="1:12" ht="12.95" customHeight="1">
      <c r="A441" s="57" t="s">
        <v>1350</v>
      </c>
      <c r="B441" s="98" t="s">
        <v>1351</v>
      </c>
      <c r="C441" s="98" t="s">
        <v>1352</v>
      </c>
      <c r="D441" s="56" t="str">
        <f>VLOOKUP($A441,'지하수요금(2010년)'!$B:$AL,4,FALSE)</f>
        <v>가정용</v>
      </c>
      <c r="E441" s="56" t="str">
        <f t="shared" si="6"/>
        <v>신음</v>
      </c>
      <c r="F441" s="56" t="s">
        <v>2513</v>
      </c>
      <c r="G441" s="56" t="s">
        <v>2531</v>
      </c>
      <c r="H441" s="90">
        <f>VLOOKUP($A441,'지하수요금(2010년)'!$B:$AL,32,FALSE)</f>
        <v>48</v>
      </c>
      <c r="I441" s="90">
        <f>VLOOKUP($A441,'지하수요금(2011년)'!$B:$AL,32,FALSE)</f>
        <v>48</v>
      </c>
      <c r="J441" s="90">
        <f>VLOOKUP($A441,'지하수요금(2012년)'!$B:$AL,32,FALSE)</f>
        <v>48</v>
      </c>
      <c r="K441" s="90">
        <f>VLOOKUP($A441,'지하수요금(2013년)'!$B:$AO,40,FALSE)</f>
        <v>48</v>
      </c>
      <c r="L441" s="91">
        <f>VLOOKUP($A441,'지하수요금(2014년)'!$B:$AP,41,FALSE)</f>
        <v>48</v>
      </c>
    </row>
    <row r="442" spans="1:12" ht="12.95" customHeight="1">
      <c r="A442" s="57" t="s">
        <v>1353</v>
      </c>
      <c r="B442" s="98" t="s">
        <v>1354</v>
      </c>
      <c r="C442" s="98" t="s">
        <v>1355</v>
      </c>
      <c r="D442" s="56" t="str">
        <f>VLOOKUP($A442,'지하수요금(2010년)'!$B:$AL,4,FALSE)</f>
        <v>가정용</v>
      </c>
      <c r="E442" s="56" t="str">
        <f t="shared" si="6"/>
        <v>신음</v>
      </c>
      <c r="F442" s="56" t="s">
        <v>2513</v>
      </c>
      <c r="G442" s="56" t="s">
        <v>2531</v>
      </c>
      <c r="H442" s="90">
        <f>VLOOKUP($A442,'지하수요금(2010년)'!$B:$AL,32,FALSE)</f>
        <v>96</v>
      </c>
      <c r="I442" s="90">
        <f>VLOOKUP($A442,'지하수요금(2011년)'!$B:$AL,32,FALSE)</f>
        <v>96</v>
      </c>
      <c r="J442" s="90">
        <f>VLOOKUP($A442,'지하수요금(2012년)'!$B:$AL,32,FALSE)</f>
        <v>96</v>
      </c>
      <c r="K442" s="90">
        <f>VLOOKUP($A442,'지하수요금(2013년)'!$B:$AO,40,FALSE)</f>
        <v>96</v>
      </c>
      <c r="L442" s="91">
        <f>VLOOKUP($A442,'지하수요금(2014년)'!$B:$AP,41,FALSE)</f>
        <v>96</v>
      </c>
    </row>
    <row r="443" spans="1:12" ht="12.95" customHeight="1">
      <c r="A443" s="57" t="s">
        <v>1356</v>
      </c>
      <c r="B443" s="98" t="s">
        <v>1345</v>
      </c>
      <c r="C443" s="98" t="s">
        <v>1346</v>
      </c>
      <c r="D443" s="56" t="str">
        <f>VLOOKUP($A443,'지하수요금(2010년)'!$B:$AL,4,FALSE)</f>
        <v>가정용</v>
      </c>
      <c r="E443" s="56" t="str">
        <f t="shared" si="6"/>
        <v>신음</v>
      </c>
      <c r="F443" s="56" t="s">
        <v>2513</v>
      </c>
      <c r="G443" s="56" t="s">
        <v>2531</v>
      </c>
      <c r="H443" s="90">
        <f>VLOOKUP($A443,'지하수요금(2010년)'!$B:$AL,32,FALSE)</f>
        <v>72</v>
      </c>
      <c r="I443" s="90">
        <f>VLOOKUP($A443,'지하수요금(2011년)'!$B:$AL,32,FALSE)</f>
        <v>72</v>
      </c>
      <c r="J443" s="90">
        <f>VLOOKUP($A443,'지하수요금(2012년)'!$B:$AL,32,FALSE)</f>
        <v>72</v>
      </c>
      <c r="K443" s="90">
        <f>VLOOKUP($A443,'지하수요금(2013년)'!$B:$AO,40,FALSE)</f>
        <v>72</v>
      </c>
      <c r="L443" s="91">
        <f>VLOOKUP($A443,'지하수요금(2014년)'!$B:$AP,41,FALSE)</f>
        <v>72</v>
      </c>
    </row>
    <row r="444" spans="1:12" ht="12.95" customHeight="1">
      <c r="A444" s="57" t="s">
        <v>1357</v>
      </c>
      <c r="B444" s="98" t="s">
        <v>1358</v>
      </c>
      <c r="C444" s="98" t="s">
        <v>1359</v>
      </c>
      <c r="D444" s="56" t="str">
        <f>VLOOKUP($A444,'지하수요금(2010년)'!$B:$AL,4,FALSE)</f>
        <v>가정용</v>
      </c>
      <c r="E444" s="56" t="str">
        <f t="shared" si="6"/>
        <v>신음</v>
      </c>
      <c r="F444" s="56" t="s">
        <v>2513</v>
      </c>
      <c r="G444" s="56" t="s">
        <v>2531</v>
      </c>
      <c r="H444" s="90">
        <f>VLOOKUP($A444,'지하수요금(2010년)'!$B:$AL,32,FALSE)</f>
        <v>96</v>
      </c>
      <c r="I444" s="90">
        <f>VLOOKUP($A444,'지하수요금(2011년)'!$B:$AL,32,FALSE)</f>
        <v>96</v>
      </c>
      <c r="J444" s="90">
        <f>VLOOKUP($A444,'지하수요금(2012년)'!$B:$AL,32,FALSE)</f>
        <v>96</v>
      </c>
      <c r="K444" s="90">
        <f>VLOOKUP($A444,'지하수요금(2013년)'!$B:$AO,40,FALSE)</f>
        <v>96</v>
      </c>
      <c r="L444" s="91">
        <f>VLOOKUP($A444,'지하수요금(2014년)'!$B:$AP,41,FALSE)</f>
        <v>96</v>
      </c>
    </row>
    <row r="445" spans="1:12" ht="12.95" customHeight="1">
      <c r="A445" s="57" t="s">
        <v>1360</v>
      </c>
      <c r="B445" s="98" t="s">
        <v>1361</v>
      </c>
      <c r="C445" s="98" t="s">
        <v>1362</v>
      </c>
      <c r="D445" s="56" t="str">
        <f>VLOOKUP($A445,'지하수요금(2010년)'!$B:$AL,4,FALSE)</f>
        <v>가정용</v>
      </c>
      <c r="E445" s="56" t="str">
        <f t="shared" si="6"/>
        <v>신음</v>
      </c>
      <c r="F445" s="56" t="s">
        <v>2513</v>
      </c>
      <c r="G445" s="56" t="s">
        <v>2531</v>
      </c>
      <c r="H445" s="90">
        <f>VLOOKUP($A445,'지하수요금(2010년)'!$B:$AL,32,FALSE)</f>
        <v>48</v>
      </c>
      <c r="I445" s="90">
        <f>VLOOKUP($A445,'지하수요금(2011년)'!$B:$AL,32,FALSE)</f>
        <v>48</v>
      </c>
      <c r="J445" s="90">
        <f>VLOOKUP($A445,'지하수요금(2012년)'!$B:$AL,32,FALSE)</f>
        <v>48</v>
      </c>
      <c r="K445" s="90">
        <f>VLOOKUP($A445,'지하수요금(2013년)'!$B:$AO,40,FALSE)</f>
        <v>48</v>
      </c>
      <c r="L445" s="91">
        <f>VLOOKUP($A445,'지하수요금(2014년)'!$B:$AP,41,FALSE)</f>
        <v>48</v>
      </c>
    </row>
    <row r="446" spans="1:12" ht="12.95" customHeight="1">
      <c r="A446" s="57" t="s">
        <v>1363</v>
      </c>
      <c r="B446" s="98" t="s">
        <v>1364</v>
      </c>
      <c r="C446" s="98" t="s">
        <v>1365</v>
      </c>
      <c r="D446" s="56" t="str">
        <f>VLOOKUP($A446,'지하수요금(2010년)'!$B:$AL,4,FALSE)</f>
        <v>가정용</v>
      </c>
      <c r="E446" s="56" t="str">
        <f t="shared" si="6"/>
        <v>신음</v>
      </c>
      <c r="F446" s="56" t="s">
        <v>2513</v>
      </c>
      <c r="G446" s="56" t="s">
        <v>2531</v>
      </c>
      <c r="H446" s="90">
        <f>VLOOKUP($A446,'지하수요금(2010년)'!$B:$AL,32,FALSE)</f>
        <v>48</v>
      </c>
      <c r="I446" s="90">
        <f>VLOOKUP($A446,'지하수요금(2011년)'!$B:$AL,32,FALSE)</f>
        <v>48</v>
      </c>
      <c r="J446" s="90">
        <f>VLOOKUP($A446,'지하수요금(2012년)'!$B:$AL,32,FALSE)</f>
        <v>48</v>
      </c>
      <c r="K446" s="90">
        <f>VLOOKUP($A446,'지하수요금(2013년)'!$B:$AO,40,FALSE)</f>
        <v>48</v>
      </c>
      <c r="L446" s="91">
        <f>VLOOKUP($A446,'지하수요금(2014년)'!$B:$AP,41,FALSE)</f>
        <v>48</v>
      </c>
    </row>
    <row r="447" spans="1:12" ht="12.95" customHeight="1">
      <c r="A447" s="57" t="s">
        <v>1366</v>
      </c>
      <c r="B447" s="98" t="s">
        <v>1367</v>
      </c>
      <c r="C447" s="98" t="s">
        <v>1368</v>
      </c>
      <c r="D447" s="56" t="str">
        <f>VLOOKUP($A447,'지하수요금(2010년)'!$B:$AL,4,FALSE)</f>
        <v>가정용</v>
      </c>
      <c r="E447" s="56" t="str">
        <f t="shared" si="6"/>
        <v>신음</v>
      </c>
      <c r="F447" s="56" t="s">
        <v>2513</v>
      </c>
      <c r="G447" s="56" t="s">
        <v>2531</v>
      </c>
      <c r="H447" s="90">
        <f>VLOOKUP($A447,'지하수요금(2010년)'!$B:$AL,32,FALSE)</f>
        <v>168</v>
      </c>
      <c r="I447" s="90">
        <f>VLOOKUP($A447,'지하수요금(2011년)'!$B:$AL,32,FALSE)</f>
        <v>168</v>
      </c>
      <c r="J447" s="90">
        <f>VLOOKUP($A447,'지하수요금(2012년)'!$B:$AL,32,FALSE)</f>
        <v>168</v>
      </c>
      <c r="K447" s="90">
        <f>VLOOKUP($A447,'지하수요금(2013년)'!$B:$AO,40,FALSE)</f>
        <v>168</v>
      </c>
      <c r="L447" s="91">
        <f>VLOOKUP($A447,'지하수요금(2014년)'!$B:$AP,41,FALSE)</f>
        <v>168</v>
      </c>
    </row>
    <row r="448" spans="1:12" ht="12.95" customHeight="1">
      <c r="A448" s="57" t="s">
        <v>1369</v>
      </c>
      <c r="B448" s="98" t="s">
        <v>1370</v>
      </c>
      <c r="C448" s="98" t="s">
        <v>1371</v>
      </c>
      <c r="D448" s="56" t="str">
        <f>VLOOKUP($A448,'지하수요금(2010년)'!$B:$AL,4,FALSE)</f>
        <v>가정용</v>
      </c>
      <c r="E448" s="56" t="str">
        <f t="shared" si="6"/>
        <v>신음</v>
      </c>
      <c r="F448" s="56" t="s">
        <v>2513</v>
      </c>
      <c r="G448" s="56" t="s">
        <v>2531</v>
      </c>
      <c r="H448" s="90">
        <f>VLOOKUP($A448,'지하수요금(2010년)'!$B:$AL,32,FALSE)</f>
        <v>96</v>
      </c>
      <c r="I448" s="90">
        <f>VLOOKUP($A448,'지하수요금(2011년)'!$B:$AL,32,FALSE)</f>
        <v>96</v>
      </c>
      <c r="J448" s="90">
        <f>VLOOKUP($A448,'지하수요금(2012년)'!$B:$AL,32,FALSE)</f>
        <v>96</v>
      </c>
      <c r="K448" s="90">
        <f>VLOOKUP($A448,'지하수요금(2013년)'!$B:$AO,40,FALSE)</f>
        <v>96</v>
      </c>
      <c r="L448" s="91">
        <f>VLOOKUP($A448,'지하수요금(2014년)'!$B:$AP,41,FALSE)</f>
        <v>96</v>
      </c>
    </row>
    <row r="449" spans="1:12" ht="12.95" customHeight="1">
      <c r="A449" s="57" t="s">
        <v>1372</v>
      </c>
      <c r="B449" s="98" t="s">
        <v>1373</v>
      </c>
      <c r="C449" s="98" t="s">
        <v>1374</v>
      </c>
      <c r="D449" s="56" t="str">
        <f>VLOOKUP($A449,'지하수요금(2010년)'!$B:$AL,4,FALSE)</f>
        <v>가정용</v>
      </c>
      <c r="E449" s="56" t="str">
        <f t="shared" si="6"/>
        <v>신음</v>
      </c>
      <c r="F449" s="56" t="s">
        <v>2513</v>
      </c>
      <c r="G449" s="56" t="s">
        <v>2531</v>
      </c>
      <c r="H449" s="90">
        <f>VLOOKUP($A449,'지하수요금(2010년)'!$B:$AL,32,FALSE)</f>
        <v>72</v>
      </c>
      <c r="I449" s="90">
        <f>VLOOKUP($A449,'지하수요금(2011년)'!$B:$AL,32,FALSE)</f>
        <v>72</v>
      </c>
      <c r="J449" s="90">
        <f>VLOOKUP($A449,'지하수요금(2012년)'!$B:$AL,32,FALSE)</f>
        <v>72</v>
      </c>
      <c r="K449" s="90">
        <f>VLOOKUP($A449,'지하수요금(2013년)'!$B:$AO,40,FALSE)</f>
        <v>72</v>
      </c>
      <c r="L449" s="91">
        <f>VLOOKUP($A449,'지하수요금(2014년)'!$B:$AP,41,FALSE)</f>
        <v>72</v>
      </c>
    </row>
    <row r="450" spans="1:12" ht="12.95" customHeight="1">
      <c r="A450" s="57" t="s">
        <v>1375</v>
      </c>
      <c r="B450" s="98" t="s">
        <v>1376</v>
      </c>
      <c r="C450" s="98" t="s">
        <v>1374</v>
      </c>
      <c r="D450" s="56" t="str">
        <f>VLOOKUP($A450,'지하수요금(2010년)'!$B:$AL,4,FALSE)</f>
        <v>가정용</v>
      </c>
      <c r="E450" s="56" t="str">
        <f t="shared" si="6"/>
        <v>신음</v>
      </c>
      <c r="F450" s="56" t="s">
        <v>2513</v>
      </c>
      <c r="G450" s="56" t="s">
        <v>2531</v>
      </c>
      <c r="H450" s="90">
        <f>VLOOKUP($A450,'지하수요금(2010년)'!$B:$AL,32,FALSE)</f>
        <v>24</v>
      </c>
      <c r="I450" s="90">
        <f>VLOOKUP($A450,'지하수요금(2011년)'!$B:$AL,32,FALSE)</f>
        <v>24</v>
      </c>
      <c r="J450" s="90">
        <f>VLOOKUP($A450,'지하수요금(2012년)'!$B:$AL,32,FALSE)</f>
        <v>24</v>
      </c>
      <c r="K450" s="90">
        <f>VLOOKUP($A450,'지하수요금(2013년)'!$B:$AO,40,FALSE)</f>
        <v>24</v>
      </c>
      <c r="L450" s="91">
        <f>VLOOKUP($A450,'지하수요금(2014년)'!$B:$AP,41,FALSE)</f>
        <v>24</v>
      </c>
    </row>
    <row r="451" spans="1:12" ht="12.95" customHeight="1">
      <c r="A451" s="57" t="s">
        <v>1377</v>
      </c>
      <c r="B451" s="98" t="s">
        <v>1378</v>
      </c>
      <c r="C451" s="98" t="s">
        <v>1379</v>
      </c>
      <c r="D451" s="56" t="str">
        <f>VLOOKUP($A451,'지하수요금(2010년)'!$B:$AL,4,FALSE)</f>
        <v>가정용</v>
      </c>
      <c r="E451" s="56" t="str">
        <f t="shared" si="6"/>
        <v>신음</v>
      </c>
      <c r="F451" s="56" t="s">
        <v>2513</v>
      </c>
      <c r="G451" s="56" t="s">
        <v>2531</v>
      </c>
      <c r="H451" s="90">
        <f>VLOOKUP($A451,'지하수요금(2010년)'!$B:$AL,32,FALSE)</f>
        <v>72</v>
      </c>
      <c r="I451" s="90">
        <f>VLOOKUP($A451,'지하수요금(2011년)'!$B:$AL,32,FALSE)</f>
        <v>72</v>
      </c>
      <c r="J451" s="90">
        <f>VLOOKUP($A451,'지하수요금(2012년)'!$B:$AL,32,FALSE)</f>
        <v>72</v>
      </c>
      <c r="K451" s="90">
        <f>VLOOKUP($A451,'지하수요금(2013년)'!$B:$AO,40,FALSE)</f>
        <v>72</v>
      </c>
      <c r="L451" s="91">
        <f>VLOOKUP($A451,'지하수요금(2014년)'!$B:$AP,41,FALSE)</f>
        <v>72</v>
      </c>
    </row>
    <row r="452" spans="1:12" ht="12.95" customHeight="1">
      <c r="A452" s="57" t="s">
        <v>1380</v>
      </c>
      <c r="B452" s="98" t="s">
        <v>1381</v>
      </c>
      <c r="C452" s="98" t="s">
        <v>1382</v>
      </c>
      <c r="D452" s="56" t="str">
        <f>VLOOKUP($A452,'지하수요금(2010년)'!$B:$AL,4,FALSE)</f>
        <v>가정용</v>
      </c>
      <c r="E452" s="56" t="str">
        <f t="shared" si="6"/>
        <v>신음</v>
      </c>
      <c r="F452" s="56" t="s">
        <v>2513</v>
      </c>
      <c r="G452" s="56" t="s">
        <v>2531</v>
      </c>
      <c r="H452" s="90">
        <f>VLOOKUP($A452,'지하수요금(2010년)'!$B:$AL,32,FALSE)</f>
        <v>144</v>
      </c>
      <c r="I452" s="90">
        <f>VLOOKUP($A452,'지하수요금(2011년)'!$B:$AL,32,FALSE)</f>
        <v>144</v>
      </c>
      <c r="J452" s="90">
        <f>VLOOKUP($A452,'지하수요금(2012년)'!$B:$AL,32,FALSE)</f>
        <v>144</v>
      </c>
      <c r="K452" s="90">
        <f>VLOOKUP($A452,'지하수요금(2013년)'!$B:$AO,40,FALSE)</f>
        <v>144</v>
      </c>
      <c r="L452" s="91">
        <f>VLOOKUP($A452,'지하수요금(2014년)'!$B:$AP,41,FALSE)</f>
        <v>144</v>
      </c>
    </row>
    <row r="453" spans="1:12" ht="12.95" customHeight="1">
      <c r="A453" s="57" t="s">
        <v>1383</v>
      </c>
      <c r="B453" s="98" t="s">
        <v>1384</v>
      </c>
      <c r="C453" s="98" t="s">
        <v>1385</v>
      </c>
      <c r="D453" s="56" t="str">
        <f>VLOOKUP($A453,'지하수요금(2010년)'!$B:$AL,4,FALSE)</f>
        <v>가정용</v>
      </c>
      <c r="E453" s="56" t="str">
        <f t="shared" si="6"/>
        <v>신음</v>
      </c>
      <c r="F453" s="56" t="s">
        <v>2513</v>
      </c>
      <c r="G453" s="56" t="s">
        <v>2531</v>
      </c>
      <c r="H453" s="90">
        <f>VLOOKUP($A453,'지하수요금(2010년)'!$B:$AL,32,FALSE)</f>
        <v>72</v>
      </c>
      <c r="I453" s="90">
        <f>VLOOKUP($A453,'지하수요금(2011년)'!$B:$AL,32,FALSE)</f>
        <v>72</v>
      </c>
      <c r="J453" s="90">
        <f>VLOOKUP($A453,'지하수요금(2012년)'!$B:$AL,32,FALSE)</f>
        <v>72</v>
      </c>
      <c r="K453" s="90">
        <f>VLOOKUP($A453,'지하수요금(2013년)'!$B:$AO,40,FALSE)</f>
        <v>72</v>
      </c>
      <c r="L453" s="91">
        <f>VLOOKUP($A453,'지하수요금(2014년)'!$B:$AP,41,FALSE)</f>
        <v>72</v>
      </c>
    </row>
    <row r="454" spans="1:12" ht="12.95" customHeight="1">
      <c r="A454" s="57" t="s">
        <v>1386</v>
      </c>
      <c r="B454" s="98" t="s">
        <v>1387</v>
      </c>
      <c r="C454" s="98" t="s">
        <v>1388</v>
      </c>
      <c r="D454" s="56" t="str">
        <f>VLOOKUP($A454,'지하수요금(2010년)'!$B:$AL,4,FALSE)</f>
        <v>가정용</v>
      </c>
      <c r="E454" s="56" t="str">
        <f t="shared" ref="E454:E517" si="7">LEFT(C454,2)</f>
        <v>신음</v>
      </c>
      <c r="F454" s="56" t="s">
        <v>2513</v>
      </c>
      <c r="G454" s="56" t="s">
        <v>2531</v>
      </c>
      <c r="H454" s="90">
        <f>VLOOKUP($A454,'지하수요금(2010년)'!$B:$AL,32,FALSE)</f>
        <v>96</v>
      </c>
      <c r="I454" s="90">
        <f>VLOOKUP($A454,'지하수요금(2011년)'!$B:$AL,32,FALSE)</f>
        <v>96</v>
      </c>
      <c r="J454" s="90">
        <f>VLOOKUP($A454,'지하수요금(2012년)'!$B:$AL,32,FALSE)</f>
        <v>96</v>
      </c>
      <c r="K454" s="90">
        <f>VLOOKUP($A454,'지하수요금(2013년)'!$B:$AO,40,FALSE)</f>
        <v>96</v>
      </c>
      <c r="L454" s="91">
        <f>VLOOKUP($A454,'지하수요금(2014년)'!$B:$AP,41,FALSE)</f>
        <v>96</v>
      </c>
    </row>
    <row r="455" spans="1:12" ht="12.95" customHeight="1">
      <c r="A455" s="57" t="s">
        <v>1389</v>
      </c>
      <c r="B455" s="98" t="s">
        <v>1390</v>
      </c>
      <c r="C455" s="98" t="s">
        <v>1374</v>
      </c>
      <c r="D455" s="56" t="str">
        <f>VLOOKUP($A455,'지하수요금(2010년)'!$B:$AL,4,FALSE)</f>
        <v>가정용</v>
      </c>
      <c r="E455" s="56" t="str">
        <f t="shared" si="7"/>
        <v>신음</v>
      </c>
      <c r="F455" s="56" t="s">
        <v>2513</v>
      </c>
      <c r="G455" s="56" t="s">
        <v>2531</v>
      </c>
      <c r="H455" s="90">
        <f>VLOOKUP($A455,'지하수요금(2010년)'!$B:$AL,32,FALSE)</f>
        <v>72</v>
      </c>
      <c r="I455" s="90">
        <f>VLOOKUP($A455,'지하수요금(2011년)'!$B:$AL,32,FALSE)</f>
        <v>72</v>
      </c>
      <c r="J455" s="90">
        <f>VLOOKUP($A455,'지하수요금(2012년)'!$B:$AL,32,FALSE)</f>
        <v>72</v>
      </c>
      <c r="K455" s="90">
        <f>VLOOKUP($A455,'지하수요금(2013년)'!$B:$AO,40,FALSE)</f>
        <v>72</v>
      </c>
      <c r="L455" s="91">
        <f>VLOOKUP($A455,'지하수요금(2014년)'!$B:$AP,41,FALSE)</f>
        <v>72</v>
      </c>
    </row>
    <row r="456" spans="1:12" ht="12.95" customHeight="1">
      <c r="A456" s="57" t="s">
        <v>1391</v>
      </c>
      <c r="B456" s="98" t="s">
        <v>1392</v>
      </c>
      <c r="C456" s="98" t="s">
        <v>1393</v>
      </c>
      <c r="D456" s="56" t="str">
        <f>VLOOKUP($A456,'지하수요금(2010년)'!$B:$AL,4,FALSE)</f>
        <v>가정용</v>
      </c>
      <c r="E456" s="56" t="str">
        <f t="shared" si="7"/>
        <v>신음</v>
      </c>
      <c r="F456" s="56" t="s">
        <v>2513</v>
      </c>
      <c r="G456" s="56" t="s">
        <v>2531</v>
      </c>
      <c r="H456" s="90">
        <f>VLOOKUP($A456,'지하수요금(2010년)'!$B:$AL,32,FALSE)</f>
        <v>144</v>
      </c>
      <c r="I456" s="90">
        <f>VLOOKUP($A456,'지하수요금(2011년)'!$B:$AL,32,FALSE)</f>
        <v>144</v>
      </c>
      <c r="J456" s="90">
        <f>VLOOKUP($A456,'지하수요금(2012년)'!$B:$AL,32,FALSE)</f>
        <v>144</v>
      </c>
      <c r="K456" s="90">
        <f>VLOOKUP($A456,'지하수요금(2013년)'!$B:$AO,40,FALSE)</f>
        <v>144</v>
      </c>
      <c r="L456" s="91">
        <f>VLOOKUP($A456,'지하수요금(2014년)'!$B:$AP,41,FALSE)</f>
        <v>144</v>
      </c>
    </row>
    <row r="457" spans="1:12" ht="12.95" customHeight="1">
      <c r="A457" s="57" t="s">
        <v>1394</v>
      </c>
      <c r="B457" s="98" t="s">
        <v>1395</v>
      </c>
      <c r="C457" s="98" t="s">
        <v>1396</v>
      </c>
      <c r="D457" s="56" t="str">
        <f>VLOOKUP($A457,'지하수요금(2010년)'!$B:$AL,4,FALSE)</f>
        <v>가정용</v>
      </c>
      <c r="E457" s="56" t="str">
        <f t="shared" si="7"/>
        <v>신음</v>
      </c>
      <c r="F457" s="56" t="s">
        <v>2513</v>
      </c>
      <c r="G457" s="56" t="s">
        <v>2531</v>
      </c>
      <c r="H457" s="90">
        <f>VLOOKUP($A457,'지하수요금(2010년)'!$B:$AL,32,FALSE)</f>
        <v>48</v>
      </c>
      <c r="I457" s="90">
        <f>VLOOKUP($A457,'지하수요금(2011년)'!$B:$AL,32,FALSE)</f>
        <v>48</v>
      </c>
      <c r="J457" s="90">
        <f>VLOOKUP($A457,'지하수요금(2012년)'!$B:$AL,32,FALSE)</f>
        <v>48</v>
      </c>
      <c r="K457" s="90">
        <f>VLOOKUP($A457,'지하수요금(2013년)'!$B:$AO,40,FALSE)</f>
        <v>48</v>
      </c>
      <c r="L457" s="91">
        <f>VLOOKUP($A457,'지하수요금(2014년)'!$B:$AP,41,FALSE)</f>
        <v>48</v>
      </c>
    </row>
    <row r="458" spans="1:12" ht="12.95" customHeight="1">
      <c r="A458" s="57" t="s">
        <v>1397</v>
      </c>
      <c r="B458" s="98" t="s">
        <v>1398</v>
      </c>
      <c r="C458" s="98" t="s">
        <v>1399</v>
      </c>
      <c r="D458" s="56" t="str">
        <f>VLOOKUP($A458,'지하수요금(2010년)'!$B:$AL,4,FALSE)</f>
        <v>가정용</v>
      </c>
      <c r="E458" s="56" t="str">
        <f t="shared" si="7"/>
        <v>신음</v>
      </c>
      <c r="F458" s="56" t="s">
        <v>2513</v>
      </c>
      <c r="G458" s="56" t="s">
        <v>2531</v>
      </c>
      <c r="H458" s="90">
        <f>VLOOKUP($A458,'지하수요금(2010년)'!$B:$AL,32,FALSE)</f>
        <v>48</v>
      </c>
      <c r="I458" s="90">
        <f>VLOOKUP($A458,'지하수요금(2011년)'!$B:$AL,32,FALSE)</f>
        <v>48</v>
      </c>
      <c r="J458" s="90">
        <f>VLOOKUP($A458,'지하수요금(2012년)'!$B:$AL,32,FALSE)</f>
        <v>48</v>
      </c>
      <c r="K458" s="90">
        <f>VLOOKUP($A458,'지하수요금(2013년)'!$B:$AO,40,FALSE)</f>
        <v>48</v>
      </c>
      <c r="L458" s="91">
        <f>VLOOKUP($A458,'지하수요금(2014년)'!$B:$AP,41,FALSE)</f>
        <v>48</v>
      </c>
    </row>
    <row r="459" spans="1:12" ht="12.95" customHeight="1">
      <c r="A459" s="57" t="s">
        <v>1400</v>
      </c>
      <c r="B459" s="98" t="s">
        <v>1401</v>
      </c>
      <c r="C459" s="98" t="s">
        <v>1402</v>
      </c>
      <c r="D459" s="56" t="str">
        <f>VLOOKUP($A459,'지하수요금(2010년)'!$B:$AL,4,FALSE)</f>
        <v>가정용</v>
      </c>
      <c r="E459" s="56" t="str">
        <f t="shared" si="7"/>
        <v>신음</v>
      </c>
      <c r="F459" s="56" t="s">
        <v>2513</v>
      </c>
      <c r="G459" s="56" t="s">
        <v>2531</v>
      </c>
      <c r="H459" s="90">
        <f>VLOOKUP($A459,'지하수요금(2010년)'!$B:$AL,32,FALSE)</f>
        <v>48</v>
      </c>
      <c r="I459" s="90">
        <f>VLOOKUP($A459,'지하수요금(2011년)'!$B:$AL,32,FALSE)</f>
        <v>48</v>
      </c>
      <c r="J459" s="90">
        <f>VLOOKUP($A459,'지하수요금(2012년)'!$B:$AL,32,FALSE)</f>
        <v>48</v>
      </c>
      <c r="K459" s="90">
        <f>VLOOKUP($A459,'지하수요금(2013년)'!$B:$AO,40,FALSE)</f>
        <v>48</v>
      </c>
      <c r="L459" s="91">
        <f>VLOOKUP($A459,'지하수요금(2014년)'!$B:$AP,41,FALSE)</f>
        <v>48</v>
      </c>
    </row>
    <row r="460" spans="1:12" ht="12.95" customHeight="1">
      <c r="A460" s="57" t="s">
        <v>1403</v>
      </c>
      <c r="B460" s="98" t="s">
        <v>1404</v>
      </c>
      <c r="C460" s="98" t="s">
        <v>1405</v>
      </c>
      <c r="D460" s="56" t="str">
        <f>VLOOKUP($A460,'지하수요금(2010년)'!$B:$AL,4,FALSE)</f>
        <v>가정용</v>
      </c>
      <c r="E460" s="56" t="str">
        <f t="shared" si="7"/>
        <v>신음</v>
      </c>
      <c r="F460" s="56" t="s">
        <v>2513</v>
      </c>
      <c r="G460" s="56" t="s">
        <v>2531</v>
      </c>
      <c r="H460" s="90">
        <f>VLOOKUP($A460,'지하수요금(2010년)'!$B:$AL,32,FALSE)</f>
        <v>360</v>
      </c>
      <c r="I460" s="90">
        <f>VLOOKUP($A460,'지하수요금(2011년)'!$B:$AL,32,FALSE)</f>
        <v>360</v>
      </c>
      <c r="J460" s="90">
        <f>VLOOKUP($A460,'지하수요금(2012년)'!$B:$AL,32,FALSE)</f>
        <v>360</v>
      </c>
      <c r="K460" s="90">
        <f>VLOOKUP($A460,'지하수요금(2013년)'!$B:$AO,40,FALSE)</f>
        <v>360</v>
      </c>
      <c r="L460" s="91">
        <f>VLOOKUP($A460,'지하수요금(2014년)'!$B:$AP,41,FALSE)</f>
        <v>360</v>
      </c>
    </row>
    <row r="461" spans="1:12" ht="12.95" customHeight="1">
      <c r="A461" s="57" t="s">
        <v>1412</v>
      </c>
      <c r="B461" s="98" t="s">
        <v>1413</v>
      </c>
      <c r="C461" s="98" t="s">
        <v>1414</v>
      </c>
      <c r="D461" s="56" t="str">
        <f>VLOOKUP($A461,'지하수요금(2010년)'!$B:$AL,4,FALSE)</f>
        <v>가정용</v>
      </c>
      <c r="E461" s="56" t="str">
        <f t="shared" si="7"/>
        <v>신음</v>
      </c>
      <c r="F461" s="56" t="s">
        <v>2513</v>
      </c>
      <c r="G461" s="56" t="s">
        <v>2531</v>
      </c>
      <c r="H461" s="90">
        <f>VLOOKUP($A461,'지하수요금(2010년)'!$B:$AL,32,FALSE)</f>
        <v>0</v>
      </c>
      <c r="I461" s="90">
        <f>VLOOKUP($A461,'지하수요금(2011년)'!$B:$AL,32,FALSE)</f>
        <v>0</v>
      </c>
      <c r="J461" s="90">
        <f>VLOOKUP($A461,'지하수요금(2012년)'!$B:$AL,32,FALSE)</f>
        <v>0</v>
      </c>
      <c r="K461" s="90">
        <f>VLOOKUP($A461,'지하수요금(2013년)'!$B:$AO,40,FALSE)</f>
        <v>0</v>
      </c>
      <c r="L461" s="91">
        <f>VLOOKUP($A461,'지하수요금(2014년)'!$B:$AP,41,FALSE)</f>
        <v>0</v>
      </c>
    </row>
    <row r="462" spans="1:12" ht="12.95" customHeight="1">
      <c r="A462" s="57" t="s">
        <v>1415</v>
      </c>
      <c r="B462" s="98" t="s">
        <v>1416</v>
      </c>
      <c r="C462" s="98" t="s">
        <v>1414</v>
      </c>
      <c r="D462" s="56" t="str">
        <f>VLOOKUP($A462,'지하수요금(2010년)'!$B:$AL,4,FALSE)</f>
        <v>가정용</v>
      </c>
      <c r="E462" s="56" t="str">
        <f t="shared" si="7"/>
        <v>신음</v>
      </c>
      <c r="F462" s="56" t="s">
        <v>2513</v>
      </c>
      <c r="G462" s="56" t="s">
        <v>2531</v>
      </c>
      <c r="H462" s="90">
        <f>VLOOKUP($A462,'지하수요금(2010년)'!$B:$AL,32,FALSE)</f>
        <v>0</v>
      </c>
      <c r="I462" s="90">
        <f>VLOOKUP($A462,'지하수요금(2011년)'!$B:$AL,32,FALSE)</f>
        <v>0</v>
      </c>
      <c r="J462" s="90">
        <f>VLOOKUP($A462,'지하수요금(2012년)'!$B:$AL,32,FALSE)</f>
        <v>0</v>
      </c>
      <c r="K462" s="90">
        <f>VLOOKUP($A462,'지하수요금(2013년)'!$B:$AO,40,FALSE)</f>
        <v>0</v>
      </c>
      <c r="L462" s="91">
        <f>VLOOKUP($A462,'지하수요금(2014년)'!$B:$AP,41,FALSE)</f>
        <v>0</v>
      </c>
    </row>
    <row r="463" spans="1:12" ht="12.95" customHeight="1">
      <c r="A463" s="57" t="s">
        <v>1417</v>
      </c>
      <c r="B463" s="98" t="s">
        <v>1418</v>
      </c>
      <c r="C463" s="98" t="s">
        <v>1419</v>
      </c>
      <c r="D463" s="56" t="str">
        <f>VLOOKUP($A463,'지하수요금(2010년)'!$B:$AL,4,FALSE)</f>
        <v>가정용</v>
      </c>
      <c r="E463" s="56" t="str">
        <f t="shared" si="7"/>
        <v>신음</v>
      </c>
      <c r="F463" s="56" t="s">
        <v>2513</v>
      </c>
      <c r="G463" s="56" t="s">
        <v>2531</v>
      </c>
      <c r="H463" s="90">
        <f>VLOOKUP($A463,'지하수요금(2010년)'!$B:$AL,32,FALSE)</f>
        <v>0</v>
      </c>
      <c r="I463" s="90">
        <f>VLOOKUP($A463,'지하수요금(2011년)'!$B:$AL,32,FALSE)</f>
        <v>0</v>
      </c>
      <c r="J463" s="90">
        <f>VLOOKUP($A463,'지하수요금(2012년)'!$B:$AL,32,FALSE)</f>
        <v>0</v>
      </c>
      <c r="K463" s="90">
        <f>VLOOKUP($A463,'지하수요금(2013년)'!$B:$AO,40,FALSE)</f>
        <v>0</v>
      </c>
      <c r="L463" s="91">
        <f>VLOOKUP($A463,'지하수요금(2014년)'!$B:$AP,41,FALSE)</f>
        <v>0</v>
      </c>
    </row>
    <row r="464" spans="1:12" ht="12.95" customHeight="1">
      <c r="A464" s="57" t="s">
        <v>1422</v>
      </c>
      <c r="B464" s="98" t="s">
        <v>1423</v>
      </c>
      <c r="C464" s="98" t="s">
        <v>1424</v>
      </c>
      <c r="D464" s="56" t="str">
        <f>VLOOKUP($A464,'지하수요금(2010년)'!$B:$AL,4,FALSE)</f>
        <v>가정용</v>
      </c>
      <c r="E464" s="56" t="str">
        <f t="shared" si="7"/>
        <v>신음</v>
      </c>
      <c r="F464" s="56" t="s">
        <v>2513</v>
      </c>
      <c r="G464" s="56" t="s">
        <v>2531</v>
      </c>
      <c r="H464" s="90">
        <f>VLOOKUP($A464,'지하수요금(2010년)'!$B:$AL,32,FALSE)</f>
        <v>0</v>
      </c>
      <c r="I464" s="90">
        <f>VLOOKUP($A464,'지하수요금(2011년)'!$B:$AL,32,FALSE)</f>
        <v>0</v>
      </c>
      <c r="J464" s="90">
        <f>VLOOKUP($A464,'지하수요금(2012년)'!$B:$AL,32,FALSE)</f>
        <v>0</v>
      </c>
      <c r="K464" s="90">
        <f>VLOOKUP($A464,'지하수요금(2013년)'!$B:$AO,40,FALSE)</f>
        <v>0</v>
      </c>
      <c r="L464" s="91">
        <f>VLOOKUP($A464,'지하수요금(2014년)'!$B:$AP,41,FALSE)</f>
        <v>0</v>
      </c>
    </row>
    <row r="465" spans="1:12" ht="12.95" customHeight="1">
      <c r="A465" s="57" t="s">
        <v>1425</v>
      </c>
      <c r="B465" s="98" t="s">
        <v>1423</v>
      </c>
      <c r="C465" s="98" t="s">
        <v>1424</v>
      </c>
      <c r="D465" s="56" t="str">
        <f>VLOOKUP($A465,'지하수요금(2010년)'!$B:$AL,4,FALSE)</f>
        <v>가정용</v>
      </c>
      <c r="E465" s="56" t="str">
        <f t="shared" si="7"/>
        <v>신음</v>
      </c>
      <c r="F465" s="56" t="s">
        <v>2513</v>
      </c>
      <c r="G465" s="56" t="s">
        <v>2531</v>
      </c>
      <c r="H465" s="90">
        <f>VLOOKUP($A465,'지하수요금(2010년)'!$B:$AL,32,FALSE)</f>
        <v>0</v>
      </c>
      <c r="I465" s="90">
        <f>VLOOKUP($A465,'지하수요금(2011년)'!$B:$AL,32,FALSE)</f>
        <v>0</v>
      </c>
      <c r="J465" s="90">
        <f>VLOOKUP($A465,'지하수요금(2012년)'!$B:$AL,32,FALSE)</f>
        <v>0</v>
      </c>
      <c r="K465" s="90">
        <f>VLOOKUP($A465,'지하수요금(2013년)'!$B:$AO,40,FALSE)</f>
        <v>0</v>
      </c>
      <c r="L465" s="91">
        <f>VLOOKUP($A465,'지하수요금(2014년)'!$B:$AP,41,FALSE)</f>
        <v>0</v>
      </c>
    </row>
    <row r="466" spans="1:12" ht="12.95" customHeight="1">
      <c r="A466" s="57" t="s">
        <v>1426</v>
      </c>
      <c r="B466" s="98" t="s">
        <v>1427</v>
      </c>
      <c r="C466" s="98" t="s">
        <v>1428</v>
      </c>
      <c r="D466" s="56" t="str">
        <f>VLOOKUP($A466,'지하수요금(2010년)'!$B:$AL,4,FALSE)</f>
        <v>일반용</v>
      </c>
      <c r="E466" s="56" t="str">
        <f t="shared" si="7"/>
        <v>신음</v>
      </c>
      <c r="F466" s="56" t="s">
        <v>2513</v>
      </c>
      <c r="G466" s="56" t="s">
        <v>2531</v>
      </c>
      <c r="H466" s="90">
        <f>VLOOKUP($A466,'지하수요금(2010년)'!$B:$AL,32,FALSE)</f>
        <v>0</v>
      </c>
      <c r="I466" s="90">
        <f>VLOOKUP($A466,'지하수요금(2011년)'!$B:$AL,32,FALSE)</f>
        <v>0</v>
      </c>
      <c r="J466" s="90">
        <f>VLOOKUP($A466,'지하수요금(2012년)'!$B:$AL,32,FALSE)</f>
        <v>0</v>
      </c>
      <c r="K466" s="90">
        <f>VLOOKUP($A466,'지하수요금(2013년)'!$B:$AO,40,FALSE)</f>
        <v>0</v>
      </c>
      <c r="L466" s="91">
        <f>VLOOKUP($A466,'지하수요금(2014년)'!$B:$AP,41,FALSE)</f>
        <v>0</v>
      </c>
    </row>
    <row r="467" spans="1:12" ht="12.95" customHeight="1">
      <c r="A467" s="57" t="s">
        <v>1429</v>
      </c>
      <c r="B467" s="98" t="s">
        <v>1430</v>
      </c>
      <c r="C467" s="98" t="s">
        <v>1431</v>
      </c>
      <c r="D467" s="56" t="str">
        <f>VLOOKUP($A467,'지하수요금(2010년)'!$B:$AL,4,FALSE)</f>
        <v>일반용</v>
      </c>
      <c r="E467" s="56" t="str">
        <f t="shared" si="7"/>
        <v>신음</v>
      </c>
      <c r="F467" s="56" t="s">
        <v>2513</v>
      </c>
      <c r="G467" s="56" t="s">
        <v>2531</v>
      </c>
      <c r="H467" s="90">
        <f>VLOOKUP($A467,'지하수요금(2010년)'!$B:$AL,32,FALSE)</f>
        <v>0</v>
      </c>
      <c r="I467" s="90">
        <f>VLOOKUP($A467,'지하수요금(2011년)'!$B:$AL,32,FALSE)</f>
        <v>0</v>
      </c>
      <c r="J467" s="90">
        <f>VLOOKUP($A467,'지하수요금(2012년)'!$B:$AL,32,FALSE)</f>
        <v>0</v>
      </c>
      <c r="K467" s="90">
        <f>VLOOKUP($A467,'지하수요금(2013년)'!$B:$AO,40,FALSE)</f>
        <v>0</v>
      </c>
      <c r="L467" s="91">
        <f>VLOOKUP($A467,'지하수요금(2014년)'!$B:$AP,41,FALSE)</f>
        <v>0</v>
      </c>
    </row>
    <row r="468" spans="1:12" ht="12.95" customHeight="1">
      <c r="A468" s="57" t="s">
        <v>1432</v>
      </c>
      <c r="B468" s="98" t="s">
        <v>1433</v>
      </c>
      <c r="C468" s="98" t="s">
        <v>1434</v>
      </c>
      <c r="D468" s="56" t="str">
        <f>VLOOKUP($A468,'지하수요금(2010년)'!$B:$AL,4,FALSE)</f>
        <v>일반용</v>
      </c>
      <c r="E468" s="56" t="str">
        <f t="shared" si="7"/>
        <v>신음</v>
      </c>
      <c r="F468" s="56" t="s">
        <v>2513</v>
      </c>
      <c r="G468" s="56" t="s">
        <v>2531</v>
      </c>
      <c r="H468" s="90">
        <f>VLOOKUP($A468,'지하수요금(2010년)'!$B:$AL,32,FALSE)</f>
        <v>0</v>
      </c>
      <c r="I468" s="90">
        <f>VLOOKUP($A468,'지하수요금(2011년)'!$B:$AL,32,FALSE)</f>
        <v>0</v>
      </c>
      <c r="J468" s="90">
        <f>VLOOKUP($A468,'지하수요금(2012년)'!$B:$AL,32,FALSE)</f>
        <v>0</v>
      </c>
      <c r="K468" s="90">
        <f>VLOOKUP($A468,'지하수요금(2013년)'!$B:$AO,40,FALSE)</f>
        <v>0</v>
      </c>
      <c r="L468" s="91">
        <f>VLOOKUP($A468,'지하수요금(2014년)'!$B:$AP,41,FALSE)</f>
        <v>0</v>
      </c>
    </row>
    <row r="469" spans="1:12" ht="12.95" customHeight="1">
      <c r="A469" s="57" t="s">
        <v>1435</v>
      </c>
      <c r="B469" s="98" t="s">
        <v>1436</v>
      </c>
      <c r="C469" s="98" t="s">
        <v>1437</v>
      </c>
      <c r="D469" s="56" t="str">
        <f>VLOOKUP($A469,'지하수요금(2010년)'!$B:$AL,4,FALSE)</f>
        <v>일반용</v>
      </c>
      <c r="E469" s="56" t="str">
        <f t="shared" si="7"/>
        <v>신음</v>
      </c>
      <c r="F469" s="56" t="s">
        <v>2513</v>
      </c>
      <c r="G469" s="56" t="s">
        <v>2531</v>
      </c>
      <c r="H469" s="90">
        <f>VLOOKUP($A469,'지하수요금(2010년)'!$B:$AL,32,FALSE)</f>
        <v>0</v>
      </c>
      <c r="I469" s="90">
        <f>VLOOKUP($A469,'지하수요금(2011년)'!$B:$AL,32,FALSE)</f>
        <v>0</v>
      </c>
      <c r="J469" s="90">
        <f>VLOOKUP($A469,'지하수요금(2012년)'!$B:$AL,32,FALSE)</f>
        <v>0</v>
      </c>
      <c r="K469" s="90">
        <f>VLOOKUP($A469,'지하수요금(2013년)'!$B:$AO,40,FALSE)</f>
        <v>0</v>
      </c>
      <c r="L469" s="91">
        <f>VLOOKUP($A469,'지하수요금(2014년)'!$B:$AP,41,FALSE)</f>
        <v>0</v>
      </c>
    </row>
    <row r="470" spans="1:12" ht="12.95" customHeight="1">
      <c r="A470" s="57" t="s">
        <v>1438</v>
      </c>
      <c r="B470" s="98" t="s">
        <v>1439</v>
      </c>
      <c r="C470" s="98" t="s">
        <v>1440</v>
      </c>
      <c r="D470" s="56" t="str">
        <f>VLOOKUP($A470,'지하수요금(2010년)'!$B:$AL,4,FALSE)</f>
        <v>가정용</v>
      </c>
      <c r="E470" s="56" t="str">
        <f t="shared" si="7"/>
        <v>응명</v>
      </c>
      <c r="F470" s="56" t="s">
        <v>2513</v>
      </c>
      <c r="G470" s="56" t="s">
        <v>2524</v>
      </c>
      <c r="H470" s="90">
        <f>VLOOKUP($A470,'지하수요금(2010년)'!$B:$AL,32,FALSE)</f>
        <v>48</v>
      </c>
      <c r="I470" s="90">
        <f>VLOOKUP($A470,'지하수요금(2011년)'!$B:$AL,32,FALSE)</f>
        <v>48</v>
      </c>
      <c r="J470" s="90">
        <f>VLOOKUP($A470,'지하수요금(2012년)'!$B:$AL,32,FALSE)</f>
        <v>48</v>
      </c>
      <c r="K470" s="90">
        <f>VLOOKUP($A470,'지하수요금(2013년)'!$B:$AO,40,FALSE)</f>
        <v>48</v>
      </c>
      <c r="L470" s="91">
        <f>VLOOKUP($A470,'지하수요금(2014년)'!$B:$AP,41,FALSE)</f>
        <v>48</v>
      </c>
    </row>
    <row r="471" spans="1:12" ht="12.95" customHeight="1">
      <c r="A471" s="57" t="s">
        <v>1441</v>
      </c>
      <c r="B471" s="98" t="s">
        <v>1442</v>
      </c>
      <c r="C471" s="98" t="s">
        <v>1443</v>
      </c>
      <c r="D471" s="56" t="str">
        <f>VLOOKUP($A471,'지하수요금(2010년)'!$B:$AL,4,FALSE)</f>
        <v>가정용</v>
      </c>
      <c r="E471" s="56" t="str">
        <f t="shared" si="7"/>
        <v>응명</v>
      </c>
      <c r="F471" s="56" t="s">
        <v>2513</v>
      </c>
      <c r="G471" s="56" t="s">
        <v>2524</v>
      </c>
      <c r="H471" s="90">
        <f>VLOOKUP($A471,'지하수요금(2010년)'!$B:$AL,32,FALSE)</f>
        <v>72</v>
      </c>
      <c r="I471" s="90">
        <f>VLOOKUP($A471,'지하수요금(2011년)'!$B:$AL,32,FALSE)</f>
        <v>72</v>
      </c>
      <c r="J471" s="90">
        <f>VLOOKUP($A471,'지하수요금(2012년)'!$B:$AL,32,FALSE)</f>
        <v>72</v>
      </c>
      <c r="K471" s="90">
        <f>VLOOKUP($A471,'지하수요금(2013년)'!$B:$AO,40,FALSE)</f>
        <v>72</v>
      </c>
      <c r="L471" s="91">
        <f>VLOOKUP($A471,'지하수요금(2014년)'!$B:$AP,41,FALSE)</f>
        <v>72</v>
      </c>
    </row>
    <row r="472" spans="1:12" ht="12.95" customHeight="1">
      <c r="A472" s="57" t="s">
        <v>1444</v>
      </c>
      <c r="B472" s="98" t="s">
        <v>1445</v>
      </c>
      <c r="C472" s="98" t="s">
        <v>1446</v>
      </c>
      <c r="D472" s="56" t="str">
        <f>VLOOKUP($A472,'지하수요금(2010년)'!$B:$AL,4,FALSE)</f>
        <v>가정용</v>
      </c>
      <c r="E472" s="56" t="str">
        <f t="shared" si="7"/>
        <v>응명</v>
      </c>
      <c r="F472" s="56" t="s">
        <v>2513</v>
      </c>
      <c r="G472" s="56" t="s">
        <v>2524</v>
      </c>
      <c r="H472" s="90">
        <f>VLOOKUP($A472,'지하수요금(2010년)'!$B:$AL,32,FALSE)</f>
        <v>96</v>
      </c>
      <c r="I472" s="90">
        <f>VLOOKUP($A472,'지하수요금(2011년)'!$B:$AL,32,FALSE)</f>
        <v>96</v>
      </c>
      <c r="J472" s="90">
        <f>VLOOKUP($A472,'지하수요금(2012년)'!$B:$AL,32,FALSE)</f>
        <v>96</v>
      </c>
      <c r="K472" s="90">
        <f>VLOOKUP($A472,'지하수요금(2013년)'!$B:$AO,40,FALSE)</f>
        <v>96</v>
      </c>
      <c r="L472" s="91">
        <f>VLOOKUP($A472,'지하수요금(2014년)'!$B:$AP,41,FALSE)</f>
        <v>96</v>
      </c>
    </row>
    <row r="473" spans="1:12" ht="12.95" customHeight="1">
      <c r="A473" s="57" t="s">
        <v>1447</v>
      </c>
      <c r="B473" s="98" t="s">
        <v>1448</v>
      </c>
      <c r="C473" s="98" t="s">
        <v>1446</v>
      </c>
      <c r="D473" s="56" t="str">
        <f>VLOOKUP($A473,'지하수요금(2010년)'!$B:$AL,4,FALSE)</f>
        <v>가정용</v>
      </c>
      <c r="E473" s="56" t="str">
        <f t="shared" si="7"/>
        <v>응명</v>
      </c>
      <c r="F473" s="56" t="s">
        <v>2513</v>
      </c>
      <c r="G473" s="56" t="s">
        <v>2524</v>
      </c>
      <c r="H473" s="90">
        <f>VLOOKUP($A473,'지하수요금(2010년)'!$B:$AL,32,FALSE)</f>
        <v>120</v>
      </c>
      <c r="I473" s="90">
        <f>VLOOKUP($A473,'지하수요금(2011년)'!$B:$AL,32,FALSE)</f>
        <v>120</v>
      </c>
      <c r="J473" s="90">
        <f>VLOOKUP($A473,'지하수요금(2012년)'!$B:$AL,32,FALSE)</f>
        <v>120</v>
      </c>
      <c r="K473" s="90">
        <f>VLOOKUP($A473,'지하수요금(2013년)'!$B:$AO,40,FALSE)</f>
        <v>120</v>
      </c>
      <c r="L473" s="91">
        <f>VLOOKUP($A473,'지하수요금(2014년)'!$B:$AP,41,FALSE)</f>
        <v>120</v>
      </c>
    </row>
    <row r="474" spans="1:12" ht="12.95" customHeight="1">
      <c r="A474" s="57" t="s">
        <v>1449</v>
      </c>
      <c r="B474" s="98" t="s">
        <v>1450</v>
      </c>
      <c r="C474" s="98" t="s">
        <v>1451</v>
      </c>
      <c r="D474" s="56" t="str">
        <f>VLOOKUP($A474,'지하수요금(2010년)'!$B:$AL,4,FALSE)</f>
        <v>가정용</v>
      </c>
      <c r="E474" s="56" t="str">
        <f t="shared" si="7"/>
        <v>응명</v>
      </c>
      <c r="F474" s="56" t="s">
        <v>2513</v>
      </c>
      <c r="G474" s="56" t="s">
        <v>2524</v>
      </c>
      <c r="H474" s="90">
        <f>VLOOKUP($A474,'지하수요금(2010년)'!$B:$AL,32,FALSE)</f>
        <v>48</v>
      </c>
      <c r="I474" s="90">
        <f>VLOOKUP($A474,'지하수요금(2011년)'!$B:$AL,32,FALSE)</f>
        <v>48</v>
      </c>
      <c r="J474" s="90">
        <f>VLOOKUP($A474,'지하수요금(2012년)'!$B:$AL,32,FALSE)</f>
        <v>48</v>
      </c>
      <c r="K474" s="90">
        <f>VLOOKUP($A474,'지하수요금(2013년)'!$B:$AO,40,FALSE)</f>
        <v>48</v>
      </c>
      <c r="L474" s="91">
        <f>VLOOKUP($A474,'지하수요금(2014년)'!$B:$AP,41,FALSE)</f>
        <v>48</v>
      </c>
    </row>
    <row r="475" spans="1:12" ht="12.95" customHeight="1">
      <c r="A475" s="57" t="s">
        <v>1452</v>
      </c>
      <c r="B475" s="98" t="s">
        <v>1453</v>
      </c>
      <c r="C475" s="98" t="s">
        <v>1454</v>
      </c>
      <c r="D475" s="56" t="str">
        <f>VLOOKUP($A475,'지하수요금(2010년)'!$B:$AL,4,FALSE)</f>
        <v>가정용</v>
      </c>
      <c r="E475" s="56" t="str">
        <f t="shared" si="7"/>
        <v>응명</v>
      </c>
      <c r="F475" s="56" t="s">
        <v>2513</v>
      </c>
      <c r="G475" s="56" t="s">
        <v>2524</v>
      </c>
      <c r="H475" s="90">
        <f>VLOOKUP($A475,'지하수요금(2010년)'!$B:$AL,32,FALSE)</f>
        <v>96</v>
      </c>
      <c r="I475" s="90">
        <f>VLOOKUP($A475,'지하수요금(2011년)'!$B:$AL,32,FALSE)</f>
        <v>96</v>
      </c>
      <c r="J475" s="90">
        <f>VLOOKUP($A475,'지하수요금(2012년)'!$B:$AL,32,FALSE)</f>
        <v>96</v>
      </c>
      <c r="K475" s="90">
        <f>VLOOKUP($A475,'지하수요금(2013년)'!$B:$AO,40,FALSE)</f>
        <v>96</v>
      </c>
      <c r="L475" s="91">
        <f>VLOOKUP($A475,'지하수요금(2014년)'!$B:$AP,41,FALSE)</f>
        <v>96</v>
      </c>
    </row>
    <row r="476" spans="1:12" ht="12.95" customHeight="1">
      <c r="A476" s="57" t="s">
        <v>1455</v>
      </c>
      <c r="B476" s="98" t="s">
        <v>1456</v>
      </c>
      <c r="C476" s="98" t="s">
        <v>1457</v>
      </c>
      <c r="D476" s="56" t="str">
        <f>VLOOKUP($A476,'지하수요금(2010년)'!$B:$AL,4,FALSE)</f>
        <v>가정용</v>
      </c>
      <c r="E476" s="56" t="str">
        <f t="shared" si="7"/>
        <v>응명</v>
      </c>
      <c r="F476" s="56" t="s">
        <v>2513</v>
      </c>
      <c r="G476" s="56" t="s">
        <v>2524</v>
      </c>
      <c r="H476" s="90">
        <f>VLOOKUP($A476,'지하수요금(2010년)'!$B:$AL,32,FALSE)</f>
        <v>168</v>
      </c>
      <c r="I476" s="90">
        <f>VLOOKUP($A476,'지하수요금(2011년)'!$B:$AL,32,FALSE)</f>
        <v>168</v>
      </c>
      <c r="J476" s="90">
        <f>VLOOKUP($A476,'지하수요금(2012년)'!$B:$AL,32,FALSE)</f>
        <v>168</v>
      </c>
      <c r="K476" s="90">
        <f>VLOOKUP($A476,'지하수요금(2013년)'!$B:$AO,40,FALSE)</f>
        <v>168</v>
      </c>
      <c r="L476" s="91">
        <f>VLOOKUP($A476,'지하수요금(2014년)'!$B:$AP,41,FALSE)</f>
        <v>168</v>
      </c>
    </row>
    <row r="477" spans="1:12" ht="12.95" customHeight="1">
      <c r="A477" s="57" t="s">
        <v>1458</v>
      </c>
      <c r="B477" s="98" t="s">
        <v>1459</v>
      </c>
      <c r="C477" s="98" t="s">
        <v>1460</v>
      </c>
      <c r="D477" s="56" t="str">
        <f>VLOOKUP($A477,'지하수요금(2010년)'!$B:$AL,4,FALSE)</f>
        <v>가정용</v>
      </c>
      <c r="E477" s="56" t="str">
        <f t="shared" si="7"/>
        <v>응명</v>
      </c>
      <c r="F477" s="56" t="s">
        <v>2513</v>
      </c>
      <c r="G477" s="56" t="s">
        <v>2524</v>
      </c>
      <c r="H477" s="90">
        <f>VLOOKUP($A477,'지하수요금(2010년)'!$B:$AL,32,FALSE)</f>
        <v>72</v>
      </c>
      <c r="I477" s="90">
        <f>VLOOKUP($A477,'지하수요금(2011년)'!$B:$AL,32,FALSE)</f>
        <v>72</v>
      </c>
      <c r="J477" s="90">
        <f>VLOOKUP($A477,'지하수요금(2012년)'!$B:$AL,32,FALSE)</f>
        <v>72</v>
      </c>
      <c r="K477" s="90">
        <f>VLOOKUP($A477,'지하수요금(2013년)'!$B:$AO,40,FALSE)</f>
        <v>72</v>
      </c>
      <c r="L477" s="91">
        <f>VLOOKUP($A477,'지하수요금(2014년)'!$B:$AP,41,FALSE)</f>
        <v>72</v>
      </c>
    </row>
    <row r="478" spans="1:12" ht="12.95" customHeight="1">
      <c r="A478" s="57" t="s">
        <v>1461</v>
      </c>
      <c r="B478" s="98" t="s">
        <v>1462</v>
      </c>
      <c r="C478" s="98" t="s">
        <v>1463</v>
      </c>
      <c r="D478" s="56" t="str">
        <f>VLOOKUP($A478,'지하수요금(2010년)'!$B:$AL,4,FALSE)</f>
        <v>가정용</v>
      </c>
      <c r="E478" s="56" t="str">
        <f t="shared" si="7"/>
        <v>응명</v>
      </c>
      <c r="F478" s="56" t="s">
        <v>2513</v>
      </c>
      <c r="G478" s="56" t="s">
        <v>2524</v>
      </c>
      <c r="H478" s="90">
        <f>VLOOKUP($A478,'지하수요금(2010년)'!$B:$AL,32,FALSE)</f>
        <v>120</v>
      </c>
      <c r="I478" s="90">
        <f>VLOOKUP($A478,'지하수요금(2011년)'!$B:$AL,32,FALSE)</f>
        <v>120</v>
      </c>
      <c r="J478" s="90">
        <f>VLOOKUP($A478,'지하수요금(2012년)'!$B:$AL,32,FALSE)</f>
        <v>120</v>
      </c>
      <c r="K478" s="90">
        <f>VLOOKUP($A478,'지하수요금(2013년)'!$B:$AO,40,FALSE)</f>
        <v>120</v>
      </c>
      <c r="L478" s="91">
        <f>VLOOKUP($A478,'지하수요금(2014년)'!$B:$AP,41,FALSE)</f>
        <v>120</v>
      </c>
    </row>
    <row r="479" spans="1:12" ht="12.95" customHeight="1">
      <c r="A479" s="57" t="s">
        <v>1464</v>
      </c>
      <c r="B479" s="98" t="s">
        <v>1465</v>
      </c>
      <c r="C479" s="98" t="s">
        <v>1466</v>
      </c>
      <c r="D479" s="56" t="str">
        <f>VLOOKUP($A479,'지하수요금(2010년)'!$B:$AL,4,FALSE)</f>
        <v>가정용</v>
      </c>
      <c r="E479" s="56" t="str">
        <f t="shared" si="7"/>
        <v>응명</v>
      </c>
      <c r="F479" s="56" t="s">
        <v>2513</v>
      </c>
      <c r="G479" s="56" t="s">
        <v>2524</v>
      </c>
      <c r="H479" s="90">
        <f>VLOOKUP($A479,'지하수요금(2010년)'!$B:$AL,32,FALSE)</f>
        <v>168</v>
      </c>
      <c r="I479" s="90">
        <f>VLOOKUP($A479,'지하수요금(2011년)'!$B:$AL,32,FALSE)</f>
        <v>168</v>
      </c>
      <c r="J479" s="90">
        <f>VLOOKUP($A479,'지하수요금(2012년)'!$B:$AL,32,FALSE)</f>
        <v>168</v>
      </c>
      <c r="K479" s="90">
        <f>VLOOKUP($A479,'지하수요금(2013년)'!$B:$AO,40,FALSE)</f>
        <v>168</v>
      </c>
      <c r="L479" s="91">
        <f>VLOOKUP($A479,'지하수요금(2014년)'!$B:$AP,41,FALSE)</f>
        <v>168</v>
      </c>
    </row>
    <row r="480" spans="1:12" ht="12.95" customHeight="1">
      <c r="A480" s="57" t="s">
        <v>1467</v>
      </c>
      <c r="B480" s="98" t="s">
        <v>1468</v>
      </c>
      <c r="C480" s="98" t="s">
        <v>1469</v>
      </c>
      <c r="D480" s="56" t="str">
        <f>VLOOKUP($A480,'지하수요금(2010년)'!$B:$AL,4,FALSE)</f>
        <v>가정용</v>
      </c>
      <c r="E480" s="56" t="str">
        <f t="shared" si="7"/>
        <v>응명</v>
      </c>
      <c r="F480" s="56" t="s">
        <v>2513</v>
      </c>
      <c r="G480" s="56" t="s">
        <v>2524</v>
      </c>
      <c r="H480" s="90">
        <f>VLOOKUP($A480,'지하수요금(2010년)'!$B:$AL,32,FALSE)</f>
        <v>48</v>
      </c>
      <c r="I480" s="90">
        <f>VLOOKUP($A480,'지하수요금(2011년)'!$B:$AL,32,FALSE)</f>
        <v>48</v>
      </c>
      <c r="J480" s="90">
        <f>VLOOKUP($A480,'지하수요금(2012년)'!$B:$AL,32,FALSE)</f>
        <v>48</v>
      </c>
      <c r="K480" s="90">
        <f>VLOOKUP($A480,'지하수요금(2013년)'!$B:$AO,40,FALSE)</f>
        <v>48</v>
      </c>
      <c r="L480" s="91">
        <f>VLOOKUP($A480,'지하수요금(2014년)'!$B:$AP,41,FALSE)</f>
        <v>48</v>
      </c>
    </row>
    <row r="481" spans="1:12" ht="12.95" customHeight="1">
      <c r="A481" s="57" t="s">
        <v>1470</v>
      </c>
      <c r="B481" s="98" t="s">
        <v>1471</v>
      </c>
      <c r="C481" s="98" t="s">
        <v>1472</v>
      </c>
      <c r="D481" s="56" t="str">
        <f>VLOOKUP($A481,'지하수요금(2010년)'!$B:$AL,4,FALSE)</f>
        <v>가정용</v>
      </c>
      <c r="E481" s="56" t="str">
        <f t="shared" si="7"/>
        <v>응명</v>
      </c>
      <c r="F481" s="56" t="s">
        <v>2513</v>
      </c>
      <c r="G481" s="56" t="s">
        <v>2524</v>
      </c>
      <c r="H481" s="90">
        <f>VLOOKUP($A481,'지하수요금(2010년)'!$B:$AL,32,FALSE)</f>
        <v>144</v>
      </c>
      <c r="I481" s="90">
        <f>VLOOKUP($A481,'지하수요금(2011년)'!$B:$AL,32,FALSE)</f>
        <v>144</v>
      </c>
      <c r="J481" s="90">
        <f>VLOOKUP($A481,'지하수요금(2012년)'!$B:$AL,32,FALSE)</f>
        <v>144</v>
      </c>
      <c r="K481" s="90">
        <f>VLOOKUP($A481,'지하수요금(2013년)'!$B:$AO,40,FALSE)</f>
        <v>144</v>
      </c>
      <c r="L481" s="91">
        <f>VLOOKUP($A481,'지하수요금(2014년)'!$B:$AP,41,FALSE)</f>
        <v>144</v>
      </c>
    </row>
    <row r="482" spans="1:12" ht="12.95" customHeight="1">
      <c r="A482" s="58" t="s">
        <v>1473</v>
      </c>
      <c r="B482" s="99" t="s">
        <v>1474</v>
      </c>
      <c r="C482" s="99" t="s">
        <v>1475</v>
      </c>
      <c r="D482" s="59" t="str">
        <f>VLOOKUP($A482,'지하수요금(2010년)'!$B:$AL,4,FALSE)</f>
        <v>가정용</v>
      </c>
      <c r="E482" s="59" t="str">
        <f t="shared" si="7"/>
        <v>응명</v>
      </c>
      <c r="F482" s="59" t="s">
        <v>2513</v>
      </c>
      <c r="G482" s="59" t="s">
        <v>2524</v>
      </c>
      <c r="H482" s="92">
        <f>VLOOKUP($A482,'지하수요금(2010년)'!$B:$AL,32,FALSE)</f>
        <v>72</v>
      </c>
      <c r="I482" s="92">
        <f>VLOOKUP($A482,'지하수요금(2011년)'!$B:$AL,32,FALSE)</f>
        <v>72</v>
      </c>
      <c r="J482" s="92">
        <f>VLOOKUP($A482,'지하수요금(2012년)'!$B:$AL,32,FALSE)</f>
        <v>72</v>
      </c>
      <c r="K482" s="92">
        <f>VLOOKUP($A482,'지하수요금(2013년)'!$B:$AO,40,FALSE)</f>
        <v>72</v>
      </c>
      <c r="L482" s="93">
        <f>VLOOKUP($A482,'지하수요금(2014년)'!$B:$AP,41,FALSE)</f>
        <v>72</v>
      </c>
    </row>
    <row r="483" spans="1:12" ht="12.95" customHeight="1">
      <c r="A483" s="100" t="s">
        <v>1476</v>
      </c>
      <c r="B483" s="101" t="s">
        <v>1477</v>
      </c>
      <c r="C483" s="101" t="s">
        <v>1478</v>
      </c>
      <c r="D483" s="60" t="str">
        <f>VLOOKUP($A483,'지하수요금(2010년)'!$B:$AL,4,FALSE)</f>
        <v>가정용</v>
      </c>
      <c r="E483" s="60" t="str">
        <f t="shared" si="7"/>
        <v>응명</v>
      </c>
      <c r="F483" s="60" t="s">
        <v>2513</v>
      </c>
      <c r="G483" s="60" t="s">
        <v>2524</v>
      </c>
      <c r="H483" s="89">
        <f>VLOOKUP($A483,'지하수요금(2010년)'!$B:$AL,32,FALSE)</f>
        <v>144</v>
      </c>
      <c r="I483" s="89">
        <f>VLOOKUP($A483,'지하수요금(2011년)'!$B:$AL,32,FALSE)</f>
        <v>144</v>
      </c>
      <c r="J483" s="89">
        <f>VLOOKUP($A483,'지하수요금(2012년)'!$B:$AL,32,FALSE)</f>
        <v>144</v>
      </c>
      <c r="K483" s="89">
        <f>VLOOKUP($A483,'지하수요금(2013년)'!$B:$AO,40,FALSE)</f>
        <v>144</v>
      </c>
      <c r="L483" s="102">
        <f>VLOOKUP($A483,'지하수요금(2014년)'!$B:$AP,41,FALSE)</f>
        <v>144</v>
      </c>
    </row>
    <row r="484" spans="1:12" ht="12.95" customHeight="1">
      <c r="A484" s="57" t="s">
        <v>1479</v>
      </c>
      <c r="B484" s="98" t="s">
        <v>1480</v>
      </c>
      <c r="C484" s="98" t="s">
        <v>1443</v>
      </c>
      <c r="D484" s="56" t="str">
        <f>VLOOKUP($A484,'지하수요금(2010년)'!$B:$AL,4,FALSE)</f>
        <v>가정용</v>
      </c>
      <c r="E484" s="56" t="str">
        <f t="shared" si="7"/>
        <v>응명</v>
      </c>
      <c r="F484" s="56" t="s">
        <v>2513</v>
      </c>
      <c r="G484" s="56" t="s">
        <v>2524</v>
      </c>
      <c r="H484" s="90">
        <f>VLOOKUP($A484,'지하수요금(2010년)'!$B:$AL,32,FALSE)</f>
        <v>144</v>
      </c>
      <c r="I484" s="90">
        <f>VLOOKUP($A484,'지하수요금(2011년)'!$B:$AL,32,FALSE)</f>
        <v>144</v>
      </c>
      <c r="J484" s="90">
        <f>VLOOKUP($A484,'지하수요금(2012년)'!$B:$AL,32,FALSE)</f>
        <v>144</v>
      </c>
      <c r="K484" s="90">
        <f>VLOOKUP($A484,'지하수요금(2013년)'!$B:$AO,40,FALSE)</f>
        <v>144</v>
      </c>
      <c r="L484" s="91">
        <f>VLOOKUP($A484,'지하수요금(2014년)'!$B:$AP,41,FALSE)</f>
        <v>144</v>
      </c>
    </row>
    <row r="485" spans="1:12" ht="12.95" customHeight="1">
      <c r="A485" s="57" t="s">
        <v>1481</v>
      </c>
      <c r="B485" s="98" t="s">
        <v>1482</v>
      </c>
      <c r="C485" s="98" t="s">
        <v>1483</v>
      </c>
      <c r="D485" s="56" t="str">
        <f>VLOOKUP($A485,'지하수요금(2010년)'!$B:$AL,4,FALSE)</f>
        <v>가정용</v>
      </c>
      <c r="E485" s="56" t="str">
        <f t="shared" si="7"/>
        <v>응명</v>
      </c>
      <c r="F485" s="56" t="s">
        <v>2513</v>
      </c>
      <c r="G485" s="56" t="s">
        <v>2524</v>
      </c>
      <c r="H485" s="90">
        <f>VLOOKUP($A485,'지하수요금(2010년)'!$B:$AL,32,FALSE)</f>
        <v>48</v>
      </c>
      <c r="I485" s="90">
        <f>VLOOKUP($A485,'지하수요금(2011년)'!$B:$AL,32,FALSE)</f>
        <v>48</v>
      </c>
      <c r="J485" s="90">
        <f>VLOOKUP($A485,'지하수요금(2012년)'!$B:$AL,32,FALSE)</f>
        <v>48</v>
      </c>
      <c r="K485" s="90">
        <f>VLOOKUP($A485,'지하수요금(2013년)'!$B:$AO,40,FALSE)</f>
        <v>48</v>
      </c>
      <c r="L485" s="91">
        <f>VLOOKUP($A485,'지하수요금(2014년)'!$B:$AP,41,FALSE)</f>
        <v>48</v>
      </c>
    </row>
    <row r="486" spans="1:12" ht="12.95" customHeight="1">
      <c r="A486" s="57" t="s">
        <v>1484</v>
      </c>
      <c r="B486" s="98" t="s">
        <v>1485</v>
      </c>
      <c r="C486" s="98" t="s">
        <v>1486</v>
      </c>
      <c r="D486" s="56" t="str">
        <f>VLOOKUP($A486,'지하수요금(2010년)'!$B:$AL,4,FALSE)</f>
        <v>가정용</v>
      </c>
      <c r="E486" s="56" t="str">
        <f t="shared" si="7"/>
        <v>대광</v>
      </c>
      <c r="F486" s="56" t="s">
        <v>2513</v>
      </c>
      <c r="G486" s="56" t="s">
        <v>2524</v>
      </c>
      <c r="H486" s="90">
        <f>VLOOKUP($A486,'지하수요금(2010년)'!$B:$AL,32,FALSE)</f>
        <v>48</v>
      </c>
      <c r="I486" s="90">
        <f>VLOOKUP($A486,'지하수요금(2011년)'!$B:$AL,32,FALSE)</f>
        <v>48</v>
      </c>
      <c r="J486" s="90">
        <f>VLOOKUP($A486,'지하수요금(2012년)'!$B:$AL,32,FALSE)</f>
        <v>48</v>
      </c>
      <c r="K486" s="90">
        <f>VLOOKUP($A486,'지하수요금(2013년)'!$B:$AO,40,FALSE)</f>
        <v>48</v>
      </c>
      <c r="L486" s="91">
        <f>VLOOKUP($A486,'지하수요금(2014년)'!$B:$AP,41,FALSE)</f>
        <v>48</v>
      </c>
    </row>
    <row r="487" spans="1:12" ht="12.95" customHeight="1">
      <c r="A487" s="57" t="s">
        <v>1487</v>
      </c>
      <c r="B487" s="98" t="s">
        <v>1488</v>
      </c>
      <c r="C487" s="98" t="s">
        <v>1489</v>
      </c>
      <c r="D487" s="56" t="str">
        <f>VLOOKUP($A487,'지하수요금(2010년)'!$B:$AL,4,FALSE)</f>
        <v>가정용</v>
      </c>
      <c r="E487" s="56" t="str">
        <f t="shared" si="7"/>
        <v>응명</v>
      </c>
      <c r="F487" s="56" t="s">
        <v>2513</v>
      </c>
      <c r="G487" s="56" t="s">
        <v>2524</v>
      </c>
      <c r="H487" s="90">
        <f>VLOOKUP($A487,'지하수요금(2010년)'!$B:$AL,32,FALSE)</f>
        <v>120</v>
      </c>
      <c r="I487" s="90">
        <f>VLOOKUP($A487,'지하수요금(2011년)'!$B:$AL,32,FALSE)</f>
        <v>120</v>
      </c>
      <c r="J487" s="90">
        <f>VLOOKUP($A487,'지하수요금(2012년)'!$B:$AL,32,FALSE)</f>
        <v>120</v>
      </c>
      <c r="K487" s="90">
        <f>VLOOKUP($A487,'지하수요금(2013년)'!$B:$AO,40,FALSE)</f>
        <v>120</v>
      </c>
      <c r="L487" s="91">
        <f>VLOOKUP($A487,'지하수요금(2014년)'!$B:$AP,41,FALSE)</f>
        <v>120</v>
      </c>
    </row>
    <row r="488" spans="1:12" ht="12.95" customHeight="1">
      <c r="A488" s="57" t="s">
        <v>1490</v>
      </c>
      <c r="B488" s="98" t="s">
        <v>1491</v>
      </c>
      <c r="C488" s="98" t="s">
        <v>1492</v>
      </c>
      <c r="D488" s="56" t="str">
        <f>VLOOKUP($A488,'지하수요금(2010년)'!$B:$AL,4,FALSE)</f>
        <v>가정용</v>
      </c>
      <c r="E488" s="56" t="str">
        <f t="shared" si="7"/>
        <v>응명</v>
      </c>
      <c r="F488" s="56" t="s">
        <v>2513</v>
      </c>
      <c r="G488" s="56" t="s">
        <v>2524</v>
      </c>
      <c r="H488" s="90">
        <f>VLOOKUP($A488,'지하수요금(2010년)'!$B:$AL,32,FALSE)</f>
        <v>48</v>
      </c>
      <c r="I488" s="90">
        <f>VLOOKUP($A488,'지하수요금(2011년)'!$B:$AL,32,FALSE)</f>
        <v>48</v>
      </c>
      <c r="J488" s="90">
        <f>VLOOKUP($A488,'지하수요금(2012년)'!$B:$AL,32,FALSE)</f>
        <v>48</v>
      </c>
      <c r="K488" s="90">
        <f>VLOOKUP($A488,'지하수요금(2013년)'!$B:$AO,40,FALSE)</f>
        <v>48</v>
      </c>
      <c r="L488" s="91">
        <f>VLOOKUP($A488,'지하수요금(2014년)'!$B:$AP,41,FALSE)</f>
        <v>48</v>
      </c>
    </row>
    <row r="489" spans="1:12" ht="12.95" customHeight="1">
      <c r="A489" s="57" t="s">
        <v>1493</v>
      </c>
      <c r="B489" s="98" t="s">
        <v>1494</v>
      </c>
      <c r="C489" s="98" t="s">
        <v>1495</v>
      </c>
      <c r="D489" s="56" t="str">
        <f>VLOOKUP($A489,'지하수요금(2010년)'!$B:$AL,4,FALSE)</f>
        <v>가정용</v>
      </c>
      <c r="E489" s="56" t="str">
        <f t="shared" si="7"/>
        <v>응명</v>
      </c>
      <c r="F489" s="56" t="s">
        <v>2513</v>
      </c>
      <c r="G489" s="56" t="s">
        <v>2524</v>
      </c>
      <c r="H489" s="90">
        <f>VLOOKUP($A489,'지하수요금(2010년)'!$B:$AL,32,FALSE)</f>
        <v>144</v>
      </c>
      <c r="I489" s="90">
        <f>VLOOKUP($A489,'지하수요금(2011년)'!$B:$AL,32,FALSE)</f>
        <v>144</v>
      </c>
      <c r="J489" s="90">
        <f>VLOOKUP($A489,'지하수요금(2012년)'!$B:$AL,32,FALSE)</f>
        <v>144</v>
      </c>
      <c r="K489" s="90">
        <f>VLOOKUP($A489,'지하수요금(2013년)'!$B:$AO,40,FALSE)</f>
        <v>144</v>
      </c>
      <c r="L489" s="91">
        <f>VLOOKUP($A489,'지하수요금(2014년)'!$B:$AP,41,FALSE)</f>
        <v>144</v>
      </c>
    </row>
    <row r="490" spans="1:12" ht="12.95" customHeight="1">
      <c r="A490" s="57" t="s">
        <v>1496</v>
      </c>
      <c r="B490" s="98" t="s">
        <v>1497</v>
      </c>
      <c r="C490" s="98" t="s">
        <v>1498</v>
      </c>
      <c r="D490" s="56" t="str">
        <f>VLOOKUP($A490,'지하수요금(2010년)'!$B:$AL,4,FALSE)</f>
        <v>가정용</v>
      </c>
      <c r="E490" s="56" t="str">
        <f t="shared" si="7"/>
        <v>응명</v>
      </c>
      <c r="F490" s="56" t="s">
        <v>2513</v>
      </c>
      <c r="G490" s="56" t="s">
        <v>2524</v>
      </c>
      <c r="H490" s="90">
        <f>VLOOKUP($A490,'지하수요금(2010년)'!$B:$AL,32,FALSE)</f>
        <v>96</v>
      </c>
      <c r="I490" s="90">
        <f>VLOOKUP($A490,'지하수요금(2011년)'!$B:$AL,32,FALSE)</f>
        <v>96</v>
      </c>
      <c r="J490" s="90">
        <f>VLOOKUP($A490,'지하수요금(2012년)'!$B:$AL,32,FALSE)</f>
        <v>96</v>
      </c>
      <c r="K490" s="90">
        <f>VLOOKUP($A490,'지하수요금(2013년)'!$B:$AO,40,FALSE)</f>
        <v>96</v>
      </c>
      <c r="L490" s="91">
        <f>VLOOKUP($A490,'지하수요금(2014년)'!$B:$AP,41,FALSE)</f>
        <v>96</v>
      </c>
    </row>
    <row r="491" spans="1:12" ht="12.95" customHeight="1">
      <c r="A491" s="57" t="s">
        <v>1499</v>
      </c>
      <c r="B491" s="98" t="s">
        <v>506</v>
      </c>
      <c r="C491" s="98" t="s">
        <v>1500</v>
      </c>
      <c r="D491" s="56" t="str">
        <f>VLOOKUP($A491,'지하수요금(2010년)'!$B:$AL,4,FALSE)</f>
        <v>가정용</v>
      </c>
      <c r="E491" s="56" t="str">
        <f t="shared" si="7"/>
        <v>응명</v>
      </c>
      <c r="F491" s="56" t="s">
        <v>2513</v>
      </c>
      <c r="G491" s="56" t="s">
        <v>2524</v>
      </c>
      <c r="H491" s="90">
        <f>VLOOKUP($A491,'지하수요금(2010년)'!$B:$AL,32,FALSE)</f>
        <v>144</v>
      </c>
      <c r="I491" s="90">
        <f>VLOOKUP($A491,'지하수요금(2011년)'!$B:$AL,32,FALSE)</f>
        <v>144</v>
      </c>
      <c r="J491" s="90">
        <f>VLOOKUP($A491,'지하수요금(2012년)'!$B:$AL,32,FALSE)</f>
        <v>144</v>
      </c>
      <c r="K491" s="90">
        <f>VLOOKUP($A491,'지하수요금(2013년)'!$B:$AO,40,FALSE)</f>
        <v>144</v>
      </c>
      <c r="L491" s="91">
        <f>VLOOKUP($A491,'지하수요금(2014년)'!$B:$AP,41,FALSE)</f>
        <v>144</v>
      </c>
    </row>
    <row r="492" spans="1:12" ht="12.95" customHeight="1">
      <c r="A492" s="57" t="s">
        <v>1501</v>
      </c>
      <c r="B492" s="98" t="s">
        <v>1502</v>
      </c>
      <c r="C492" s="98" t="s">
        <v>1503</v>
      </c>
      <c r="D492" s="56" t="str">
        <f>VLOOKUP($A492,'지하수요금(2010년)'!$B:$AL,4,FALSE)</f>
        <v>가정용</v>
      </c>
      <c r="E492" s="56" t="str">
        <f t="shared" si="7"/>
        <v>응명</v>
      </c>
      <c r="F492" s="56" t="s">
        <v>2513</v>
      </c>
      <c r="G492" s="56" t="s">
        <v>2524</v>
      </c>
      <c r="H492" s="90">
        <f>VLOOKUP($A492,'지하수요금(2010년)'!$B:$AL,32,FALSE)</f>
        <v>48</v>
      </c>
      <c r="I492" s="90">
        <f>VLOOKUP($A492,'지하수요금(2011년)'!$B:$AL,32,FALSE)</f>
        <v>48</v>
      </c>
      <c r="J492" s="90">
        <f>VLOOKUP($A492,'지하수요금(2012년)'!$B:$AL,32,FALSE)</f>
        <v>48</v>
      </c>
      <c r="K492" s="90">
        <f>VLOOKUP($A492,'지하수요금(2013년)'!$B:$AO,40,FALSE)</f>
        <v>48</v>
      </c>
      <c r="L492" s="91">
        <f>VLOOKUP($A492,'지하수요금(2014년)'!$B:$AP,41,FALSE)</f>
        <v>48</v>
      </c>
    </row>
    <row r="493" spans="1:12" ht="12.95" customHeight="1">
      <c r="A493" s="57" t="s">
        <v>1504</v>
      </c>
      <c r="B493" s="98" t="s">
        <v>1505</v>
      </c>
      <c r="C493" s="98" t="s">
        <v>1506</v>
      </c>
      <c r="D493" s="56" t="str">
        <f>VLOOKUP($A493,'지하수요금(2010년)'!$B:$AL,4,FALSE)</f>
        <v>가정용</v>
      </c>
      <c r="E493" s="56" t="str">
        <f t="shared" si="7"/>
        <v>응명</v>
      </c>
      <c r="F493" s="56" t="s">
        <v>2513</v>
      </c>
      <c r="G493" s="56" t="s">
        <v>2524</v>
      </c>
      <c r="H493" s="90">
        <f>VLOOKUP($A493,'지하수요금(2010년)'!$B:$AL,32,FALSE)</f>
        <v>72</v>
      </c>
      <c r="I493" s="90">
        <f>VLOOKUP($A493,'지하수요금(2011년)'!$B:$AL,32,FALSE)</f>
        <v>72</v>
      </c>
      <c r="J493" s="90">
        <f>VLOOKUP($A493,'지하수요금(2012년)'!$B:$AL,32,FALSE)</f>
        <v>72</v>
      </c>
      <c r="K493" s="90">
        <f>VLOOKUP($A493,'지하수요금(2013년)'!$B:$AO,40,FALSE)</f>
        <v>72</v>
      </c>
      <c r="L493" s="91">
        <f>VLOOKUP($A493,'지하수요금(2014년)'!$B:$AP,41,FALSE)</f>
        <v>72</v>
      </c>
    </row>
    <row r="494" spans="1:12" ht="12.95" customHeight="1">
      <c r="A494" s="57" t="s">
        <v>1507</v>
      </c>
      <c r="B494" s="98" t="s">
        <v>1508</v>
      </c>
      <c r="C494" s="98" t="s">
        <v>1509</v>
      </c>
      <c r="D494" s="56" t="str">
        <f>VLOOKUP($A494,'지하수요금(2010년)'!$B:$AL,4,FALSE)</f>
        <v>가정용</v>
      </c>
      <c r="E494" s="56" t="str">
        <f t="shared" si="7"/>
        <v>응명</v>
      </c>
      <c r="F494" s="56" t="s">
        <v>2513</v>
      </c>
      <c r="G494" s="56" t="s">
        <v>2524</v>
      </c>
      <c r="H494" s="90">
        <f>VLOOKUP($A494,'지하수요금(2010년)'!$B:$AL,32,FALSE)</f>
        <v>24</v>
      </c>
      <c r="I494" s="90">
        <f>VLOOKUP($A494,'지하수요금(2011년)'!$B:$AL,32,FALSE)</f>
        <v>24</v>
      </c>
      <c r="J494" s="90">
        <f>VLOOKUP($A494,'지하수요금(2012년)'!$B:$AL,32,FALSE)</f>
        <v>24</v>
      </c>
      <c r="K494" s="90">
        <f>VLOOKUP($A494,'지하수요금(2013년)'!$B:$AO,40,FALSE)</f>
        <v>24</v>
      </c>
      <c r="L494" s="91">
        <f>VLOOKUP($A494,'지하수요금(2014년)'!$B:$AP,41,FALSE)</f>
        <v>24</v>
      </c>
    </row>
    <row r="495" spans="1:12" ht="12.95" customHeight="1">
      <c r="A495" s="57" t="s">
        <v>1510</v>
      </c>
      <c r="B495" s="98" t="s">
        <v>1511</v>
      </c>
      <c r="C495" s="98" t="s">
        <v>1512</v>
      </c>
      <c r="D495" s="56" t="str">
        <f>VLOOKUP($A495,'지하수요금(2010년)'!$B:$AL,4,FALSE)</f>
        <v>가정용</v>
      </c>
      <c r="E495" s="56" t="str">
        <f t="shared" si="7"/>
        <v>응명</v>
      </c>
      <c r="F495" s="56" t="s">
        <v>2513</v>
      </c>
      <c r="G495" s="56" t="s">
        <v>2524</v>
      </c>
      <c r="H495" s="90">
        <f>VLOOKUP($A495,'지하수요금(2010년)'!$B:$AL,32,FALSE)</f>
        <v>72</v>
      </c>
      <c r="I495" s="90">
        <f>VLOOKUP($A495,'지하수요금(2011년)'!$B:$AL,32,FALSE)</f>
        <v>72</v>
      </c>
      <c r="J495" s="90">
        <f>VLOOKUP($A495,'지하수요금(2012년)'!$B:$AL,32,FALSE)</f>
        <v>72</v>
      </c>
      <c r="K495" s="90">
        <f>VLOOKUP($A495,'지하수요금(2013년)'!$B:$AO,40,FALSE)</f>
        <v>72</v>
      </c>
      <c r="L495" s="91">
        <f>VLOOKUP($A495,'지하수요금(2014년)'!$B:$AP,41,FALSE)</f>
        <v>72</v>
      </c>
    </row>
    <row r="496" spans="1:12" ht="12.95" customHeight="1">
      <c r="A496" s="57" t="s">
        <v>1513</v>
      </c>
      <c r="B496" s="98" t="s">
        <v>1514</v>
      </c>
      <c r="C496" s="98" t="s">
        <v>1515</v>
      </c>
      <c r="D496" s="56" t="str">
        <f>VLOOKUP($A496,'지하수요금(2010년)'!$B:$AL,4,FALSE)</f>
        <v>가정용</v>
      </c>
      <c r="E496" s="56" t="str">
        <f t="shared" si="7"/>
        <v>응명</v>
      </c>
      <c r="F496" s="56" t="s">
        <v>2513</v>
      </c>
      <c r="G496" s="56" t="s">
        <v>2524</v>
      </c>
      <c r="H496" s="90">
        <f>VLOOKUP($A496,'지하수요금(2010년)'!$B:$AL,32,FALSE)</f>
        <v>96</v>
      </c>
      <c r="I496" s="90">
        <f>VLOOKUP($A496,'지하수요금(2011년)'!$B:$AL,32,FALSE)</f>
        <v>96</v>
      </c>
      <c r="J496" s="90">
        <f>VLOOKUP($A496,'지하수요금(2012년)'!$B:$AL,32,FALSE)</f>
        <v>96</v>
      </c>
      <c r="K496" s="90">
        <f>VLOOKUP($A496,'지하수요금(2013년)'!$B:$AO,40,FALSE)</f>
        <v>96</v>
      </c>
      <c r="L496" s="91">
        <f>VLOOKUP($A496,'지하수요금(2014년)'!$B:$AP,41,FALSE)</f>
        <v>96</v>
      </c>
    </row>
    <row r="497" spans="1:12" ht="12.95" customHeight="1">
      <c r="A497" s="57" t="s">
        <v>1516</v>
      </c>
      <c r="B497" s="98" t="s">
        <v>1517</v>
      </c>
      <c r="C497" s="98" t="s">
        <v>1518</v>
      </c>
      <c r="D497" s="56" t="str">
        <f>VLOOKUP($A497,'지하수요금(2010년)'!$B:$AL,4,FALSE)</f>
        <v>가정용</v>
      </c>
      <c r="E497" s="56" t="str">
        <f t="shared" si="7"/>
        <v>응명</v>
      </c>
      <c r="F497" s="56" t="s">
        <v>2513</v>
      </c>
      <c r="G497" s="56" t="s">
        <v>2524</v>
      </c>
      <c r="H497" s="90">
        <f>VLOOKUP($A497,'지하수요금(2010년)'!$B:$AL,32,FALSE)</f>
        <v>72</v>
      </c>
      <c r="I497" s="90">
        <f>VLOOKUP($A497,'지하수요금(2011년)'!$B:$AL,32,FALSE)</f>
        <v>72</v>
      </c>
      <c r="J497" s="90">
        <f>VLOOKUP($A497,'지하수요금(2012년)'!$B:$AL,32,FALSE)</f>
        <v>72</v>
      </c>
      <c r="K497" s="90">
        <f>VLOOKUP($A497,'지하수요금(2013년)'!$B:$AO,40,FALSE)</f>
        <v>72</v>
      </c>
      <c r="L497" s="91">
        <f>VLOOKUP($A497,'지하수요금(2014년)'!$B:$AP,41,FALSE)</f>
        <v>72</v>
      </c>
    </row>
    <row r="498" spans="1:12" ht="12.95" customHeight="1">
      <c r="A498" s="57" t="s">
        <v>1519</v>
      </c>
      <c r="B498" s="98" t="s">
        <v>1520</v>
      </c>
      <c r="C498" s="98" t="s">
        <v>1512</v>
      </c>
      <c r="D498" s="56" t="str">
        <f>VLOOKUP($A498,'지하수요금(2010년)'!$B:$AL,4,FALSE)</f>
        <v>가정용</v>
      </c>
      <c r="E498" s="56" t="str">
        <f t="shared" si="7"/>
        <v>응명</v>
      </c>
      <c r="F498" s="56" t="s">
        <v>2513</v>
      </c>
      <c r="G498" s="56" t="s">
        <v>2524</v>
      </c>
      <c r="H498" s="90">
        <f>VLOOKUP($A498,'지하수요금(2010년)'!$B:$AL,32,FALSE)</f>
        <v>96</v>
      </c>
      <c r="I498" s="90">
        <f>VLOOKUP($A498,'지하수요금(2011년)'!$B:$AL,32,FALSE)</f>
        <v>96</v>
      </c>
      <c r="J498" s="90">
        <f>VLOOKUP($A498,'지하수요금(2012년)'!$B:$AL,32,FALSE)</f>
        <v>96</v>
      </c>
      <c r="K498" s="90">
        <f>VLOOKUP($A498,'지하수요금(2013년)'!$B:$AO,40,FALSE)</f>
        <v>96</v>
      </c>
      <c r="L498" s="91">
        <f>VLOOKUP($A498,'지하수요금(2014년)'!$B:$AP,41,FALSE)</f>
        <v>96</v>
      </c>
    </row>
    <row r="499" spans="1:12" ht="12.95" customHeight="1">
      <c r="A499" s="57" t="s">
        <v>1521</v>
      </c>
      <c r="B499" s="98" t="s">
        <v>1522</v>
      </c>
      <c r="C499" s="98" t="s">
        <v>1523</v>
      </c>
      <c r="D499" s="56" t="str">
        <f>VLOOKUP($A499,'지하수요금(2010년)'!$B:$AL,4,FALSE)</f>
        <v>가정용</v>
      </c>
      <c r="E499" s="56" t="str">
        <f t="shared" si="7"/>
        <v>응명</v>
      </c>
      <c r="F499" s="56" t="s">
        <v>2513</v>
      </c>
      <c r="G499" s="56" t="s">
        <v>2524</v>
      </c>
      <c r="H499" s="90">
        <f>VLOOKUP($A499,'지하수요금(2010년)'!$B:$AL,32,FALSE)</f>
        <v>48</v>
      </c>
      <c r="I499" s="90">
        <f>VLOOKUP($A499,'지하수요금(2011년)'!$B:$AL,32,FALSE)</f>
        <v>48</v>
      </c>
      <c r="J499" s="90">
        <f>VLOOKUP($A499,'지하수요금(2012년)'!$B:$AL,32,FALSE)</f>
        <v>48</v>
      </c>
      <c r="K499" s="90">
        <f>VLOOKUP($A499,'지하수요금(2013년)'!$B:$AO,40,FALSE)</f>
        <v>48</v>
      </c>
      <c r="L499" s="91">
        <f>VLOOKUP($A499,'지하수요금(2014년)'!$B:$AP,41,FALSE)</f>
        <v>48</v>
      </c>
    </row>
    <row r="500" spans="1:12" ht="12.95" customHeight="1">
      <c r="A500" s="57" t="s">
        <v>1524</v>
      </c>
      <c r="B500" s="98" t="s">
        <v>1525</v>
      </c>
      <c r="C500" s="98" t="s">
        <v>1526</v>
      </c>
      <c r="D500" s="56" t="str">
        <f>VLOOKUP($A500,'지하수요금(2010년)'!$B:$AL,4,FALSE)</f>
        <v>가정용</v>
      </c>
      <c r="E500" s="56" t="str">
        <f t="shared" si="7"/>
        <v>응명</v>
      </c>
      <c r="F500" s="56" t="s">
        <v>2513</v>
      </c>
      <c r="G500" s="56" t="s">
        <v>2524</v>
      </c>
      <c r="H500" s="90">
        <f>VLOOKUP($A500,'지하수요금(2010년)'!$B:$AL,32,FALSE)</f>
        <v>192</v>
      </c>
      <c r="I500" s="90">
        <f>VLOOKUP($A500,'지하수요금(2011년)'!$B:$AL,32,FALSE)</f>
        <v>192</v>
      </c>
      <c r="J500" s="90">
        <f>VLOOKUP($A500,'지하수요금(2012년)'!$B:$AL,32,FALSE)</f>
        <v>192</v>
      </c>
      <c r="K500" s="90">
        <f>VLOOKUP($A500,'지하수요금(2013년)'!$B:$AO,40,FALSE)</f>
        <v>192</v>
      </c>
      <c r="L500" s="91">
        <f>VLOOKUP($A500,'지하수요금(2014년)'!$B:$AP,41,FALSE)</f>
        <v>192</v>
      </c>
    </row>
    <row r="501" spans="1:12" ht="12.95" customHeight="1">
      <c r="A501" s="57" t="s">
        <v>1527</v>
      </c>
      <c r="B501" s="98" t="s">
        <v>1528</v>
      </c>
      <c r="C501" s="98" t="s">
        <v>1529</v>
      </c>
      <c r="D501" s="56" t="str">
        <f>VLOOKUP($A501,'지하수요금(2010년)'!$B:$AL,4,FALSE)</f>
        <v>가정용</v>
      </c>
      <c r="E501" s="56" t="str">
        <f t="shared" si="7"/>
        <v>응명</v>
      </c>
      <c r="F501" s="56" t="s">
        <v>2513</v>
      </c>
      <c r="G501" s="56" t="s">
        <v>2524</v>
      </c>
      <c r="H501" s="90">
        <f>VLOOKUP($A501,'지하수요금(2010년)'!$B:$AL,32,FALSE)</f>
        <v>228</v>
      </c>
      <c r="I501" s="90">
        <f>VLOOKUP($A501,'지하수요금(2011년)'!$B:$AL,32,FALSE)</f>
        <v>228</v>
      </c>
      <c r="J501" s="90">
        <f>VLOOKUP($A501,'지하수요금(2012년)'!$B:$AL,32,FALSE)</f>
        <v>228</v>
      </c>
      <c r="K501" s="90">
        <f>VLOOKUP($A501,'지하수요금(2013년)'!$B:$AO,40,FALSE)</f>
        <v>228</v>
      </c>
      <c r="L501" s="91">
        <f>VLOOKUP($A501,'지하수요금(2014년)'!$B:$AP,41,FALSE)</f>
        <v>228</v>
      </c>
    </row>
    <row r="502" spans="1:12" ht="12.95" customHeight="1">
      <c r="A502" s="57" t="s">
        <v>1530</v>
      </c>
      <c r="B502" s="98" t="s">
        <v>1531</v>
      </c>
      <c r="C502" s="98" t="s">
        <v>1532</v>
      </c>
      <c r="D502" s="56" t="str">
        <f>VLOOKUP($A502,'지하수요금(2010년)'!$B:$AL,4,FALSE)</f>
        <v>가정용</v>
      </c>
      <c r="E502" s="56" t="str">
        <f t="shared" si="7"/>
        <v>응명</v>
      </c>
      <c r="F502" s="56" t="s">
        <v>2513</v>
      </c>
      <c r="G502" s="56" t="s">
        <v>2524</v>
      </c>
      <c r="H502" s="90">
        <f>VLOOKUP($A502,'지하수요금(2010년)'!$B:$AL,32,FALSE)</f>
        <v>72</v>
      </c>
      <c r="I502" s="90">
        <f>VLOOKUP($A502,'지하수요금(2011년)'!$B:$AL,32,FALSE)</f>
        <v>72</v>
      </c>
      <c r="J502" s="90">
        <f>VLOOKUP($A502,'지하수요금(2012년)'!$B:$AL,32,FALSE)</f>
        <v>72</v>
      </c>
      <c r="K502" s="90">
        <f>VLOOKUP($A502,'지하수요금(2013년)'!$B:$AO,40,FALSE)</f>
        <v>72</v>
      </c>
      <c r="L502" s="91">
        <f>VLOOKUP($A502,'지하수요금(2014년)'!$B:$AP,41,FALSE)</f>
        <v>72</v>
      </c>
    </row>
    <row r="503" spans="1:12" ht="12.95" customHeight="1">
      <c r="A503" s="57" t="s">
        <v>1533</v>
      </c>
      <c r="B503" s="98" t="s">
        <v>1534</v>
      </c>
      <c r="C503" s="98" t="s">
        <v>1535</v>
      </c>
      <c r="D503" s="56" t="str">
        <f>VLOOKUP($A503,'지하수요금(2010년)'!$B:$AL,4,FALSE)</f>
        <v>가정용</v>
      </c>
      <c r="E503" s="56" t="str">
        <f t="shared" si="7"/>
        <v>응명</v>
      </c>
      <c r="F503" s="56" t="s">
        <v>2513</v>
      </c>
      <c r="G503" s="56" t="s">
        <v>2524</v>
      </c>
      <c r="H503" s="90">
        <f>VLOOKUP($A503,'지하수요금(2010년)'!$B:$AL,32,FALSE)</f>
        <v>72</v>
      </c>
      <c r="I503" s="90">
        <f>VLOOKUP($A503,'지하수요금(2011년)'!$B:$AL,32,FALSE)</f>
        <v>72</v>
      </c>
      <c r="J503" s="90">
        <f>VLOOKUP($A503,'지하수요금(2012년)'!$B:$AL,32,FALSE)</f>
        <v>72</v>
      </c>
      <c r="K503" s="90">
        <f>VLOOKUP($A503,'지하수요금(2013년)'!$B:$AO,40,FALSE)</f>
        <v>72</v>
      </c>
      <c r="L503" s="91">
        <f>VLOOKUP($A503,'지하수요금(2014년)'!$B:$AP,41,FALSE)</f>
        <v>72</v>
      </c>
    </row>
    <row r="504" spans="1:12" ht="12.95" customHeight="1">
      <c r="A504" s="57" t="s">
        <v>1536</v>
      </c>
      <c r="B504" s="98" t="s">
        <v>1537</v>
      </c>
      <c r="C504" s="98" t="s">
        <v>1538</v>
      </c>
      <c r="D504" s="56" t="str">
        <f>VLOOKUP($A504,'지하수요금(2010년)'!$B:$AL,4,FALSE)</f>
        <v>가정용</v>
      </c>
      <c r="E504" s="56" t="str">
        <f t="shared" si="7"/>
        <v>대광</v>
      </c>
      <c r="F504" s="56" t="s">
        <v>2513</v>
      </c>
      <c r="G504" s="56" t="s">
        <v>2524</v>
      </c>
      <c r="H504" s="90">
        <f>VLOOKUP($A504,'지하수요금(2010년)'!$B:$AL,32,FALSE)</f>
        <v>96</v>
      </c>
      <c r="I504" s="90">
        <f>VLOOKUP($A504,'지하수요금(2011년)'!$B:$AL,32,FALSE)</f>
        <v>96</v>
      </c>
      <c r="J504" s="90">
        <f>VLOOKUP($A504,'지하수요금(2012년)'!$B:$AL,32,FALSE)</f>
        <v>96</v>
      </c>
      <c r="K504" s="90">
        <f>VLOOKUP($A504,'지하수요금(2013년)'!$B:$AO,40,FALSE)</f>
        <v>96</v>
      </c>
      <c r="L504" s="91">
        <f>VLOOKUP($A504,'지하수요금(2014년)'!$B:$AP,41,FALSE)</f>
        <v>96</v>
      </c>
    </row>
    <row r="505" spans="1:12" ht="12.95" customHeight="1">
      <c r="A505" s="57" t="s">
        <v>1542</v>
      </c>
      <c r="B505" s="98" t="s">
        <v>1543</v>
      </c>
      <c r="C505" s="98" t="s">
        <v>1544</v>
      </c>
      <c r="D505" s="56" t="str">
        <f>VLOOKUP($A505,'지하수요금(2010년)'!$B:$AL,4,FALSE)</f>
        <v>일반용</v>
      </c>
      <c r="E505" s="56" t="str">
        <f t="shared" si="7"/>
        <v>응명</v>
      </c>
      <c r="F505" s="56" t="s">
        <v>2513</v>
      </c>
      <c r="G505" s="56" t="s">
        <v>2524</v>
      </c>
      <c r="H505" s="90">
        <f>VLOOKUP($A505,'지하수요금(2010년)'!$B:$AL,32,FALSE)</f>
        <v>16653</v>
      </c>
      <c r="I505" s="90">
        <f>VLOOKUP($A505,'지하수요금(2011년)'!$B:$AL,32,FALSE)</f>
        <v>7200</v>
      </c>
      <c r="J505" s="90">
        <f>VLOOKUP($A505,'지하수요금(2012년)'!$B:$AL,32,FALSE)</f>
        <v>0</v>
      </c>
      <c r="K505" s="90">
        <f>VLOOKUP($A505,'지하수요금(2013년)'!$B:$AO,40,FALSE)</f>
        <v>0</v>
      </c>
      <c r="L505" s="91">
        <f>VLOOKUP($A505,'지하수요금(2014년)'!$B:$AP,41,FALSE)</f>
        <v>0</v>
      </c>
    </row>
    <row r="506" spans="1:12" ht="12.95" customHeight="1">
      <c r="A506" s="57" t="s">
        <v>1560</v>
      </c>
      <c r="B506" s="98" t="s">
        <v>1561</v>
      </c>
      <c r="C506" s="98" t="s">
        <v>2487</v>
      </c>
      <c r="D506" s="56" t="str">
        <f>VLOOKUP($A506,'지하수요금(2010년)'!$B:$AL,4,FALSE)</f>
        <v>일반용</v>
      </c>
      <c r="E506" s="56" t="str">
        <f t="shared" si="7"/>
        <v>대광</v>
      </c>
      <c r="F506" s="56" t="s">
        <v>2513</v>
      </c>
      <c r="G506" s="56" t="s">
        <v>2524</v>
      </c>
      <c r="H506" s="90">
        <f>VLOOKUP($A506,'지하수요금(2010년)'!$B:$AL,32,FALSE)</f>
        <v>0</v>
      </c>
      <c r="I506" s="90">
        <f>VLOOKUP($A506,'지하수요금(2011년)'!$B:$AL,32,FALSE)</f>
        <v>0</v>
      </c>
      <c r="J506" s="90">
        <f>VLOOKUP($A506,'지하수요금(2012년)'!$B:$AL,32,FALSE)</f>
        <v>0</v>
      </c>
      <c r="K506" s="90">
        <f>VLOOKUP($A506,'지하수요금(2013년)'!$B:$AO,40,FALSE)</f>
        <v>2659</v>
      </c>
      <c r="L506" s="91">
        <f>VLOOKUP($A506,'지하수요금(2014년)'!$B:$AP,41,FALSE)</f>
        <v>5430</v>
      </c>
    </row>
    <row r="507" spans="1:12" ht="12.95" customHeight="1">
      <c r="A507" s="57" t="s">
        <v>1612</v>
      </c>
      <c r="B507" s="98" t="s">
        <v>1613</v>
      </c>
      <c r="C507" s="98" t="s">
        <v>1614</v>
      </c>
      <c r="D507" s="56" t="str">
        <f>VLOOKUP($A507,'지하수요금(2010년)'!$B:$AL,4,FALSE)</f>
        <v>대중탕용</v>
      </c>
      <c r="E507" s="56" t="str">
        <f t="shared" si="7"/>
        <v>신음</v>
      </c>
      <c r="F507" s="56" t="s">
        <v>2513</v>
      </c>
      <c r="G507" s="56" t="s">
        <v>2531</v>
      </c>
      <c r="H507" s="90">
        <f>VLOOKUP($A507,'지하수요금(2010년)'!$B:$AL,32,FALSE)</f>
        <v>8903</v>
      </c>
      <c r="I507" s="90">
        <f>VLOOKUP($A507,'지하수요금(2011년)'!$B:$AL,32,FALSE)</f>
        <v>8980</v>
      </c>
      <c r="J507" s="90">
        <f>VLOOKUP($A507,'지하수요금(2012년)'!$B:$AL,32,FALSE)</f>
        <v>0</v>
      </c>
      <c r="K507" s="90">
        <f>VLOOKUP($A507,'지하수요금(2013년)'!$B:$AO,40,FALSE)</f>
        <v>0</v>
      </c>
      <c r="L507" s="91">
        <f>VLOOKUP($A507,'지하수요금(2014년)'!$B:$AP,41,FALSE)</f>
        <v>2524</v>
      </c>
    </row>
    <row r="508" spans="1:12" ht="12.95" customHeight="1">
      <c r="A508" s="57" t="s">
        <v>1615</v>
      </c>
      <c r="B508" s="98" t="s">
        <v>1616</v>
      </c>
      <c r="C508" s="98" t="s">
        <v>1617</v>
      </c>
      <c r="D508" s="56" t="str">
        <f>VLOOKUP($A508,'지하수요금(2010년)'!$B:$AL,4,FALSE)</f>
        <v>일반용</v>
      </c>
      <c r="E508" s="56" t="str">
        <f t="shared" si="7"/>
        <v>신음</v>
      </c>
      <c r="F508" s="56" t="s">
        <v>2513</v>
      </c>
      <c r="G508" s="56" t="s">
        <v>2531</v>
      </c>
      <c r="H508" s="90">
        <f>VLOOKUP($A508,'지하수요금(2010년)'!$B:$AL,32,FALSE)</f>
        <v>0</v>
      </c>
      <c r="I508" s="90">
        <f>VLOOKUP($A508,'지하수요금(2011년)'!$B:$AL,32,FALSE)</f>
        <v>44</v>
      </c>
      <c r="J508" s="90">
        <f>VLOOKUP($A508,'지하수요금(2012년)'!$B:$AL,32,FALSE)</f>
        <v>0</v>
      </c>
      <c r="K508" s="90">
        <f>VLOOKUP($A508,'지하수요금(2013년)'!$B:$AO,40,FALSE)</f>
        <v>0</v>
      </c>
      <c r="L508" s="91">
        <f>VLOOKUP($A508,'지하수요금(2014년)'!$B:$AP,41,FALSE)</f>
        <v>0</v>
      </c>
    </row>
    <row r="509" spans="1:12" ht="12.95" customHeight="1">
      <c r="A509" s="57" t="s">
        <v>1618</v>
      </c>
      <c r="B509" s="98" t="s">
        <v>1619</v>
      </c>
      <c r="C509" s="98" t="s">
        <v>1620</v>
      </c>
      <c r="D509" s="56" t="str">
        <f>VLOOKUP($A509,'지하수요금(2010년)'!$B:$AL,4,FALSE)</f>
        <v>일반용</v>
      </c>
      <c r="E509" s="56" t="str">
        <f t="shared" si="7"/>
        <v>신음</v>
      </c>
      <c r="F509" s="56" t="s">
        <v>2513</v>
      </c>
      <c r="G509" s="56" t="s">
        <v>2531</v>
      </c>
      <c r="H509" s="90">
        <f>VLOOKUP($A509,'지하수요금(2010년)'!$B:$AL,32,FALSE)</f>
        <v>253</v>
      </c>
      <c r="I509" s="90">
        <f>VLOOKUP($A509,'지하수요금(2011년)'!$B:$AL,32,FALSE)</f>
        <v>0</v>
      </c>
      <c r="J509" s="90">
        <f>VLOOKUP($A509,'지하수요금(2012년)'!$B:$AL,32,FALSE)</f>
        <v>0</v>
      </c>
      <c r="K509" s="90">
        <f>VLOOKUP($A509,'지하수요금(2013년)'!$B:$AO,40,FALSE)</f>
        <v>0</v>
      </c>
      <c r="L509" s="91">
        <f>VLOOKUP($A509,'지하수요금(2014년)'!$B:$AP,41,FALSE)</f>
        <v>0</v>
      </c>
    </row>
    <row r="510" spans="1:12" ht="12.95" customHeight="1">
      <c r="A510" s="57" t="s">
        <v>1621</v>
      </c>
      <c r="B510" s="98" t="s">
        <v>1622</v>
      </c>
      <c r="C510" s="98" t="s">
        <v>1623</v>
      </c>
      <c r="D510" s="56" t="str">
        <f>VLOOKUP($A510,'지하수요금(2010년)'!$B:$AL,4,FALSE)</f>
        <v>일반용</v>
      </c>
      <c r="E510" s="56" t="str">
        <f t="shared" si="7"/>
        <v>신음</v>
      </c>
      <c r="F510" s="56" t="s">
        <v>2513</v>
      </c>
      <c r="G510" s="56" t="s">
        <v>2531</v>
      </c>
      <c r="H510" s="90">
        <f>VLOOKUP($A510,'지하수요금(2010년)'!$B:$AL,32,FALSE)</f>
        <v>586</v>
      </c>
      <c r="I510" s="90">
        <f>VLOOKUP($A510,'지하수요금(2011년)'!$B:$AL,32,FALSE)</f>
        <v>382</v>
      </c>
      <c r="J510" s="90">
        <f>VLOOKUP($A510,'지하수요금(2012년)'!$B:$AL,32,FALSE)</f>
        <v>344</v>
      </c>
      <c r="K510" s="90">
        <f>VLOOKUP($A510,'지하수요금(2013년)'!$B:$AO,40,FALSE)</f>
        <v>663</v>
      </c>
      <c r="L510" s="91">
        <f>VLOOKUP($A510,'지하수요금(2014년)'!$B:$AP,41,FALSE)</f>
        <v>538</v>
      </c>
    </row>
    <row r="511" spans="1:12" ht="12.95" customHeight="1">
      <c r="A511" s="57" t="s">
        <v>1624</v>
      </c>
      <c r="B511" s="98" t="s">
        <v>1625</v>
      </c>
      <c r="C511" s="98" t="s">
        <v>1626</v>
      </c>
      <c r="D511" s="56" t="str">
        <f>VLOOKUP($A511,'지하수요금(2010년)'!$B:$AL,4,FALSE)</f>
        <v>일반용</v>
      </c>
      <c r="E511" s="56" t="str">
        <f t="shared" si="7"/>
        <v>응명</v>
      </c>
      <c r="F511" s="56" t="s">
        <v>2513</v>
      </c>
      <c r="G511" s="56" t="s">
        <v>2524</v>
      </c>
      <c r="H511" s="90">
        <f>VLOOKUP($A511,'지하수요금(2010년)'!$B:$AL,32,FALSE)</f>
        <v>239</v>
      </c>
      <c r="I511" s="90">
        <f>VLOOKUP($A511,'지하수요금(2011년)'!$B:$AL,32,FALSE)</f>
        <v>647</v>
      </c>
      <c r="J511" s="90">
        <f>VLOOKUP($A511,'지하수요금(2012년)'!$B:$AL,32,FALSE)</f>
        <v>183</v>
      </c>
      <c r="K511" s="90">
        <f>VLOOKUP($A511,'지하수요금(2013년)'!$B:$AO,40,FALSE)</f>
        <v>314</v>
      </c>
      <c r="L511" s="91">
        <f>VLOOKUP($A511,'지하수요금(2014년)'!$B:$AP,41,FALSE)</f>
        <v>182</v>
      </c>
    </row>
    <row r="512" spans="1:12" ht="12.95" customHeight="1">
      <c r="A512" s="57" t="s">
        <v>1627</v>
      </c>
      <c r="B512" s="98" t="s">
        <v>1628</v>
      </c>
      <c r="C512" s="98" t="s">
        <v>1629</v>
      </c>
      <c r="D512" s="56" t="str">
        <f>VLOOKUP($A512,'지하수요금(2010년)'!$B:$AL,4,FALSE)</f>
        <v>일반용</v>
      </c>
      <c r="E512" s="56" t="str">
        <f t="shared" si="7"/>
        <v>신음</v>
      </c>
      <c r="F512" s="56" t="s">
        <v>2513</v>
      </c>
      <c r="G512" s="56" t="s">
        <v>2531</v>
      </c>
      <c r="H512" s="90">
        <f>VLOOKUP($A512,'지하수요금(2010년)'!$B:$AL,32,FALSE)</f>
        <v>472</v>
      </c>
      <c r="I512" s="90">
        <f>VLOOKUP($A512,'지하수요금(2011년)'!$B:$AL,32,FALSE)</f>
        <v>422</v>
      </c>
      <c r="J512" s="90">
        <f>VLOOKUP($A512,'지하수요금(2012년)'!$B:$AL,32,FALSE)</f>
        <v>222</v>
      </c>
      <c r="K512" s="90">
        <f>VLOOKUP($A512,'지하수요금(2013년)'!$B:$AO,40,FALSE)</f>
        <v>263</v>
      </c>
      <c r="L512" s="91">
        <f>VLOOKUP($A512,'지하수요금(2014년)'!$B:$AP,41,FALSE)</f>
        <v>151</v>
      </c>
    </row>
    <row r="513" spans="1:12" ht="12.95" customHeight="1">
      <c r="A513" s="57" t="s">
        <v>1630</v>
      </c>
      <c r="B513" s="98" t="s">
        <v>1631</v>
      </c>
      <c r="C513" s="98" t="s">
        <v>1632</v>
      </c>
      <c r="D513" s="56" t="str">
        <f>VLOOKUP($A513,'지하수요금(2010년)'!$B:$AL,4,FALSE)</f>
        <v>일반용</v>
      </c>
      <c r="E513" s="56" t="str">
        <f t="shared" si="7"/>
        <v>응명</v>
      </c>
      <c r="F513" s="56" t="s">
        <v>2513</v>
      </c>
      <c r="G513" s="56" t="s">
        <v>2524</v>
      </c>
      <c r="H513" s="90">
        <f>VLOOKUP($A513,'지하수요금(2010년)'!$B:$AL,32,FALSE)</f>
        <v>7242</v>
      </c>
      <c r="I513" s="90">
        <f>VLOOKUP($A513,'지하수요금(2011년)'!$B:$AL,32,FALSE)</f>
        <v>1255</v>
      </c>
      <c r="J513" s="90">
        <f>VLOOKUP($A513,'지하수요금(2012년)'!$B:$AL,32,FALSE)</f>
        <v>7205</v>
      </c>
      <c r="K513" s="90">
        <f>VLOOKUP($A513,'지하수요금(2013년)'!$B:$AO,40,FALSE)</f>
        <v>4254</v>
      </c>
      <c r="L513" s="91">
        <f>VLOOKUP($A513,'지하수요금(2014년)'!$B:$AP,41,FALSE)</f>
        <v>3464</v>
      </c>
    </row>
    <row r="514" spans="1:12" ht="12.95" customHeight="1">
      <c r="A514" s="57" t="s">
        <v>1633</v>
      </c>
      <c r="B514" s="98" t="s">
        <v>1634</v>
      </c>
      <c r="C514" s="98" t="s">
        <v>1635</v>
      </c>
      <c r="D514" s="56" t="str">
        <f>VLOOKUP($A514,'지하수요금(2010년)'!$B:$AL,4,FALSE)</f>
        <v>일반용</v>
      </c>
      <c r="E514" s="56" t="str">
        <f t="shared" si="7"/>
        <v>대광</v>
      </c>
      <c r="F514" s="56" t="s">
        <v>2513</v>
      </c>
      <c r="G514" s="56" t="s">
        <v>2524</v>
      </c>
      <c r="H514" s="90">
        <f>VLOOKUP($A514,'지하수요금(2010년)'!$B:$AL,32,FALSE)</f>
        <v>477</v>
      </c>
      <c r="I514" s="90">
        <f>VLOOKUP($A514,'지하수요금(2011년)'!$B:$AL,32,FALSE)</f>
        <v>379</v>
      </c>
      <c r="J514" s="90">
        <f>VLOOKUP($A514,'지하수요금(2012년)'!$B:$AL,32,FALSE)</f>
        <v>441</v>
      </c>
      <c r="K514" s="90">
        <f>VLOOKUP($A514,'지하수요금(2013년)'!$B:$AO,40,FALSE)</f>
        <v>652</v>
      </c>
      <c r="L514" s="91">
        <f>VLOOKUP($A514,'지하수요금(2014년)'!$B:$AP,41,FALSE)</f>
        <v>373</v>
      </c>
    </row>
    <row r="515" spans="1:12" ht="12.95" customHeight="1">
      <c r="A515" s="57" t="s">
        <v>1636</v>
      </c>
      <c r="B515" s="98" t="s">
        <v>1637</v>
      </c>
      <c r="C515" s="98" t="s">
        <v>1638</v>
      </c>
      <c r="D515" s="56" t="str">
        <f>VLOOKUP($A515,'지하수요금(2010년)'!$B:$AL,4,FALSE)</f>
        <v>일반용</v>
      </c>
      <c r="E515" s="56" t="str">
        <f t="shared" si="7"/>
        <v>신음</v>
      </c>
      <c r="F515" s="56" t="s">
        <v>2513</v>
      </c>
      <c r="G515" s="56" t="s">
        <v>2531</v>
      </c>
      <c r="H515" s="90">
        <f>VLOOKUP($A515,'지하수요금(2010년)'!$B:$AL,32,FALSE)</f>
        <v>2620</v>
      </c>
      <c r="I515" s="90">
        <f>VLOOKUP($A515,'지하수요금(2011년)'!$B:$AL,32,FALSE)</f>
        <v>2648</v>
      </c>
      <c r="J515" s="90">
        <f>VLOOKUP($A515,'지하수요금(2012년)'!$B:$AL,32,FALSE)</f>
        <v>3928</v>
      </c>
      <c r="K515" s="90">
        <f>VLOOKUP($A515,'지하수요금(2013년)'!$B:$AO,40,FALSE)</f>
        <v>4069</v>
      </c>
      <c r="L515" s="91">
        <f>VLOOKUP($A515,'지하수요금(2014년)'!$B:$AP,41,FALSE)</f>
        <v>4588</v>
      </c>
    </row>
    <row r="516" spans="1:12" ht="12.95" customHeight="1">
      <c r="A516" s="57" t="s">
        <v>1639</v>
      </c>
      <c r="B516" s="98" t="s">
        <v>1640</v>
      </c>
      <c r="C516" s="98" t="s">
        <v>1641</v>
      </c>
      <c r="D516" s="56" t="str">
        <f>VLOOKUP($A516,'지하수요금(2010년)'!$B:$AL,4,FALSE)</f>
        <v>일반용</v>
      </c>
      <c r="E516" s="56" t="str">
        <f t="shared" si="7"/>
        <v>신음</v>
      </c>
      <c r="F516" s="56" t="s">
        <v>2513</v>
      </c>
      <c r="G516" s="56" t="s">
        <v>2531</v>
      </c>
      <c r="H516" s="90">
        <f>VLOOKUP($A516,'지하수요금(2010년)'!$B:$AL,32,FALSE)</f>
        <v>10</v>
      </c>
      <c r="I516" s="90">
        <f>VLOOKUP($A516,'지하수요금(2011년)'!$B:$AL,32,FALSE)</f>
        <v>0</v>
      </c>
      <c r="J516" s="90">
        <f>VLOOKUP($A516,'지하수요금(2012년)'!$B:$AL,32,FALSE)</f>
        <v>26</v>
      </c>
      <c r="K516" s="90">
        <f>VLOOKUP($A516,'지하수요금(2013년)'!$B:$AO,40,FALSE)</f>
        <v>138</v>
      </c>
      <c r="L516" s="91">
        <f>VLOOKUP($A516,'지하수요금(2014년)'!$B:$AP,41,FALSE)</f>
        <v>19</v>
      </c>
    </row>
    <row r="517" spans="1:12" ht="12.95" customHeight="1">
      <c r="A517" s="57" t="s">
        <v>1642</v>
      </c>
      <c r="B517" s="98" t="s">
        <v>1643</v>
      </c>
      <c r="C517" s="98" t="s">
        <v>1644</v>
      </c>
      <c r="D517" s="56" t="str">
        <f>VLOOKUP($A517,'지하수요금(2010년)'!$B:$AL,4,FALSE)</f>
        <v>일반용</v>
      </c>
      <c r="E517" s="56" t="str">
        <f t="shared" si="7"/>
        <v>응명</v>
      </c>
      <c r="F517" s="56" t="s">
        <v>2513</v>
      </c>
      <c r="G517" s="56" t="s">
        <v>2524</v>
      </c>
      <c r="H517" s="90">
        <f>VLOOKUP($A517,'지하수요금(2010년)'!$B:$AL,32,FALSE)</f>
        <v>0</v>
      </c>
      <c r="I517" s="90">
        <f>VLOOKUP($A517,'지하수요금(2011년)'!$B:$AL,32,FALSE)</f>
        <v>29</v>
      </c>
      <c r="J517" s="90">
        <f>VLOOKUP($A517,'지하수요금(2012년)'!$B:$AL,32,FALSE)</f>
        <v>0</v>
      </c>
      <c r="K517" s="90">
        <f>VLOOKUP($A517,'지하수요금(2013년)'!$B:$AO,40,FALSE)</f>
        <v>0</v>
      </c>
      <c r="L517" s="91">
        <f>VLOOKUP($A517,'지하수요금(2014년)'!$B:$AP,41,FALSE)</f>
        <v>0</v>
      </c>
    </row>
    <row r="518" spans="1:12" ht="12.95" customHeight="1">
      <c r="A518" s="57" t="s">
        <v>1645</v>
      </c>
      <c r="B518" s="98" t="s">
        <v>1646</v>
      </c>
      <c r="C518" s="98" t="s">
        <v>1647</v>
      </c>
      <c r="D518" s="56" t="str">
        <f>VLOOKUP($A518,'지하수요금(2010년)'!$B:$AL,4,FALSE)</f>
        <v>일반용</v>
      </c>
      <c r="E518" s="56" t="str">
        <f t="shared" ref="E518:E581" si="8">LEFT(C518,2)</f>
        <v>응명</v>
      </c>
      <c r="F518" s="56" t="s">
        <v>2513</v>
      </c>
      <c r="G518" s="56" t="s">
        <v>2524</v>
      </c>
      <c r="H518" s="90">
        <f>VLOOKUP($A518,'지하수요금(2010년)'!$B:$AL,32,FALSE)</f>
        <v>0</v>
      </c>
      <c r="I518" s="90">
        <f>VLOOKUP($A518,'지하수요금(2011년)'!$B:$AL,32,FALSE)</f>
        <v>638</v>
      </c>
      <c r="J518" s="90">
        <f>VLOOKUP($A518,'지하수요금(2012년)'!$B:$AL,32,FALSE)</f>
        <v>1554</v>
      </c>
      <c r="K518" s="90">
        <f>VLOOKUP($A518,'지하수요금(2013년)'!$B:$AO,40,FALSE)</f>
        <v>1395</v>
      </c>
      <c r="L518" s="91">
        <f>VLOOKUP($A518,'지하수요금(2014년)'!$B:$AP,41,FALSE)</f>
        <v>1370</v>
      </c>
    </row>
    <row r="519" spans="1:12" ht="12.95" customHeight="1">
      <c r="A519" s="57" t="s">
        <v>1648</v>
      </c>
      <c r="B519" s="98" t="s">
        <v>1649</v>
      </c>
      <c r="C519" s="98" t="s">
        <v>1650</v>
      </c>
      <c r="D519" s="56" t="str">
        <f>VLOOKUP($A519,'지하수요금(2010년)'!$B:$AL,4,FALSE)</f>
        <v>일반용</v>
      </c>
      <c r="E519" s="56" t="str">
        <f t="shared" si="8"/>
        <v>대광</v>
      </c>
      <c r="F519" s="56" t="s">
        <v>2513</v>
      </c>
      <c r="G519" s="56" t="s">
        <v>2524</v>
      </c>
      <c r="H519" s="90">
        <f>VLOOKUP($A519,'지하수요금(2010년)'!$B:$AL,32,FALSE)</f>
        <v>1019</v>
      </c>
      <c r="I519" s="90">
        <f>VLOOKUP($A519,'지하수요금(2011년)'!$B:$AL,32,FALSE)</f>
        <v>4411</v>
      </c>
      <c r="J519" s="90">
        <f>VLOOKUP($A519,'지하수요금(2012년)'!$B:$AL,32,FALSE)</f>
        <v>1785</v>
      </c>
      <c r="K519" s="90">
        <f>VLOOKUP($A519,'지하수요금(2013년)'!$B:$AO,40,FALSE)</f>
        <v>2082</v>
      </c>
      <c r="L519" s="91">
        <f>VLOOKUP($A519,'지하수요금(2014년)'!$B:$AP,41,FALSE)</f>
        <v>213</v>
      </c>
    </row>
    <row r="520" spans="1:12" ht="12.95" customHeight="1">
      <c r="A520" s="57" t="s">
        <v>1651</v>
      </c>
      <c r="B520" s="98" t="s">
        <v>1652</v>
      </c>
      <c r="C520" s="98" t="s">
        <v>1653</v>
      </c>
      <c r="D520" s="56" t="str">
        <f>VLOOKUP($A520,'지하수요금(2010년)'!$B:$AL,4,FALSE)</f>
        <v>일반용</v>
      </c>
      <c r="E520" s="56" t="str">
        <f t="shared" si="8"/>
        <v>응명</v>
      </c>
      <c r="F520" s="56" t="s">
        <v>2513</v>
      </c>
      <c r="G520" s="56" t="s">
        <v>2524</v>
      </c>
      <c r="H520" s="90">
        <f>VLOOKUP($A520,'지하수요금(2010년)'!$B:$AL,32,FALSE)</f>
        <v>180</v>
      </c>
      <c r="I520" s="90">
        <f>VLOOKUP($A520,'지하수요금(2011년)'!$B:$AL,32,FALSE)</f>
        <v>288</v>
      </c>
      <c r="J520" s="90">
        <f>VLOOKUP($A520,'지하수요금(2012년)'!$B:$AL,32,FALSE)</f>
        <v>216</v>
      </c>
      <c r="K520" s="90">
        <f>VLOOKUP($A520,'지하수요금(2013년)'!$B:$AO,40,FALSE)</f>
        <v>246</v>
      </c>
      <c r="L520" s="91">
        <f>VLOOKUP($A520,'지하수요금(2014년)'!$B:$AP,41,FALSE)</f>
        <v>195</v>
      </c>
    </row>
    <row r="521" spans="1:12" ht="12.95" customHeight="1">
      <c r="A521" s="57" t="s">
        <v>1654</v>
      </c>
      <c r="B521" s="98" t="s">
        <v>1655</v>
      </c>
      <c r="C521" s="98" t="s">
        <v>1656</v>
      </c>
      <c r="D521" s="56" t="str">
        <f>VLOOKUP($A521,'지하수요금(2010년)'!$B:$AL,4,FALSE)</f>
        <v>일반용</v>
      </c>
      <c r="E521" s="56" t="str">
        <f t="shared" si="8"/>
        <v>응명</v>
      </c>
      <c r="F521" s="56" t="s">
        <v>2513</v>
      </c>
      <c r="G521" s="56" t="s">
        <v>2524</v>
      </c>
      <c r="H521" s="90">
        <f>VLOOKUP($A521,'지하수요금(2010년)'!$B:$AL,32,FALSE)</f>
        <v>730</v>
      </c>
      <c r="I521" s="90">
        <f>VLOOKUP($A521,'지하수요금(2011년)'!$B:$AL,32,FALSE)</f>
        <v>472</v>
      </c>
      <c r="J521" s="90">
        <f>VLOOKUP($A521,'지하수요금(2012년)'!$B:$AL,32,FALSE)</f>
        <v>364</v>
      </c>
      <c r="K521" s="90">
        <f>VLOOKUP($A521,'지하수요금(2013년)'!$B:$AO,40,FALSE)</f>
        <v>440</v>
      </c>
      <c r="L521" s="91">
        <f>VLOOKUP($A521,'지하수요금(2014년)'!$B:$AP,41,FALSE)</f>
        <v>203</v>
      </c>
    </row>
    <row r="522" spans="1:12" ht="12.95" customHeight="1">
      <c r="A522" s="57" t="s">
        <v>1657</v>
      </c>
      <c r="B522" s="98" t="s">
        <v>1658</v>
      </c>
      <c r="C522" s="98" t="s">
        <v>1659</v>
      </c>
      <c r="D522" s="56" t="str">
        <f>VLOOKUP($A522,'지하수요금(2010년)'!$B:$AL,4,FALSE)</f>
        <v>일반용</v>
      </c>
      <c r="E522" s="56" t="str">
        <f t="shared" si="8"/>
        <v>응명</v>
      </c>
      <c r="F522" s="56" t="s">
        <v>2513</v>
      </c>
      <c r="G522" s="56" t="s">
        <v>2524</v>
      </c>
      <c r="H522" s="90">
        <f>VLOOKUP($A522,'지하수요금(2010년)'!$B:$AL,32,FALSE)</f>
        <v>2794</v>
      </c>
      <c r="I522" s="90">
        <f>VLOOKUP($A522,'지하수요금(2011년)'!$B:$AL,32,FALSE)</f>
        <v>2610</v>
      </c>
      <c r="J522" s="90">
        <f>VLOOKUP($A522,'지하수요금(2012년)'!$B:$AL,32,FALSE)</f>
        <v>2205</v>
      </c>
      <c r="K522" s="90">
        <f>VLOOKUP($A522,'지하수요금(2013년)'!$B:$AO,40,FALSE)</f>
        <v>2091</v>
      </c>
      <c r="L522" s="91">
        <f>VLOOKUP($A522,'지하수요금(2014년)'!$B:$AP,41,FALSE)</f>
        <v>2441</v>
      </c>
    </row>
    <row r="523" spans="1:12" ht="12.95" customHeight="1">
      <c r="A523" s="57" t="s">
        <v>1663</v>
      </c>
      <c r="B523" s="98" t="s">
        <v>1664</v>
      </c>
      <c r="C523" s="98" t="s">
        <v>1665</v>
      </c>
      <c r="D523" s="56" t="str">
        <f>VLOOKUP($A523,'지하수요금(2010년)'!$B:$AL,4,FALSE)</f>
        <v>일반용</v>
      </c>
      <c r="E523" s="56" t="str">
        <f t="shared" si="8"/>
        <v>응명</v>
      </c>
      <c r="F523" s="56" t="s">
        <v>2513</v>
      </c>
      <c r="G523" s="56" t="s">
        <v>2524</v>
      </c>
      <c r="H523" s="90">
        <f>VLOOKUP($A523,'지하수요금(2010년)'!$B:$AL,32,FALSE)</f>
        <v>39</v>
      </c>
      <c r="I523" s="90">
        <f>VLOOKUP($A523,'지하수요금(2011년)'!$B:$AL,32,FALSE)</f>
        <v>1336</v>
      </c>
      <c r="J523" s="90">
        <f>VLOOKUP($A523,'지하수요금(2012년)'!$B:$AL,32,FALSE)</f>
        <v>1028</v>
      </c>
      <c r="K523" s="90">
        <f>VLOOKUP($A523,'지하수요금(2013년)'!$B:$AO,40,FALSE)</f>
        <v>203</v>
      </c>
      <c r="L523" s="91">
        <f>VLOOKUP($A523,'지하수요금(2014년)'!$B:$AP,41,FALSE)</f>
        <v>838</v>
      </c>
    </row>
    <row r="524" spans="1:12" ht="12.95" customHeight="1">
      <c r="A524" s="57" t="s">
        <v>1666</v>
      </c>
      <c r="B524" s="98" t="s">
        <v>1667</v>
      </c>
      <c r="C524" s="98" t="s">
        <v>1665</v>
      </c>
      <c r="D524" s="56" t="str">
        <f>VLOOKUP($A524,'지하수요금(2010년)'!$B:$AL,4,FALSE)</f>
        <v>일반용</v>
      </c>
      <c r="E524" s="56" t="str">
        <f t="shared" si="8"/>
        <v>응명</v>
      </c>
      <c r="F524" s="56" t="s">
        <v>2513</v>
      </c>
      <c r="G524" s="56" t="s">
        <v>2524</v>
      </c>
      <c r="H524" s="90">
        <f>VLOOKUP($A524,'지하수요금(2010년)'!$B:$AL,32,FALSE)</f>
        <v>1472</v>
      </c>
      <c r="I524" s="90">
        <f>VLOOKUP($A524,'지하수요금(2011년)'!$B:$AL,32,FALSE)</f>
        <v>2005</v>
      </c>
      <c r="J524" s="90">
        <f>VLOOKUP($A524,'지하수요금(2012년)'!$B:$AL,32,FALSE)</f>
        <v>1553</v>
      </c>
      <c r="K524" s="90">
        <f>VLOOKUP($A524,'지하수요금(2013년)'!$B:$AO,40,FALSE)</f>
        <v>1849</v>
      </c>
      <c r="L524" s="91">
        <f>VLOOKUP($A524,'지하수요금(2014년)'!$B:$AP,41,FALSE)</f>
        <v>1943</v>
      </c>
    </row>
    <row r="525" spans="1:12" ht="12.95" customHeight="1">
      <c r="A525" s="57" t="s">
        <v>1671</v>
      </c>
      <c r="B525" s="98" t="s">
        <v>1672</v>
      </c>
      <c r="C525" s="98" t="s">
        <v>1673</v>
      </c>
      <c r="D525" s="56" t="str">
        <f>VLOOKUP($A525,'지하수요금(2010년)'!$B:$AL,4,FALSE)</f>
        <v>일반용</v>
      </c>
      <c r="E525" s="56" t="str">
        <f t="shared" si="8"/>
        <v>신음</v>
      </c>
      <c r="F525" s="56" t="s">
        <v>2513</v>
      </c>
      <c r="G525" s="56" t="s">
        <v>2531</v>
      </c>
      <c r="H525" s="90">
        <f>VLOOKUP($A525,'지하수요금(2010년)'!$B:$AL,32,FALSE)</f>
        <v>227</v>
      </c>
      <c r="I525" s="90">
        <f>VLOOKUP($A525,'지하수요금(2011년)'!$B:$AL,32,FALSE)</f>
        <v>45</v>
      </c>
      <c r="J525" s="90">
        <f>VLOOKUP($A525,'지하수요금(2012년)'!$B:$AL,32,FALSE)</f>
        <v>49</v>
      </c>
      <c r="K525" s="90">
        <f>VLOOKUP($A525,'지하수요금(2013년)'!$B:$AO,40,FALSE)</f>
        <v>55</v>
      </c>
      <c r="L525" s="91">
        <f>VLOOKUP($A525,'지하수요금(2014년)'!$B:$AP,41,FALSE)</f>
        <v>459</v>
      </c>
    </row>
    <row r="526" spans="1:12" ht="12.95" customHeight="1">
      <c r="A526" s="57" t="s">
        <v>1674</v>
      </c>
      <c r="B526" s="98" t="s">
        <v>1675</v>
      </c>
      <c r="C526" s="98" t="s">
        <v>1676</v>
      </c>
      <c r="D526" s="56" t="str">
        <f>VLOOKUP($A526,'지하수요금(2010년)'!$B:$AL,4,FALSE)</f>
        <v>일반용</v>
      </c>
      <c r="E526" s="56" t="str">
        <f t="shared" si="8"/>
        <v>신음</v>
      </c>
      <c r="F526" s="56" t="s">
        <v>2513</v>
      </c>
      <c r="G526" s="56" t="s">
        <v>2531</v>
      </c>
      <c r="H526" s="90">
        <f>VLOOKUP($A526,'지하수요금(2010년)'!$B:$AL,32,FALSE)</f>
        <v>2193</v>
      </c>
      <c r="I526" s="90">
        <f>VLOOKUP($A526,'지하수요금(2011년)'!$B:$AL,32,FALSE)</f>
        <v>1950</v>
      </c>
      <c r="J526" s="90">
        <f>VLOOKUP($A526,'지하수요금(2012년)'!$B:$AL,32,FALSE)</f>
        <v>1682</v>
      </c>
      <c r="K526" s="90">
        <f>VLOOKUP($A526,'지하수요금(2013년)'!$B:$AO,40,FALSE)</f>
        <v>1708</v>
      </c>
      <c r="L526" s="91">
        <f>VLOOKUP($A526,'지하수요금(2014년)'!$B:$AP,41,FALSE)</f>
        <v>1697</v>
      </c>
    </row>
    <row r="527" spans="1:12" ht="12.95" customHeight="1">
      <c r="A527" s="57" t="s">
        <v>1677</v>
      </c>
      <c r="B527" s="98" t="s">
        <v>1678</v>
      </c>
      <c r="C527" s="98" t="s">
        <v>1679</v>
      </c>
      <c r="D527" s="56" t="str">
        <f>VLOOKUP($A527,'지하수요금(2010년)'!$B:$AL,4,FALSE)</f>
        <v>일반용</v>
      </c>
      <c r="E527" s="56" t="str">
        <f t="shared" si="8"/>
        <v>응명</v>
      </c>
      <c r="F527" s="56" t="s">
        <v>2513</v>
      </c>
      <c r="G527" s="56" t="s">
        <v>2524</v>
      </c>
      <c r="H527" s="90">
        <f>VLOOKUP($A527,'지하수요금(2010년)'!$B:$AL,32,FALSE)</f>
        <v>0</v>
      </c>
      <c r="I527" s="90">
        <f>VLOOKUP($A527,'지하수요금(2011년)'!$B:$AL,32,FALSE)</f>
        <v>0</v>
      </c>
      <c r="J527" s="90">
        <f>VLOOKUP($A527,'지하수요금(2012년)'!$B:$AL,32,FALSE)</f>
        <v>530</v>
      </c>
      <c r="K527" s="90">
        <v>0</v>
      </c>
      <c r="L527" s="91">
        <v>0</v>
      </c>
    </row>
    <row r="528" spans="1:12" ht="12.95" customHeight="1">
      <c r="A528" s="57" t="s">
        <v>1683</v>
      </c>
      <c r="B528" s="98" t="s">
        <v>1684</v>
      </c>
      <c r="C528" s="98" t="s">
        <v>1614</v>
      </c>
      <c r="D528" s="56" t="str">
        <f>VLOOKUP($A528,'지하수요금(2010년)'!$B:$AL,4,FALSE)</f>
        <v>대중탕용</v>
      </c>
      <c r="E528" s="56" t="str">
        <f t="shared" si="8"/>
        <v>신음</v>
      </c>
      <c r="F528" s="56" t="s">
        <v>2513</v>
      </c>
      <c r="G528" s="56" t="s">
        <v>2531</v>
      </c>
      <c r="H528" s="90">
        <f>VLOOKUP($A528,'지하수요금(2010년)'!$B:$AL,32,FALSE)</f>
        <v>1560</v>
      </c>
      <c r="I528" s="90">
        <f>VLOOKUP($A528,'지하수요금(2011년)'!$B:$AL,32,FALSE)</f>
        <v>140</v>
      </c>
      <c r="J528" s="90">
        <f>VLOOKUP($A528,'지하수요금(2012년)'!$B:$AL,32,FALSE)</f>
        <v>0</v>
      </c>
      <c r="K528" s="90">
        <f>VLOOKUP($A528,'지하수요금(2013년)'!$B:$AO,40,FALSE)</f>
        <v>0</v>
      </c>
      <c r="L528" s="91">
        <f>VLOOKUP($A528,'지하수요금(2014년)'!$B:$AP,41,FALSE)</f>
        <v>0</v>
      </c>
    </row>
    <row r="529" spans="1:12" ht="12.95" customHeight="1">
      <c r="A529" s="57" t="s">
        <v>1685</v>
      </c>
      <c r="B529" s="98" t="s">
        <v>1686</v>
      </c>
      <c r="C529" s="98" t="s">
        <v>1614</v>
      </c>
      <c r="D529" s="56" t="str">
        <f>VLOOKUP($A529,'지하수요금(2010년)'!$B:$AL,4,FALSE)</f>
        <v>대중탕용</v>
      </c>
      <c r="E529" s="56" t="str">
        <f t="shared" si="8"/>
        <v>신음</v>
      </c>
      <c r="F529" s="56" t="s">
        <v>2513</v>
      </c>
      <c r="G529" s="56" t="s">
        <v>2531</v>
      </c>
      <c r="H529" s="90">
        <f>VLOOKUP($A529,'지하수요금(2010년)'!$B:$AL,32,FALSE)</f>
        <v>9293</v>
      </c>
      <c r="I529" s="90">
        <f>VLOOKUP($A529,'지하수요금(2011년)'!$B:$AL,32,FALSE)</f>
        <v>3263</v>
      </c>
      <c r="J529" s="90">
        <f>VLOOKUP($A529,'지하수요금(2012년)'!$B:$AL,32,FALSE)</f>
        <v>4920</v>
      </c>
      <c r="K529" s="90">
        <f>VLOOKUP($A529,'지하수요금(2013년)'!$B:$AO,40,FALSE)</f>
        <v>3660</v>
      </c>
      <c r="L529" s="91">
        <f>VLOOKUP($A529,'지하수요금(2014년)'!$B:$AP,41,FALSE)</f>
        <v>2326</v>
      </c>
    </row>
    <row r="530" spans="1:12" ht="12.95" customHeight="1">
      <c r="A530" s="58" t="s">
        <v>1690</v>
      </c>
      <c r="B530" s="99" t="s">
        <v>1691</v>
      </c>
      <c r="C530" s="99" t="s">
        <v>1692</v>
      </c>
      <c r="D530" s="59" t="str">
        <f>VLOOKUP($A530,'지하수요금(2010년)'!$B:$AL,4,FALSE)</f>
        <v>일반용</v>
      </c>
      <c r="E530" s="59" t="str">
        <f t="shared" si="8"/>
        <v>신음</v>
      </c>
      <c r="F530" s="59" t="s">
        <v>2513</v>
      </c>
      <c r="G530" s="59" t="s">
        <v>2531</v>
      </c>
      <c r="H530" s="92">
        <f>VLOOKUP($A530,'지하수요금(2010년)'!$B:$AL,32,FALSE)</f>
        <v>767</v>
      </c>
      <c r="I530" s="92">
        <f>VLOOKUP($A530,'지하수요금(2011년)'!$B:$AL,32,FALSE)</f>
        <v>207</v>
      </c>
      <c r="J530" s="92">
        <f>VLOOKUP($A530,'지하수요금(2012년)'!$B:$AL,32,FALSE)</f>
        <v>73</v>
      </c>
      <c r="K530" s="92">
        <f>VLOOKUP($A530,'지하수요금(2013년)'!$B:$AO,40,FALSE)</f>
        <v>0</v>
      </c>
      <c r="L530" s="93">
        <f>VLOOKUP($A530,'지하수요금(2014년)'!$B:$AP,41,FALSE)</f>
        <v>0</v>
      </c>
    </row>
    <row r="531" spans="1:12" ht="12.95" customHeight="1">
      <c r="A531" s="100" t="s">
        <v>1698</v>
      </c>
      <c r="B531" s="101" t="s">
        <v>1699</v>
      </c>
      <c r="C531" s="101" t="s">
        <v>1632</v>
      </c>
      <c r="D531" s="60" t="str">
        <f>VLOOKUP($A531,'지하수요금(2010년)'!$B:$AL,4,FALSE)</f>
        <v>일반용</v>
      </c>
      <c r="E531" s="60" t="str">
        <f t="shared" si="8"/>
        <v>응명</v>
      </c>
      <c r="F531" s="60" t="s">
        <v>2513</v>
      </c>
      <c r="G531" s="60" t="s">
        <v>2524</v>
      </c>
      <c r="H531" s="89">
        <f>VLOOKUP($A531,'지하수요금(2010년)'!$B:$AL,32,FALSE)</f>
        <v>5040</v>
      </c>
      <c r="I531" s="89">
        <f>VLOOKUP($A531,'지하수요금(2011년)'!$B:$AL,32,FALSE)</f>
        <v>780</v>
      </c>
      <c r="J531" s="89">
        <f>VLOOKUP($A531,'지하수요금(2012년)'!$B:$AL,32,FALSE)</f>
        <v>313</v>
      </c>
      <c r="K531" s="89">
        <f>VLOOKUP($A531,'지하수요금(2013년)'!$B:$AO,40,FALSE)</f>
        <v>13600</v>
      </c>
      <c r="L531" s="102">
        <f>VLOOKUP($A531,'지하수요금(2014년)'!$B:$AP,41,FALSE)</f>
        <v>27486</v>
      </c>
    </row>
    <row r="532" spans="1:12" ht="12.95" customHeight="1">
      <c r="A532" s="57" t="s">
        <v>1700</v>
      </c>
      <c r="B532" s="98" t="s">
        <v>1701</v>
      </c>
      <c r="C532" s="98" t="s">
        <v>1702</v>
      </c>
      <c r="D532" s="56" t="str">
        <f>VLOOKUP($A532,'지하수요금(2010년)'!$B:$AL,4,FALSE)</f>
        <v>일반용</v>
      </c>
      <c r="E532" s="56" t="str">
        <f t="shared" si="8"/>
        <v>대광</v>
      </c>
      <c r="F532" s="56" t="s">
        <v>2513</v>
      </c>
      <c r="G532" s="56" t="s">
        <v>2524</v>
      </c>
      <c r="H532" s="90">
        <f>VLOOKUP($A532,'지하수요금(2010년)'!$B:$AL,32,FALSE)</f>
        <v>21751</v>
      </c>
      <c r="I532" s="90">
        <f>VLOOKUP($A532,'지하수요금(2011년)'!$B:$AL,32,FALSE)</f>
        <v>21086</v>
      </c>
      <c r="J532" s="90">
        <f>VLOOKUP($A532,'지하수요금(2012년)'!$B:$AL,32,FALSE)</f>
        <v>25847</v>
      </c>
      <c r="K532" s="90">
        <f>VLOOKUP($A532,'지하수요금(2013년)'!$B:$AO,40,FALSE)</f>
        <v>32375</v>
      </c>
      <c r="L532" s="91">
        <f>VLOOKUP($A532,'지하수요금(2014년)'!$B:$AP,41,FALSE)</f>
        <v>9191</v>
      </c>
    </row>
    <row r="533" spans="1:12" ht="12.95" customHeight="1">
      <c r="A533" s="57" t="s">
        <v>1703</v>
      </c>
      <c r="B533" s="98" t="s">
        <v>1704</v>
      </c>
      <c r="C533" s="98" t="s">
        <v>1705</v>
      </c>
      <c r="D533" s="56" t="str">
        <f>VLOOKUP($A533,'지하수요금(2010년)'!$B:$AL,4,FALSE)</f>
        <v>일반용</v>
      </c>
      <c r="E533" s="56" t="str">
        <f t="shared" si="8"/>
        <v>대광</v>
      </c>
      <c r="F533" s="56" t="s">
        <v>2513</v>
      </c>
      <c r="G533" s="56" t="s">
        <v>2524</v>
      </c>
      <c r="H533" s="90">
        <f>VLOOKUP($A533,'지하수요금(2010년)'!$B:$AL,32,FALSE)</f>
        <v>1282</v>
      </c>
      <c r="I533" s="90">
        <f>VLOOKUP($A533,'지하수요금(2011년)'!$B:$AL,32,FALSE)</f>
        <v>792</v>
      </c>
      <c r="J533" s="90">
        <f>VLOOKUP($A533,'지하수요금(2012년)'!$B:$AL,32,FALSE)</f>
        <v>0</v>
      </c>
      <c r="K533" s="90">
        <f>VLOOKUP($A533,'지하수요금(2013년)'!$B:$AO,40,FALSE)</f>
        <v>0</v>
      </c>
      <c r="L533" s="91">
        <f>VLOOKUP($A533,'지하수요금(2014년)'!$B:$AP,41,FALSE)</f>
        <v>0</v>
      </c>
    </row>
    <row r="534" spans="1:12" ht="12.95" customHeight="1">
      <c r="A534" s="57" t="s">
        <v>1706</v>
      </c>
      <c r="B534" s="98" t="s">
        <v>1707</v>
      </c>
      <c r="C534" s="98" t="s">
        <v>1708</v>
      </c>
      <c r="D534" s="56" t="str">
        <f>VLOOKUP($A534,'지하수요금(2010년)'!$B:$AL,4,FALSE)</f>
        <v>일반용</v>
      </c>
      <c r="E534" s="56" t="str">
        <f t="shared" si="8"/>
        <v>대광</v>
      </c>
      <c r="F534" s="56" t="s">
        <v>2513</v>
      </c>
      <c r="G534" s="56" t="s">
        <v>2524</v>
      </c>
      <c r="H534" s="90">
        <f>VLOOKUP($A534,'지하수요금(2010년)'!$B:$AL,32,FALSE)</f>
        <v>5286</v>
      </c>
      <c r="I534" s="90">
        <f>VLOOKUP($A534,'지하수요금(2011년)'!$B:$AL,32,FALSE)</f>
        <v>4044</v>
      </c>
      <c r="J534" s="90">
        <f>VLOOKUP($A534,'지하수요금(2012년)'!$B:$AL,32,FALSE)</f>
        <v>4371</v>
      </c>
      <c r="K534" s="90">
        <f>VLOOKUP($A534,'지하수요금(2013년)'!$B:$AO,40,FALSE)</f>
        <v>5112</v>
      </c>
      <c r="L534" s="91">
        <f>VLOOKUP($A534,'지하수요금(2014년)'!$B:$AP,41,FALSE)</f>
        <v>3998</v>
      </c>
    </row>
    <row r="535" spans="1:12" ht="12.95" customHeight="1">
      <c r="A535" s="57" t="s">
        <v>1709</v>
      </c>
      <c r="B535" s="98" t="s">
        <v>1710</v>
      </c>
      <c r="C535" s="98" t="s">
        <v>1711</v>
      </c>
      <c r="D535" s="56" t="str">
        <f>VLOOKUP($A535,'지하수요금(2010년)'!$B:$AL,4,FALSE)</f>
        <v>일반용</v>
      </c>
      <c r="E535" s="56" t="str">
        <f t="shared" si="8"/>
        <v>응명</v>
      </c>
      <c r="F535" s="56" t="s">
        <v>2513</v>
      </c>
      <c r="G535" s="56" t="s">
        <v>2524</v>
      </c>
      <c r="H535" s="90">
        <f>VLOOKUP($A535,'지하수요금(2010년)'!$B:$AL,32,FALSE)</f>
        <v>618</v>
      </c>
      <c r="I535" s="90">
        <f>VLOOKUP($A535,'지하수요금(2011년)'!$B:$AL,32,FALSE)</f>
        <v>548</v>
      </c>
      <c r="J535" s="90">
        <f>VLOOKUP($A535,'지하수요금(2012년)'!$B:$AL,32,FALSE)</f>
        <v>449</v>
      </c>
      <c r="K535" s="90">
        <f>VLOOKUP($A535,'지하수요금(2013년)'!$B:$AO,40,FALSE)</f>
        <v>327</v>
      </c>
      <c r="L535" s="91">
        <f>VLOOKUP($A535,'지하수요금(2014년)'!$B:$AP,41,FALSE)</f>
        <v>267</v>
      </c>
    </row>
    <row r="536" spans="1:12" ht="12.95" customHeight="1">
      <c r="A536" s="57" t="s">
        <v>1712</v>
      </c>
      <c r="B536" s="98" t="s">
        <v>1713</v>
      </c>
      <c r="C536" s="98" t="s">
        <v>1682</v>
      </c>
      <c r="D536" s="56" t="str">
        <f>VLOOKUP($A536,'지하수요금(2010년)'!$B:$AL,4,FALSE)</f>
        <v>일반용</v>
      </c>
      <c r="E536" s="56" t="str">
        <f t="shared" si="8"/>
        <v>대광</v>
      </c>
      <c r="F536" s="56" t="s">
        <v>2513</v>
      </c>
      <c r="G536" s="56" t="s">
        <v>2524</v>
      </c>
      <c r="H536" s="90">
        <f>VLOOKUP($A536,'지하수요금(2010년)'!$B:$AL,32,FALSE)</f>
        <v>5390</v>
      </c>
      <c r="I536" s="90">
        <f>VLOOKUP($A536,'지하수요금(2011년)'!$B:$AL,32,FALSE)</f>
        <v>4373</v>
      </c>
      <c r="J536" s="90">
        <f>VLOOKUP($A536,'지하수요금(2012년)'!$B:$AL,32,FALSE)</f>
        <v>831</v>
      </c>
      <c r="K536" s="90">
        <f>VLOOKUP($A536,'지하수요금(2013년)'!$B:$AO,40,FALSE)</f>
        <v>735</v>
      </c>
      <c r="L536" s="91">
        <f>VLOOKUP($A536,'지하수요금(2014년)'!$B:$AP,41,FALSE)</f>
        <v>101</v>
      </c>
    </row>
    <row r="537" spans="1:12" ht="12.95" customHeight="1">
      <c r="A537" s="57" t="s">
        <v>1714</v>
      </c>
      <c r="B537" s="98" t="s">
        <v>1715</v>
      </c>
      <c r="C537" s="98" t="s">
        <v>1716</v>
      </c>
      <c r="D537" s="56" t="str">
        <f>VLOOKUP($A537,'지하수요금(2010년)'!$B:$AL,4,FALSE)</f>
        <v>일반용</v>
      </c>
      <c r="E537" s="56" t="str">
        <f t="shared" si="8"/>
        <v>대광</v>
      </c>
      <c r="F537" s="56" t="s">
        <v>2513</v>
      </c>
      <c r="G537" s="56" t="s">
        <v>2524</v>
      </c>
      <c r="H537" s="90">
        <f>VLOOKUP($A537,'지하수요금(2010년)'!$B:$AL,32,FALSE)</f>
        <v>538</v>
      </c>
      <c r="I537" s="90">
        <f>VLOOKUP($A537,'지하수요금(2011년)'!$B:$AL,32,FALSE)</f>
        <v>542</v>
      </c>
      <c r="J537" s="90">
        <f>VLOOKUP($A537,'지하수요금(2012년)'!$B:$AL,32,FALSE)</f>
        <v>504</v>
      </c>
      <c r="K537" s="90">
        <f>VLOOKUP($A537,'지하수요금(2013년)'!$B:$AO,40,FALSE)</f>
        <v>463</v>
      </c>
      <c r="L537" s="91">
        <f>VLOOKUP($A537,'지하수요금(2014년)'!$B:$AP,41,FALSE)</f>
        <v>836</v>
      </c>
    </row>
    <row r="538" spans="1:12" ht="12.95" customHeight="1">
      <c r="A538" s="57" t="s">
        <v>1717</v>
      </c>
      <c r="B538" s="98" t="s">
        <v>1718</v>
      </c>
      <c r="C538" s="98" t="s">
        <v>1719</v>
      </c>
      <c r="D538" s="56" t="str">
        <f>VLOOKUP($A538,'지하수요금(2010년)'!$B:$AL,4,FALSE)</f>
        <v>일반용</v>
      </c>
      <c r="E538" s="56" t="str">
        <f t="shared" si="8"/>
        <v>대광</v>
      </c>
      <c r="F538" s="56" t="s">
        <v>2513</v>
      </c>
      <c r="G538" s="56" t="s">
        <v>2524</v>
      </c>
      <c r="H538" s="90">
        <f>VLOOKUP($A538,'지하수요금(2010년)'!$B:$AL,32,FALSE)</f>
        <v>2637</v>
      </c>
      <c r="I538" s="90">
        <f>VLOOKUP($A538,'지하수요금(2011년)'!$B:$AL,32,FALSE)</f>
        <v>3537</v>
      </c>
      <c r="J538" s="90">
        <f>VLOOKUP($A538,'지하수요금(2012년)'!$B:$AL,32,FALSE)</f>
        <v>2960</v>
      </c>
      <c r="K538" s="90">
        <f>VLOOKUP($A538,'지하수요금(2013년)'!$B:$AO,40,FALSE)</f>
        <v>2298</v>
      </c>
      <c r="L538" s="91">
        <f>VLOOKUP($A538,'지하수요금(2014년)'!$B:$AP,41,FALSE)</f>
        <v>1720</v>
      </c>
    </row>
    <row r="539" spans="1:12" ht="12.95" customHeight="1">
      <c r="A539" s="57" t="s">
        <v>1720</v>
      </c>
      <c r="B539" s="98" t="s">
        <v>1721</v>
      </c>
      <c r="C539" s="98" t="s">
        <v>1722</v>
      </c>
      <c r="D539" s="56" t="str">
        <f>VLOOKUP($A539,'지하수요금(2010년)'!$B:$AL,4,FALSE)</f>
        <v>대중탕용</v>
      </c>
      <c r="E539" s="56" t="str">
        <f t="shared" si="8"/>
        <v>교동</v>
      </c>
      <c r="F539" s="56" t="s">
        <v>2513</v>
      </c>
      <c r="G539" s="56" t="s">
        <v>2514</v>
      </c>
      <c r="H539" s="90">
        <f>VLOOKUP($A539,'지하수요금(2010년)'!$B:$AL,32,FALSE)</f>
        <v>4314</v>
      </c>
      <c r="I539" s="90">
        <f>VLOOKUP($A539,'지하수요금(2011년)'!$B:$AL,32,FALSE)</f>
        <v>4761</v>
      </c>
      <c r="J539" s="90">
        <f>VLOOKUP($A539,'지하수요금(2012년)'!$B:$AL,32,FALSE)</f>
        <v>4535</v>
      </c>
      <c r="K539" s="90">
        <f>VLOOKUP($A539,'지하수요금(2013년)'!$B:$AO,40,FALSE)</f>
        <v>4489</v>
      </c>
      <c r="L539" s="91">
        <f>VLOOKUP($A539,'지하수요금(2014년)'!$B:$AP,41,FALSE)</f>
        <v>4512</v>
      </c>
    </row>
    <row r="540" spans="1:12" ht="12.95" customHeight="1">
      <c r="A540" s="57" t="s">
        <v>1723</v>
      </c>
      <c r="B540" s="98" t="s">
        <v>1724</v>
      </c>
      <c r="C540" s="98" t="s">
        <v>1725</v>
      </c>
      <c r="D540" s="56" t="str">
        <f>VLOOKUP($A540,'지하수요금(2010년)'!$B:$AL,4,FALSE)</f>
        <v>일반용</v>
      </c>
      <c r="E540" s="56" t="str">
        <f t="shared" si="8"/>
        <v>삼락</v>
      </c>
      <c r="F540" s="56" t="s">
        <v>2513</v>
      </c>
      <c r="G540" s="56" t="s">
        <v>2514</v>
      </c>
      <c r="H540" s="90">
        <f>VLOOKUP($A540,'지하수요금(2010년)'!$B:$AL,32,FALSE)</f>
        <v>7</v>
      </c>
      <c r="I540" s="90">
        <f>VLOOKUP($A540,'지하수요금(2011년)'!$B:$AL,32,FALSE)</f>
        <v>8</v>
      </c>
      <c r="J540" s="90">
        <f>VLOOKUP($A540,'지하수요금(2012년)'!$B:$AL,32,FALSE)</f>
        <v>0</v>
      </c>
      <c r="K540" s="90">
        <f>VLOOKUP($A540,'지하수요금(2013년)'!$B:$AO,40,FALSE)</f>
        <v>0</v>
      </c>
      <c r="L540" s="91">
        <f>VLOOKUP($A540,'지하수요금(2014년)'!$B:$AP,41,FALSE)</f>
        <v>0</v>
      </c>
    </row>
    <row r="541" spans="1:12" ht="12.95" customHeight="1">
      <c r="A541" s="57" t="s">
        <v>1726</v>
      </c>
      <c r="B541" s="98" t="s">
        <v>1727</v>
      </c>
      <c r="C541" s="98" t="s">
        <v>1728</v>
      </c>
      <c r="D541" s="56" t="str">
        <f>VLOOKUP($A541,'지하수요금(2010년)'!$B:$AL,4,FALSE)</f>
        <v>가정용</v>
      </c>
      <c r="E541" s="56" t="str">
        <f t="shared" si="8"/>
        <v>삼락</v>
      </c>
      <c r="F541" s="56" t="s">
        <v>2513</v>
      </c>
      <c r="G541" s="56" t="s">
        <v>2514</v>
      </c>
      <c r="H541" s="90">
        <f>VLOOKUP($A541,'지하수요금(2010년)'!$B:$AL,32,FALSE)</f>
        <v>657</v>
      </c>
      <c r="I541" s="90">
        <f>VLOOKUP($A541,'지하수요금(2011년)'!$B:$AL,32,FALSE)</f>
        <v>0</v>
      </c>
      <c r="J541" s="90">
        <f>VLOOKUP($A541,'지하수요금(2012년)'!$B:$AL,32,FALSE)</f>
        <v>0</v>
      </c>
      <c r="K541" s="90">
        <f>VLOOKUP($A541,'지하수요금(2013년)'!$B:$AO,40,FALSE)</f>
        <v>0</v>
      </c>
      <c r="L541" s="91">
        <f>VLOOKUP($A541,'지하수요금(2014년)'!$B:$AP,41,FALSE)</f>
        <v>0</v>
      </c>
    </row>
    <row r="542" spans="1:12" ht="12.95" customHeight="1">
      <c r="A542" s="57" t="s">
        <v>1729</v>
      </c>
      <c r="B542" s="98" t="s">
        <v>1730</v>
      </c>
      <c r="C542" s="98" t="s">
        <v>1731</v>
      </c>
      <c r="D542" s="56" t="str">
        <f>VLOOKUP($A542,'지하수요금(2010년)'!$B:$AL,4,FALSE)</f>
        <v>일반용</v>
      </c>
      <c r="E542" s="56" t="str">
        <f t="shared" si="8"/>
        <v>교동</v>
      </c>
      <c r="F542" s="56" t="s">
        <v>2513</v>
      </c>
      <c r="G542" s="56" t="s">
        <v>2514</v>
      </c>
      <c r="H542" s="90">
        <f>VLOOKUP($A542,'지하수요금(2010년)'!$B:$AL,32,FALSE)</f>
        <v>743</v>
      </c>
      <c r="I542" s="90">
        <f>VLOOKUP($A542,'지하수요금(2011년)'!$B:$AL,32,FALSE)</f>
        <v>280</v>
      </c>
      <c r="J542" s="90">
        <f>VLOOKUP($A542,'지하수요금(2012년)'!$B:$AL,32,FALSE)</f>
        <v>0</v>
      </c>
      <c r="K542" s="90">
        <f>VLOOKUP($A542,'지하수요금(2013년)'!$B:$AO,40,FALSE)</f>
        <v>0</v>
      </c>
      <c r="L542" s="91">
        <f>VLOOKUP($A542,'지하수요금(2014년)'!$B:$AP,41,FALSE)</f>
        <v>0</v>
      </c>
    </row>
    <row r="543" spans="1:12" ht="12.95" customHeight="1">
      <c r="A543" s="57" t="s">
        <v>1732</v>
      </c>
      <c r="B543" s="98" t="s">
        <v>1733</v>
      </c>
      <c r="C543" s="98" t="s">
        <v>1734</v>
      </c>
      <c r="D543" s="56" t="str">
        <f>VLOOKUP($A543,'지하수요금(2010년)'!$B:$AL,4,FALSE)</f>
        <v>일반용</v>
      </c>
      <c r="E543" s="56" t="str">
        <f t="shared" si="8"/>
        <v>교동</v>
      </c>
      <c r="F543" s="56" t="s">
        <v>2513</v>
      </c>
      <c r="G543" s="56" t="s">
        <v>2514</v>
      </c>
      <c r="H543" s="90">
        <f>VLOOKUP($A543,'지하수요금(2010년)'!$B:$AL,32,FALSE)</f>
        <v>2172</v>
      </c>
      <c r="I543" s="90">
        <f>VLOOKUP($A543,'지하수요금(2011년)'!$B:$AL,32,FALSE)</f>
        <v>1070</v>
      </c>
      <c r="J543" s="90">
        <f>VLOOKUP($A543,'지하수요금(2012년)'!$B:$AL,32,FALSE)</f>
        <v>0</v>
      </c>
      <c r="K543" s="90">
        <f>VLOOKUP($A543,'지하수요금(2013년)'!$B:$AO,40,FALSE)</f>
        <v>0</v>
      </c>
      <c r="L543" s="91">
        <f>VLOOKUP($A543,'지하수요금(2014년)'!$B:$AP,41,FALSE)</f>
        <v>0</v>
      </c>
    </row>
    <row r="544" spans="1:12" ht="12.95" customHeight="1">
      <c r="A544" s="57" t="s">
        <v>1735</v>
      </c>
      <c r="B544" s="98" t="s">
        <v>1736</v>
      </c>
      <c r="C544" s="98" t="s">
        <v>1737</v>
      </c>
      <c r="D544" s="56" t="str">
        <f>VLOOKUP($A544,'지하수요금(2010년)'!$B:$AL,4,FALSE)</f>
        <v>일반용</v>
      </c>
      <c r="E544" s="56" t="str">
        <f t="shared" si="8"/>
        <v>삼락</v>
      </c>
      <c r="F544" s="56" t="s">
        <v>2513</v>
      </c>
      <c r="G544" s="56" t="s">
        <v>2514</v>
      </c>
      <c r="H544" s="90">
        <f>VLOOKUP($A544,'지하수요금(2010년)'!$B:$AL,32,FALSE)</f>
        <v>944</v>
      </c>
      <c r="I544" s="90">
        <f>VLOOKUP($A544,'지하수요금(2011년)'!$B:$AL,32,FALSE)</f>
        <v>826</v>
      </c>
      <c r="J544" s="90">
        <f>VLOOKUP($A544,'지하수요금(2012년)'!$B:$AL,32,FALSE)</f>
        <v>701</v>
      </c>
      <c r="K544" s="90">
        <f>VLOOKUP($A544,'지하수요금(2013년)'!$B:$AO,40,FALSE)</f>
        <v>526</v>
      </c>
      <c r="L544" s="91">
        <f>VLOOKUP($A544,'지하수요금(2014년)'!$B:$AP,41,FALSE)</f>
        <v>372</v>
      </c>
    </row>
    <row r="545" spans="1:12" ht="12.95" customHeight="1">
      <c r="A545" s="57" t="s">
        <v>1738</v>
      </c>
      <c r="B545" s="98" t="s">
        <v>1739</v>
      </c>
      <c r="C545" s="98" t="s">
        <v>1740</v>
      </c>
      <c r="D545" s="56" t="str">
        <f>VLOOKUP($A545,'지하수요금(2010년)'!$B:$AL,4,FALSE)</f>
        <v>일반용</v>
      </c>
      <c r="E545" s="56" t="str">
        <f t="shared" si="8"/>
        <v>삼락</v>
      </c>
      <c r="F545" s="56" t="s">
        <v>2513</v>
      </c>
      <c r="G545" s="56" t="s">
        <v>2514</v>
      </c>
      <c r="H545" s="90">
        <f>VLOOKUP($A545,'지하수요금(2010년)'!$B:$AL,32,FALSE)</f>
        <v>1095</v>
      </c>
      <c r="I545" s="90">
        <f>VLOOKUP($A545,'지하수요금(2011년)'!$B:$AL,32,FALSE)</f>
        <v>900</v>
      </c>
      <c r="J545" s="90">
        <f>VLOOKUP($A545,'지하수요금(2012년)'!$B:$AL,32,FALSE)</f>
        <v>1647</v>
      </c>
      <c r="K545" s="90">
        <f>VLOOKUP($A545,'지하수요금(2013년)'!$B:$AO,40,FALSE)</f>
        <v>5298</v>
      </c>
      <c r="L545" s="91">
        <f>VLOOKUP($A545,'지하수요금(2014년)'!$B:$AP,41,FALSE)</f>
        <v>4794</v>
      </c>
    </row>
    <row r="546" spans="1:12" ht="12.95" customHeight="1">
      <c r="A546" s="57" t="s">
        <v>1741</v>
      </c>
      <c r="B546" s="98" t="s">
        <v>1742</v>
      </c>
      <c r="C546" s="98" t="s">
        <v>1743</v>
      </c>
      <c r="D546" s="56" t="str">
        <f>VLOOKUP($A546,'지하수요금(2010년)'!$B:$AL,4,FALSE)</f>
        <v>일반용</v>
      </c>
      <c r="E546" s="56" t="str">
        <f t="shared" si="8"/>
        <v>삼락</v>
      </c>
      <c r="F546" s="56" t="s">
        <v>2513</v>
      </c>
      <c r="G546" s="56" t="s">
        <v>2514</v>
      </c>
      <c r="H546" s="90">
        <f>VLOOKUP($A546,'지하수요금(2010년)'!$B:$AL,32,FALSE)</f>
        <v>1470</v>
      </c>
      <c r="I546" s="90">
        <f>VLOOKUP($A546,'지하수요금(2011년)'!$B:$AL,32,FALSE)</f>
        <v>0</v>
      </c>
      <c r="J546" s="90">
        <f>VLOOKUP($A546,'지하수요금(2012년)'!$B:$AL,32,FALSE)</f>
        <v>0</v>
      </c>
      <c r="K546" s="90">
        <f>VLOOKUP($A546,'지하수요금(2013년)'!$B:$AO,40,FALSE)</f>
        <v>0</v>
      </c>
      <c r="L546" s="91">
        <f>VLOOKUP($A546,'지하수요금(2014년)'!$B:$AP,41,FALSE)</f>
        <v>0</v>
      </c>
    </row>
    <row r="547" spans="1:12" ht="12.95" customHeight="1">
      <c r="A547" s="57" t="s">
        <v>1744</v>
      </c>
      <c r="B547" s="98" t="s">
        <v>1745</v>
      </c>
      <c r="C547" s="98" t="s">
        <v>1746</v>
      </c>
      <c r="D547" s="56" t="str">
        <f>VLOOKUP($A547,'지하수요금(2010년)'!$B:$AL,4,FALSE)</f>
        <v>일반용</v>
      </c>
      <c r="E547" s="56" t="str">
        <f t="shared" si="8"/>
        <v>삼락</v>
      </c>
      <c r="F547" s="56" t="s">
        <v>2513</v>
      </c>
      <c r="G547" s="56" t="s">
        <v>2514</v>
      </c>
      <c r="H547" s="90">
        <f>VLOOKUP($A547,'지하수요금(2010년)'!$B:$AL,32,FALSE)</f>
        <v>1736</v>
      </c>
      <c r="I547" s="90">
        <f>VLOOKUP($A547,'지하수요금(2011년)'!$B:$AL,32,FALSE)</f>
        <v>1805</v>
      </c>
      <c r="J547" s="90">
        <f>VLOOKUP($A547,'지하수요금(2012년)'!$B:$AL,32,FALSE)</f>
        <v>1739</v>
      </c>
      <c r="K547" s="90">
        <f>VLOOKUP($A547,'지하수요금(2013년)'!$B:$AO,40,FALSE)</f>
        <v>1725</v>
      </c>
      <c r="L547" s="91">
        <f>VLOOKUP($A547,'지하수요금(2014년)'!$B:$AP,41,FALSE)</f>
        <v>558</v>
      </c>
    </row>
    <row r="548" spans="1:12" ht="12.95" customHeight="1">
      <c r="A548" s="57" t="s">
        <v>1747</v>
      </c>
      <c r="B548" s="98" t="s">
        <v>1748</v>
      </c>
      <c r="C548" s="98" t="s">
        <v>1749</v>
      </c>
      <c r="D548" s="56" t="str">
        <f>VLOOKUP($A548,'지하수요금(2010년)'!$B:$AL,4,FALSE)</f>
        <v>일반용</v>
      </c>
      <c r="E548" s="56" t="str">
        <f t="shared" si="8"/>
        <v>삼락</v>
      </c>
      <c r="F548" s="56" t="s">
        <v>2513</v>
      </c>
      <c r="G548" s="56" t="s">
        <v>2514</v>
      </c>
      <c r="H548" s="90">
        <f>VLOOKUP($A548,'지하수요금(2010년)'!$B:$AL,32,FALSE)</f>
        <v>3350</v>
      </c>
      <c r="I548" s="90">
        <f>VLOOKUP($A548,'지하수요금(2011년)'!$B:$AL,32,FALSE)</f>
        <v>2589</v>
      </c>
      <c r="J548" s="90">
        <f>VLOOKUP($A548,'지하수요금(2012년)'!$B:$AL,32,FALSE)</f>
        <v>1716</v>
      </c>
      <c r="K548" s="90">
        <f>VLOOKUP($A548,'지하수요금(2013년)'!$B:$AO,40,FALSE)</f>
        <v>1176</v>
      </c>
      <c r="L548" s="91">
        <f>VLOOKUP($A548,'지하수요금(2014년)'!$B:$AP,41,FALSE)</f>
        <v>951</v>
      </c>
    </row>
    <row r="549" spans="1:12" ht="12.95" customHeight="1">
      <c r="A549" s="57" t="s">
        <v>1750</v>
      </c>
      <c r="B549" s="98" t="s">
        <v>1751</v>
      </c>
      <c r="C549" s="98" t="s">
        <v>1752</v>
      </c>
      <c r="D549" s="56" t="str">
        <f>VLOOKUP($A549,'지하수요금(2010년)'!$B:$AL,4,FALSE)</f>
        <v>일반용</v>
      </c>
      <c r="E549" s="56" t="str">
        <f t="shared" si="8"/>
        <v>삼락</v>
      </c>
      <c r="F549" s="56" t="s">
        <v>2513</v>
      </c>
      <c r="G549" s="56" t="s">
        <v>2514</v>
      </c>
      <c r="H549" s="90">
        <f>VLOOKUP($A549,'지하수요금(2010년)'!$B:$AL,32,FALSE)</f>
        <v>8004</v>
      </c>
      <c r="I549" s="90">
        <f>VLOOKUP($A549,'지하수요금(2011년)'!$B:$AL,32,FALSE)</f>
        <v>13932</v>
      </c>
      <c r="J549" s="90">
        <f>VLOOKUP($A549,'지하수요금(2012년)'!$B:$AL,32,FALSE)</f>
        <v>60</v>
      </c>
      <c r="K549" s="90">
        <f>VLOOKUP($A549,'지하수요금(2013년)'!$B:$AO,40,FALSE)</f>
        <v>0</v>
      </c>
      <c r="L549" s="91">
        <f>VLOOKUP($A549,'지하수요금(2014년)'!$B:$AP,41,FALSE)</f>
        <v>0</v>
      </c>
    </row>
    <row r="550" spans="1:12" ht="12.95" customHeight="1">
      <c r="A550" s="57" t="s">
        <v>1753</v>
      </c>
      <c r="B550" s="98" t="s">
        <v>1754</v>
      </c>
      <c r="C550" s="98" t="s">
        <v>1755</v>
      </c>
      <c r="D550" s="56" t="str">
        <f>VLOOKUP($A550,'지하수요금(2010년)'!$B:$AL,4,FALSE)</f>
        <v>일반용</v>
      </c>
      <c r="E550" s="56" t="str">
        <f t="shared" si="8"/>
        <v>삼락</v>
      </c>
      <c r="F550" s="56" t="s">
        <v>2513</v>
      </c>
      <c r="G550" s="56" t="s">
        <v>2514</v>
      </c>
      <c r="H550" s="90">
        <f>VLOOKUP($A550,'지하수요금(2010년)'!$B:$AL,32,FALSE)</f>
        <v>0</v>
      </c>
      <c r="I550" s="90">
        <f>VLOOKUP($A550,'지하수요금(2011년)'!$B:$AL,32,FALSE)</f>
        <v>0</v>
      </c>
      <c r="J550" s="90">
        <f>VLOOKUP($A550,'지하수요금(2012년)'!$B:$AL,32,FALSE)</f>
        <v>0</v>
      </c>
      <c r="K550" s="90">
        <f>VLOOKUP($A550,'지하수요금(2013년)'!$B:$AO,40,FALSE)</f>
        <v>0</v>
      </c>
      <c r="L550" s="91">
        <f>VLOOKUP($A550,'지하수요금(2014년)'!$B:$AP,41,FALSE)</f>
        <v>0</v>
      </c>
    </row>
    <row r="551" spans="1:12" ht="12.95" customHeight="1">
      <c r="A551" s="57" t="s">
        <v>1756</v>
      </c>
      <c r="B551" s="98" t="s">
        <v>1757</v>
      </c>
      <c r="C551" s="98" t="s">
        <v>1758</v>
      </c>
      <c r="D551" s="56" t="str">
        <f>VLOOKUP($A551,'지하수요금(2010년)'!$B:$AL,4,FALSE)</f>
        <v>가정용</v>
      </c>
      <c r="E551" s="56" t="str">
        <f t="shared" si="8"/>
        <v>삼락</v>
      </c>
      <c r="F551" s="56" t="s">
        <v>2513</v>
      </c>
      <c r="G551" s="56" t="s">
        <v>2514</v>
      </c>
      <c r="H551" s="90">
        <f>VLOOKUP($A551,'지하수요금(2010년)'!$B:$AL,32,FALSE)</f>
        <v>0</v>
      </c>
      <c r="I551" s="90">
        <f>VLOOKUP($A551,'지하수요금(2011년)'!$B:$AL,32,FALSE)</f>
        <v>0</v>
      </c>
      <c r="J551" s="90">
        <f>VLOOKUP($A551,'지하수요금(2012년)'!$B:$AL,32,FALSE)</f>
        <v>0</v>
      </c>
      <c r="K551" s="90">
        <f>VLOOKUP($A551,'지하수요금(2013년)'!$B:$AO,40,FALSE)</f>
        <v>0</v>
      </c>
      <c r="L551" s="91">
        <f>VLOOKUP($A551,'지하수요금(2014년)'!$B:$AP,41,FALSE)</f>
        <v>0</v>
      </c>
    </row>
    <row r="552" spans="1:12" ht="12.95" customHeight="1">
      <c r="A552" s="57" t="s">
        <v>1759</v>
      </c>
      <c r="B552" s="98" t="s">
        <v>1760</v>
      </c>
      <c r="C552" s="98" t="s">
        <v>1761</v>
      </c>
      <c r="D552" s="56" t="str">
        <f>VLOOKUP($A552,'지하수요금(2010년)'!$B:$AL,4,FALSE)</f>
        <v>가정용</v>
      </c>
      <c r="E552" s="56" t="str">
        <f t="shared" si="8"/>
        <v>삼락</v>
      </c>
      <c r="F552" s="56" t="s">
        <v>2513</v>
      </c>
      <c r="G552" s="56" t="s">
        <v>2514</v>
      </c>
      <c r="H552" s="90">
        <f>VLOOKUP($A552,'지하수요금(2010년)'!$B:$AL,32,FALSE)</f>
        <v>0</v>
      </c>
      <c r="I552" s="90">
        <f>VLOOKUP($A552,'지하수요금(2011년)'!$B:$AL,32,FALSE)</f>
        <v>0</v>
      </c>
      <c r="J552" s="90">
        <f>VLOOKUP($A552,'지하수요금(2012년)'!$B:$AL,32,FALSE)</f>
        <v>0</v>
      </c>
      <c r="K552" s="90">
        <f>VLOOKUP($A552,'지하수요금(2013년)'!$B:$AO,40,FALSE)</f>
        <v>0</v>
      </c>
      <c r="L552" s="91">
        <f>VLOOKUP($A552,'지하수요금(2014년)'!$B:$AP,41,FALSE)</f>
        <v>0</v>
      </c>
    </row>
    <row r="553" spans="1:12" ht="12.95" customHeight="1">
      <c r="A553" s="57" t="s">
        <v>1762</v>
      </c>
      <c r="B553" s="98" t="s">
        <v>1763</v>
      </c>
      <c r="C553" s="98" t="s">
        <v>1764</v>
      </c>
      <c r="D553" s="56" t="str">
        <f>VLOOKUP($A553,'지하수요금(2010년)'!$B:$AL,4,FALSE)</f>
        <v>가정용</v>
      </c>
      <c r="E553" s="56" t="str">
        <f t="shared" si="8"/>
        <v>삼락</v>
      </c>
      <c r="F553" s="56" t="s">
        <v>2513</v>
      </c>
      <c r="G553" s="56" t="s">
        <v>2514</v>
      </c>
      <c r="H553" s="90">
        <f>VLOOKUP($A553,'지하수요금(2010년)'!$B:$AL,32,FALSE)</f>
        <v>0</v>
      </c>
      <c r="I553" s="90">
        <f>VLOOKUP($A553,'지하수요금(2011년)'!$B:$AL,32,FALSE)</f>
        <v>0</v>
      </c>
      <c r="J553" s="90">
        <f>VLOOKUP($A553,'지하수요금(2012년)'!$B:$AL,32,FALSE)</f>
        <v>0</v>
      </c>
      <c r="K553" s="90">
        <v>0</v>
      </c>
      <c r="L553" s="91">
        <v>0</v>
      </c>
    </row>
    <row r="554" spans="1:12" ht="12.95" customHeight="1">
      <c r="A554" s="57" t="s">
        <v>1765</v>
      </c>
      <c r="B554" s="98" t="s">
        <v>1766</v>
      </c>
      <c r="C554" s="98" t="s">
        <v>1767</v>
      </c>
      <c r="D554" s="56" t="str">
        <f>VLOOKUP($A554,'지하수요금(2010년)'!$B:$AL,4,FALSE)</f>
        <v>가정용</v>
      </c>
      <c r="E554" s="56" t="str">
        <f t="shared" si="8"/>
        <v>삼락</v>
      </c>
      <c r="F554" s="56" t="s">
        <v>2513</v>
      </c>
      <c r="G554" s="56" t="s">
        <v>2514</v>
      </c>
      <c r="H554" s="90">
        <f>VLOOKUP($A554,'지하수요금(2010년)'!$B:$AL,32,FALSE)</f>
        <v>0</v>
      </c>
      <c r="I554" s="90">
        <f>VLOOKUP($A554,'지하수요금(2011년)'!$B:$AL,32,FALSE)</f>
        <v>0</v>
      </c>
      <c r="J554" s="90">
        <f>VLOOKUP($A554,'지하수요금(2012년)'!$B:$AL,32,FALSE)</f>
        <v>0</v>
      </c>
      <c r="K554" s="90">
        <f>VLOOKUP($A554,'지하수요금(2013년)'!$B:$AO,40,FALSE)</f>
        <v>0</v>
      </c>
      <c r="L554" s="91">
        <f>VLOOKUP($A554,'지하수요금(2014년)'!$B:$AP,41,FALSE)</f>
        <v>0</v>
      </c>
    </row>
    <row r="555" spans="1:12" ht="12.95" customHeight="1">
      <c r="A555" s="57" t="s">
        <v>1768</v>
      </c>
      <c r="B555" s="98" t="s">
        <v>1769</v>
      </c>
      <c r="C555" s="98" t="s">
        <v>1770</v>
      </c>
      <c r="D555" s="56" t="str">
        <f>VLOOKUP($A555,'지하수요금(2010년)'!$B:$AL,4,FALSE)</f>
        <v>일반용</v>
      </c>
      <c r="E555" s="56" t="str">
        <f t="shared" si="8"/>
        <v>교동</v>
      </c>
      <c r="F555" s="56" t="s">
        <v>2513</v>
      </c>
      <c r="G555" s="56" t="s">
        <v>2514</v>
      </c>
      <c r="H555" s="90">
        <f>VLOOKUP($A555,'지하수요금(2010년)'!$B:$AL,32,FALSE)</f>
        <v>982</v>
      </c>
      <c r="I555" s="90">
        <f>VLOOKUP($A555,'지하수요금(2011년)'!$B:$AL,32,FALSE)</f>
        <v>636</v>
      </c>
      <c r="J555" s="90">
        <f>VLOOKUP($A555,'지하수요금(2012년)'!$B:$AL,32,FALSE)</f>
        <v>724</v>
      </c>
      <c r="K555" s="90">
        <f>VLOOKUP($A555,'지하수요금(2013년)'!$B:$AO,40,FALSE)</f>
        <v>529</v>
      </c>
      <c r="L555" s="91">
        <f>VLOOKUP($A555,'지하수요금(2014년)'!$B:$AP,41,FALSE)</f>
        <v>510</v>
      </c>
    </row>
    <row r="556" spans="1:12" ht="12.95" customHeight="1">
      <c r="A556" s="57" t="s">
        <v>1771</v>
      </c>
      <c r="B556" s="98" t="s">
        <v>1772</v>
      </c>
      <c r="C556" s="98" t="s">
        <v>1773</v>
      </c>
      <c r="D556" s="56" t="str">
        <f>VLOOKUP($A556,'지하수요금(2010년)'!$B:$AL,4,FALSE)</f>
        <v>가정용</v>
      </c>
      <c r="E556" s="56" t="str">
        <f t="shared" si="8"/>
        <v>다수</v>
      </c>
      <c r="F556" s="56" t="s">
        <v>2522</v>
      </c>
      <c r="G556" s="56" t="s">
        <v>2523</v>
      </c>
      <c r="H556" s="90">
        <f>VLOOKUP($A556,'지하수요금(2010년)'!$B:$AL,32,FALSE)</f>
        <v>96</v>
      </c>
      <c r="I556" s="90">
        <f>VLOOKUP($A556,'지하수요금(2011년)'!$B:$AL,32,FALSE)</f>
        <v>96</v>
      </c>
      <c r="J556" s="90">
        <f>VLOOKUP($A556,'지하수요금(2012년)'!$B:$AL,32,FALSE)</f>
        <v>96</v>
      </c>
      <c r="K556" s="90">
        <f>VLOOKUP($A556,'지하수요금(2013년)'!$B:$AO,40,FALSE)</f>
        <v>96</v>
      </c>
      <c r="L556" s="91">
        <f>VLOOKUP($A556,'지하수요금(2014년)'!$B:$AP,41,FALSE)</f>
        <v>96</v>
      </c>
    </row>
    <row r="557" spans="1:12" ht="12.95" customHeight="1">
      <c r="A557" s="57" t="s">
        <v>1774</v>
      </c>
      <c r="B557" s="98" t="s">
        <v>1775</v>
      </c>
      <c r="C557" s="98" t="s">
        <v>1776</v>
      </c>
      <c r="D557" s="56" t="str">
        <f>VLOOKUP($A557,'지하수요금(2010년)'!$B:$AL,4,FALSE)</f>
        <v>가정용</v>
      </c>
      <c r="E557" s="56" t="str">
        <f t="shared" si="8"/>
        <v>다수</v>
      </c>
      <c r="F557" s="56" t="s">
        <v>2522</v>
      </c>
      <c r="G557" s="56" t="s">
        <v>2523</v>
      </c>
      <c r="H557" s="90">
        <f>VLOOKUP($A557,'지하수요금(2010년)'!$B:$AL,32,FALSE)</f>
        <v>96</v>
      </c>
      <c r="I557" s="90">
        <f>VLOOKUP($A557,'지하수요금(2011년)'!$B:$AL,32,FALSE)</f>
        <v>96</v>
      </c>
      <c r="J557" s="90">
        <f>VLOOKUP($A557,'지하수요금(2012년)'!$B:$AL,32,FALSE)</f>
        <v>96</v>
      </c>
      <c r="K557" s="90">
        <f>VLOOKUP($A557,'지하수요금(2013년)'!$B:$AO,40,FALSE)</f>
        <v>96</v>
      </c>
      <c r="L557" s="91">
        <f>VLOOKUP($A557,'지하수요금(2014년)'!$B:$AP,41,FALSE)</f>
        <v>96</v>
      </c>
    </row>
    <row r="558" spans="1:12" ht="12.95" customHeight="1">
      <c r="A558" s="57" t="s">
        <v>1777</v>
      </c>
      <c r="B558" s="98" t="s">
        <v>1778</v>
      </c>
      <c r="C558" s="98" t="s">
        <v>1779</v>
      </c>
      <c r="D558" s="56" t="str">
        <f>VLOOKUP($A558,'지하수요금(2010년)'!$B:$AL,4,FALSE)</f>
        <v>가정용</v>
      </c>
      <c r="E558" s="56" t="str">
        <f t="shared" si="8"/>
        <v>부곡</v>
      </c>
      <c r="F558" s="56" t="s">
        <v>2522</v>
      </c>
      <c r="G558" s="56" t="s">
        <v>2523</v>
      </c>
      <c r="H558" s="90">
        <f>VLOOKUP($A558,'지하수요금(2010년)'!$B:$AL,32,FALSE)</f>
        <v>72</v>
      </c>
      <c r="I558" s="90">
        <f>VLOOKUP($A558,'지하수요금(2011년)'!$B:$AL,32,FALSE)</f>
        <v>72</v>
      </c>
      <c r="J558" s="90">
        <f>VLOOKUP($A558,'지하수요금(2012년)'!$B:$AL,32,FALSE)</f>
        <v>72</v>
      </c>
      <c r="K558" s="90">
        <f>VLOOKUP($A558,'지하수요금(2013년)'!$B:$AO,40,FALSE)</f>
        <v>72</v>
      </c>
      <c r="L558" s="91">
        <f>VLOOKUP($A558,'지하수요금(2014년)'!$B:$AP,41,FALSE)</f>
        <v>72</v>
      </c>
    </row>
    <row r="559" spans="1:12" ht="12.95" customHeight="1">
      <c r="A559" s="57" t="s">
        <v>1780</v>
      </c>
      <c r="B559" s="98" t="s">
        <v>1781</v>
      </c>
      <c r="C559" s="98" t="s">
        <v>1782</v>
      </c>
      <c r="D559" s="56" t="str">
        <f>VLOOKUP($A559,'지하수요금(2010년)'!$B:$AL,4,FALSE)</f>
        <v>일반용</v>
      </c>
      <c r="E559" s="56" t="str">
        <f t="shared" si="8"/>
        <v>부곡</v>
      </c>
      <c r="F559" s="56" t="s">
        <v>2522</v>
      </c>
      <c r="G559" s="56" t="s">
        <v>2523</v>
      </c>
      <c r="H559" s="90">
        <f>VLOOKUP($A559,'지하수요금(2010년)'!$B:$AL,32,FALSE)</f>
        <v>0</v>
      </c>
      <c r="I559" s="90">
        <f>VLOOKUP($A559,'지하수요금(2011년)'!$B:$AL,32,FALSE)</f>
        <v>174</v>
      </c>
      <c r="J559" s="90">
        <f>VLOOKUP($A559,'지하수요금(2012년)'!$B:$AL,32,FALSE)</f>
        <v>0</v>
      </c>
      <c r="K559" s="90">
        <f>VLOOKUP($A559,'지하수요금(2013년)'!$B:$AO,40,FALSE)</f>
        <v>336</v>
      </c>
      <c r="L559" s="91">
        <f>VLOOKUP($A559,'지하수요금(2014년)'!$B:$AP,41,FALSE)</f>
        <v>366</v>
      </c>
    </row>
    <row r="560" spans="1:12" ht="12.95" customHeight="1">
      <c r="A560" s="57" t="s">
        <v>1783</v>
      </c>
      <c r="B560" s="98" t="s">
        <v>1784</v>
      </c>
      <c r="C560" s="98" t="s">
        <v>1785</v>
      </c>
      <c r="D560" s="56" t="str">
        <f>VLOOKUP($A560,'지하수요금(2010년)'!$B:$AL,4,FALSE)</f>
        <v>일반용</v>
      </c>
      <c r="E560" s="56" t="str">
        <f t="shared" si="8"/>
        <v>부곡</v>
      </c>
      <c r="F560" s="56" t="s">
        <v>2522</v>
      </c>
      <c r="G560" s="56" t="s">
        <v>2523</v>
      </c>
      <c r="H560" s="90">
        <f>VLOOKUP($A560,'지하수요금(2010년)'!$B:$AL,32,FALSE)</f>
        <v>508</v>
      </c>
      <c r="I560" s="90">
        <f>VLOOKUP($A560,'지하수요금(2011년)'!$B:$AL,32,FALSE)</f>
        <v>510</v>
      </c>
      <c r="J560" s="90">
        <f>VLOOKUP($A560,'지하수요금(2012년)'!$B:$AL,32,FALSE)</f>
        <v>426</v>
      </c>
      <c r="K560" s="90">
        <f>VLOOKUP($A560,'지하수요금(2013년)'!$B:$AO,40,FALSE)</f>
        <v>432</v>
      </c>
      <c r="L560" s="91">
        <f>VLOOKUP($A560,'지하수요금(2014년)'!$B:$AP,41,FALSE)</f>
        <v>438</v>
      </c>
    </row>
    <row r="561" spans="1:12" ht="12.95" customHeight="1">
      <c r="A561" s="57" t="s">
        <v>1786</v>
      </c>
      <c r="B561" s="98" t="s">
        <v>1787</v>
      </c>
      <c r="C561" s="98" t="s">
        <v>1788</v>
      </c>
      <c r="D561" s="56" t="str">
        <f>VLOOKUP($A561,'지하수요금(2010년)'!$B:$AL,4,FALSE)</f>
        <v>가정용</v>
      </c>
      <c r="E561" s="56" t="str">
        <f t="shared" si="8"/>
        <v>부곡</v>
      </c>
      <c r="F561" s="56" t="s">
        <v>2522</v>
      </c>
      <c r="G561" s="56" t="s">
        <v>2523</v>
      </c>
      <c r="H561" s="90">
        <f>VLOOKUP($A561,'지하수요금(2010년)'!$B:$AL,32,FALSE)</f>
        <v>72</v>
      </c>
      <c r="I561" s="90">
        <f>VLOOKUP($A561,'지하수요금(2011년)'!$B:$AL,32,FALSE)</f>
        <v>72</v>
      </c>
      <c r="J561" s="90">
        <f>VLOOKUP($A561,'지하수요금(2012년)'!$B:$AL,32,FALSE)</f>
        <v>72</v>
      </c>
      <c r="K561" s="90">
        <f>VLOOKUP($A561,'지하수요금(2013년)'!$B:$AO,40,FALSE)</f>
        <v>72</v>
      </c>
      <c r="L561" s="91">
        <f>VLOOKUP($A561,'지하수요금(2014년)'!$B:$AP,41,FALSE)</f>
        <v>72</v>
      </c>
    </row>
    <row r="562" spans="1:12" ht="12.95" customHeight="1">
      <c r="A562" s="57" t="s">
        <v>1789</v>
      </c>
      <c r="B562" s="98" t="s">
        <v>1790</v>
      </c>
      <c r="C562" s="98" t="s">
        <v>1791</v>
      </c>
      <c r="D562" s="56" t="str">
        <f>VLOOKUP($A562,'지하수요금(2010년)'!$B:$AL,4,FALSE)</f>
        <v>가정용</v>
      </c>
      <c r="E562" s="56" t="str">
        <f t="shared" si="8"/>
        <v>부곡</v>
      </c>
      <c r="F562" s="56" t="s">
        <v>2522</v>
      </c>
      <c r="G562" s="56" t="s">
        <v>2523</v>
      </c>
      <c r="H562" s="90">
        <f>VLOOKUP($A562,'지하수요금(2010년)'!$B:$AL,32,FALSE)</f>
        <v>72</v>
      </c>
      <c r="I562" s="90">
        <f>VLOOKUP($A562,'지하수요금(2011년)'!$B:$AL,32,FALSE)</f>
        <v>72</v>
      </c>
      <c r="J562" s="90">
        <f>VLOOKUP($A562,'지하수요금(2012년)'!$B:$AL,32,FALSE)</f>
        <v>72</v>
      </c>
      <c r="K562" s="90">
        <f>VLOOKUP($A562,'지하수요금(2013년)'!$B:$AO,40,FALSE)</f>
        <v>72</v>
      </c>
      <c r="L562" s="91">
        <f>VLOOKUP($A562,'지하수요금(2014년)'!$B:$AP,41,FALSE)</f>
        <v>72</v>
      </c>
    </row>
    <row r="563" spans="1:12" ht="12.95" customHeight="1">
      <c r="A563" s="57" t="s">
        <v>1792</v>
      </c>
      <c r="B563" s="98" t="s">
        <v>1793</v>
      </c>
      <c r="C563" s="98" t="s">
        <v>1794</v>
      </c>
      <c r="D563" s="56" t="str">
        <f>VLOOKUP($A563,'지하수요금(2010년)'!$B:$AL,4,FALSE)</f>
        <v>가정용</v>
      </c>
      <c r="E563" s="56" t="str">
        <f t="shared" si="8"/>
        <v>부곡</v>
      </c>
      <c r="F563" s="56" t="s">
        <v>2522</v>
      </c>
      <c r="G563" s="56" t="s">
        <v>2523</v>
      </c>
      <c r="H563" s="90">
        <f>VLOOKUP($A563,'지하수요금(2010년)'!$B:$AL,32,FALSE)</f>
        <v>120</v>
      </c>
      <c r="I563" s="90">
        <f>VLOOKUP($A563,'지하수요금(2011년)'!$B:$AL,32,FALSE)</f>
        <v>120</v>
      </c>
      <c r="J563" s="90">
        <f>VLOOKUP($A563,'지하수요금(2012년)'!$B:$AL,32,FALSE)</f>
        <v>120</v>
      </c>
      <c r="K563" s="90">
        <f>VLOOKUP($A563,'지하수요금(2013년)'!$B:$AO,40,FALSE)</f>
        <v>120</v>
      </c>
      <c r="L563" s="91">
        <f>VLOOKUP($A563,'지하수요금(2014년)'!$B:$AP,41,FALSE)</f>
        <v>120</v>
      </c>
    </row>
    <row r="564" spans="1:12" ht="12.95" customHeight="1">
      <c r="A564" s="57" t="s">
        <v>1795</v>
      </c>
      <c r="B564" s="98" t="s">
        <v>1796</v>
      </c>
      <c r="C564" s="98" t="s">
        <v>1797</v>
      </c>
      <c r="D564" s="56" t="str">
        <f>VLOOKUP($A564,'지하수요금(2010년)'!$B:$AL,4,FALSE)</f>
        <v>가정용</v>
      </c>
      <c r="E564" s="56" t="str">
        <f t="shared" si="8"/>
        <v>부곡</v>
      </c>
      <c r="F564" s="56" t="s">
        <v>2522</v>
      </c>
      <c r="G564" s="56" t="s">
        <v>2523</v>
      </c>
      <c r="H564" s="90">
        <f>VLOOKUP($A564,'지하수요금(2010년)'!$B:$AL,32,FALSE)</f>
        <v>120</v>
      </c>
      <c r="I564" s="90">
        <f>VLOOKUP($A564,'지하수요금(2011년)'!$B:$AL,32,FALSE)</f>
        <v>120</v>
      </c>
      <c r="J564" s="90">
        <f>VLOOKUP($A564,'지하수요금(2012년)'!$B:$AL,32,FALSE)</f>
        <v>120</v>
      </c>
      <c r="K564" s="90">
        <f>VLOOKUP($A564,'지하수요금(2013년)'!$B:$AO,40,FALSE)</f>
        <v>120</v>
      </c>
      <c r="L564" s="91">
        <f>VLOOKUP($A564,'지하수요금(2014년)'!$B:$AP,41,FALSE)</f>
        <v>120</v>
      </c>
    </row>
    <row r="565" spans="1:12" ht="12.95" customHeight="1">
      <c r="A565" s="57" t="s">
        <v>1798</v>
      </c>
      <c r="B565" s="98" t="s">
        <v>1799</v>
      </c>
      <c r="C565" s="98" t="s">
        <v>1800</v>
      </c>
      <c r="D565" s="56" t="str">
        <f>VLOOKUP($A565,'지하수요금(2010년)'!$B:$AL,4,FALSE)</f>
        <v>일반용</v>
      </c>
      <c r="E565" s="56" t="str">
        <f t="shared" si="8"/>
        <v>부곡</v>
      </c>
      <c r="F565" s="56" t="s">
        <v>2522</v>
      </c>
      <c r="G565" s="56" t="s">
        <v>2523</v>
      </c>
      <c r="H565" s="90">
        <f>VLOOKUP($A565,'지하수요금(2010년)'!$B:$AL,32,FALSE)</f>
        <v>0</v>
      </c>
      <c r="I565" s="90">
        <f>VLOOKUP($A565,'지하수요금(2011년)'!$B:$AL,32,FALSE)</f>
        <v>0</v>
      </c>
      <c r="J565" s="90">
        <f>VLOOKUP($A565,'지하수요금(2012년)'!$B:$AL,32,FALSE)</f>
        <v>0</v>
      </c>
      <c r="K565" s="90">
        <f>VLOOKUP($A565,'지하수요금(2013년)'!$B:$AO,40,FALSE)</f>
        <v>0</v>
      </c>
      <c r="L565" s="91">
        <f>VLOOKUP($A565,'지하수요금(2014년)'!$B:$AP,41,FALSE)</f>
        <v>0</v>
      </c>
    </row>
    <row r="566" spans="1:12" ht="12.95" customHeight="1">
      <c r="A566" s="57" t="s">
        <v>1801</v>
      </c>
      <c r="B566" s="98" t="s">
        <v>1802</v>
      </c>
      <c r="C566" s="98" t="s">
        <v>1800</v>
      </c>
      <c r="D566" s="56" t="str">
        <f>VLOOKUP($A566,'지하수요금(2010년)'!$B:$AL,4,FALSE)</f>
        <v>일반용</v>
      </c>
      <c r="E566" s="56" t="str">
        <f t="shared" si="8"/>
        <v>부곡</v>
      </c>
      <c r="F566" s="56" t="s">
        <v>2522</v>
      </c>
      <c r="G566" s="56" t="s">
        <v>2523</v>
      </c>
      <c r="H566" s="90">
        <f>VLOOKUP($A566,'지하수요금(2010년)'!$B:$AL,32,FALSE)</f>
        <v>0</v>
      </c>
      <c r="I566" s="90">
        <f>VLOOKUP($A566,'지하수요금(2011년)'!$B:$AL,32,FALSE)</f>
        <v>0</v>
      </c>
      <c r="J566" s="90">
        <f>VLOOKUP($A566,'지하수요금(2012년)'!$B:$AL,32,FALSE)</f>
        <v>0</v>
      </c>
      <c r="K566" s="90">
        <f>VLOOKUP($A566,'지하수요금(2013년)'!$B:$AO,40,FALSE)</f>
        <v>0</v>
      </c>
      <c r="L566" s="91">
        <f>VLOOKUP($A566,'지하수요금(2014년)'!$B:$AP,41,FALSE)</f>
        <v>0</v>
      </c>
    </row>
    <row r="567" spans="1:12" ht="12.95" customHeight="1">
      <c r="A567" s="57" t="s">
        <v>1803</v>
      </c>
      <c r="B567" s="98" t="s">
        <v>1804</v>
      </c>
      <c r="C567" s="98" t="s">
        <v>1805</v>
      </c>
      <c r="D567" s="56" t="str">
        <f>VLOOKUP($A567,'지하수요금(2010년)'!$B:$AL,4,FALSE)</f>
        <v>대중탕용</v>
      </c>
      <c r="E567" s="56" t="str">
        <f t="shared" si="8"/>
        <v>부곡</v>
      </c>
      <c r="F567" s="56" t="s">
        <v>2522</v>
      </c>
      <c r="G567" s="56" t="s">
        <v>2523</v>
      </c>
      <c r="H567" s="90">
        <f>VLOOKUP($A567,'지하수요금(2010년)'!$B:$AL,32,FALSE)</f>
        <v>1880</v>
      </c>
      <c r="I567" s="90">
        <f>VLOOKUP($A567,'지하수요금(2011년)'!$B:$AL,32,FALSE)</f>
        <v>8676</v>
      </c>
      <c r="J567" s="90">
        <f>VLOOKUP($A567,'지하수요금(2012년)'!$B:$AL,32,FALSE)</f>
        <v>12910</v>
      </c>
      <c r="K567" s="90">
        <f>VLOOKUP($A567,'지하수요금(2013년)'!$B:$AO,40,FALSE)</f>
        <v>19829</v>
      </c>
      <c r="L567" s="91">
        <f>VLOOKUP($A567,'지하수요금(2014년)'!$B:$AP,41,FALSE)</f>
        <v>16753</v>
      </c>
    </row>
    <row r="568" spans="1:12" ht="12.95" customHeight="1">
      <c r="A568" s="57" t="s">
        <v>1806</v>
      </c>
      <c r="B568" s="98" t="s">
        <v>1807</v>
      </c>
      <c r="C568" s="98" t="s">
        <v>1808</v>
      </c>
      <c r="D568" s="56" t="str">
        <f>VLOOKUP($A568,'지하수요금(2010년)'!$B:$AL,4,FALSE)</f>
        <v>일반용</v>
      </c>
      <c r="E568" s="56" t="str">
        <f t="shared" si="8"/>
        <v>부곡</v>
      </c>
      <c r="F568" s="56" t="s">
        <v>2522</v>
      </c>
      <c r="G568" s="56" t="s">
        <v>2523</v>
      </c>
      <c r="H568" s="90">
        <f>VLOOKUP($A568,'지하수요금(2010년)'!$B:$AL,32,FALSE)</f>
        <v>240</v>
      </c>
      <c r="I568" s="90">
        <f>VLOOKUP($A568,'지하수요금(2011년)'!$B:$AL,32,FALSE)</f>
        <v>240</v>
      </c>
      <c r="J568" s="90">
        <f>VLOOKUP($A568,'지하수요금(2012년)'!$B:$AL,32,FALSE)</f>
        <v>240</v>
      </c>
      <c r="K568" s="90">
        <f>VLOOKUP($A568,'지하수요금(2013년)'!$B:$AO,40,FALSE)</f>
        <v>240</v>
      </c>
      <c r="L568" s="91">
        <f>VLOOKUP($A568,'지하수요금(2014년)'!$B:$AP,41,FALSE)</f>
        <v>240</v>
      </c>
    </row>
    <row r="569" spans="1:12" ht="12.95" customHeight="1">
      <c r="A569" s="57" t="s">
        <v>1809</v>
      </c>
      <c r="B569" s="98" t="s">
        <v>1810</v>
      </c>
      <c r="C569" s="98" t="s">
        <v>1811</v>
      </c>
      <c r="D569" s="56" t="str">
        <f>VLOOKUP($A569,'지하수요금(2010년)'!$B:$AL,4,FALSE)</f>
        <v>일반용</v>
      </c>
      <c r="E569" s="56" t="str">
        <f t="shared" si="8"/>
        <v>부곡</v>
      </c>
      <c r="F569" s="56" t="s">
        <v>2522</v>
      </c>
      <c r="G569" s="56" t="s">
        <v>2523</v>
      </c>
      <c r="H569" s="90">
        <f>VLOOKUP($A569,'지하수요금(2010년)'!$B:$AL,32,FALSE)</f>
        <v>0</v>
      </c>
      <c r="I569" s="90">
        <f>VLOOKUP($A569,'지하수요금(2011년)'!$B:$AL,32,FALSE)</f>
        <v>0</v>
      </c>
      <c r="J569" s="90">
        <f>VLOOKUP($A569,'지하수요금(2012년)'!$B:$AL,32,FALSE)</f>
        <v>0</v>
      </c>
      <c r="K569" s="90">
        <f>VLOOKUP($A569,'지하수요금(2013년)'!$B:$AO,40,FALSE)</f>
        <v>0</v>
      </c>
      <c r="L569" s="91">
        <f>VLOOKUP($A569,'지하수요금(2014년)'!$B:$AP,41,FALSE)</f>
        <v>0</v>
      </c>
    </row>
    <row r="570" spans="1:12" ht="12.95" customHeight="1">
      <c r="A570" s="57" t="s">
        <v>1812</v>
      </c>
      <c r="B570" s="98" t="s">
        <v>1813</v>
      </c>
      <c r="C570" s="98" t="s">
        <v>1814</v>
      </c>
      <c r="D570" s="56" t="str">
        <f>VLOOKUP($A570,'지하수요금(2010년)'!$B:$AL,4,FALSE)</f>
        <v>가정용</v>
      </c>
      <c r="E570" s="56" t="str">
        <f t="shared" si="8"/>
        <v>부곡</v>
      </c>
      <c r="F570" s="56" t="s">
        <v>2522</v>
      </c>
      <c r="G570" s="56" t="s">
        <v>2523</v>
      </c>
      <c r="H570" s="90">
        <f>VLOOKUP($A570,'지하수요금(2010년)'!$B:$AL,32,FALSE)</f>
        <v>0</v>
      </c>
      <c r="I570" s="90">
        <f>VLOOKUP($A570,'지하수요금(2011년)'!$B:$AL,32,FALSE)</f>
        <v>0</v>
      </c>
      <c r="J570" s="90">
        <f>VLOOKUP($A570,'지하수요금(2012년)'!$B:$AL,32,FALSE)</f>
        <v>0</v>
      </c>
      <c r="K570" s="90">
        <f>VLOOKUP($A570,'지하수요금(2013년)'!$B:$AO,40,FALSE)</f>
        <v>0</v>
      </c>
      <c r="L570" s="91">
        <f>VLOOKUP($A570,'지하수요금(2014년)'!$B:$AP,41,FALSE)</f>
        <v>0</v>
      </c>
    </row>
    <row r="571" spans="1:12" ht="12.95" customHeight="1">
      <c r="A571" s="57" t="s">
        <v>1818</v>
      </c>
      <c r="B571" s="98" t="s">
        <v>1819</v>
      </c>
      <c r="C571" s="98" t="s">
        <v>1820</v>
      </c>
      <c r="D571" s="56" t="str">
        <f>VLOOKUP($A571,'지하수요금(2010년)'!$B:$AL,4,FALSE)</f>
        <v>일반용</v>
      </c>
      <c r="E571" s="56" t="str">
        <f t="shared" si="8"/>
        <v>부곡</v>
      </c>
      <c r="F571" s="56" t="s">
        <v>2522</v>
      </c>
      <c r="G571" s="56" t="s">
        <v>2523</v>
      </c>
      <c r="H571" s="90">
        <f>VLOOKUP($A571,'지하수요금(2010년)'!$B:$AL,32,FALSE)</f>
        <v>238</v>
      </c>
      <c r="I571" s="90">
        <f>VLOOKUP($A571,'지하수요금(2011년)'!$B:$AL,32,FALSE)</f>
        <v>129</v>
      </c>
      <c r="J571" s="90">
        <f>VLOOKUP($A571,'지하수요금(2012년)'!$B:$AL,32,FALSE)</f>
        <v>439</v>
      </c>
      <c r="K571" s="90">
        <f>VLOOKUP($A571,'지하수요금(2013년)'!$B:$AO,40,FALSE)</f>
        <v>266</v>
      </c>
      <c r="L571" s="91">
        <f>VLOOKUP($A571,'지하수요금(2014년)'!$B:$AP,41,FALSE)</f>
        <v>0</v>
      </c>
    </row>
    <row r="572" spans="1:12" ht="12.95" customHeight="1">
      <c r="A572" s="57" t="s">
        <v>1821</v>
      </c>
      <c r="B572" s="98" t="s">
        <v>1822</v>
      </c>
      <c r="C572" s="98" t="s">
        <v>1823</v>
      </c>
      <c r="D572" s="56" t="str">
        <f>VLOOKUP($A572,'지하수요금(2010년)'!$B:$AL,4,FALSE)</f>
        <v>일반용</v>
      </c>
      <c r="E572" s="56" t="str">
        <f t="shared" si="8"/>
        <v>부곡</v>
      </c>
      <c r="F572" s="56" t="s">
        <v>2522</v>
      </c>
      <c r="G572" s="56" t="s">
        <v>2523</v>
      </c>
      <c r="H572" s="90">
        <f>VLOOKUP($A572,'지하수요금(2010년)'!$B:$AL,32,FALSE)</f>
        <v>0</v>
      </c>
      <c r="I572" s="90">
        <f>VLOOKUP($A572,'지하수요금(2011년)'!$B:$AL,32,FALSE)</f>
        <v>0</v>
      </c>
      <c r="J572" s="90">
        <f>VLOOKUP($A572,'지하수요금(2012년)'!$B:$AL,32,FALSE)</f>
        <v>0</v>
      </c>
      <c r="K572" s="90">
        <f>VLOOKUP($A572,'지하수요금(2013년)'!$B:$AO,40,FALSE)</f>
        <v>0</v>
      </c>
      <c r="L572" s="91">
        <f>VLOOKUP($A572,'지하수요금(2014년)'!$B:$AP,41,FALSE)</f>
        <v>0</v>
      </c>
    </row>
    <row r="573" spans="1:12" ht="12.95" customHeight="1">
      <c r="A573" s="57" t="s">
        <v>1824</v>
      </c>
      <c r="B573" s="98" t="s">
        <v>1825</v>
      </c>
      <c r="C573" s="98" t="s">
        <v>1826</v>
      </c>
      <c r="D573" s="56" t="str">
        <f>VLOOKUP($A573,'지하수요금(2010년)'!$B:$AL,4,FALSE)</f>
        <v>일반용</v>
      </c>
      <c r="E573" s="56" t="str">
        <f t="shared" si="8"/>
        <v>부곡</v>
      </c>
      <c r="F573" s="56" t="s">
        <v>2522</v>
      </c>
      <c r="G573" s="56" t="s">
        <v>2523</v>
      </c>
      <c r="H573" s="90">
        <f>VLOOKUP($A573,'지하수요금(2010년)'!$B:$AL,32,FALSE)</f>
        <v>2070</v>
      </c>
      <c r="I573" s="90">
        <f>VLOOKUP($A573,'지하수요금(2011년)'!$B:$AL,32,FALSE)</f>
        <v>1850</v>
      </c>
      <c r="J573" s="90">
        <f>VLOOKUP($A573,'지하수요금(2012년)'!$B:$AL,32,FALSE)</f>
        <v>1221</v>
      </c>
      <c r="K573" s="90">
        <f>VLOOKUP($A573,'지하수요금(2013년)'!$B:$AO,40,FALSE)</f>
        <v>445</v>
      </c>
      <c r="L573" s="91">
        <f>VLOOKUP($A573,'지하수요금(2014년)'!$B:$AP,41,FALSE)</f>
        <v>222</v>
      </c>
    </row>
    <row r="574" spans="1:12" ht="12.95" customHeight="1">
      <c r="A574" s="57" t="s">
        <v>1827</v>
      </c>
      <c r="B574" s="98" t="s">
        <v>1828</v>
      </c>
      <c r="C574" s="98" t="s">
        <v>1829</v>
      </c>
      <c r="D574" s="56" t="str">
        <f>VLOOKUP($A574,'지하수요금(2010년)'!$B:$AL,4,FALSE)</f>
        <v>가정용</v>
      </c>
      <c r="E574" s="56" t="str">
        <f t="shared" si="8"/>
        <v>부곡</v>
      </c>
      <c r="F574" s="56" t="s">
        <v>2522</v>
      </c>
      <c r="G574" s="56" t="s">
        <v>2523</v>
      </c>
      <c r="H574" s="90">
        <f>VLOOKUP($A574,'지하수요금(2010년)'!$B:$AL,32,FALSE)</f>
        <v>0</v>
      </c>
      <c r="I574" s="90">
        <f>VLOOKUP($A574,'지하수요금(2011년)'!$B:$AL,32,FALSE)</f>
        <v>0</v>
      </c>
      <c r="J574" s="90">
        <f>VLOOKUP($A574,'지하수요금(2012년)'!$B:$AL,32,FALSE)</f>
        <v>0</v>
      </c>
      <c r="K574" s="90">
        <v>0</v>
      </c>
      <c r="L574" s="91">
        <v>0</v>
      </c>
    </row>
    <row r="575" spans="1:12" ht="12.95" customHeight="1">
      <c r="A575" s="57" t="s">
        <v>1830</v>
      </c>
      <c r="B575" s="98" t="s">
        <v>1831</v>
      </c>
      <c r="C575" s="98" t="s">
        <v>1829</v>
      </c>
      <c r="D575" s="56" t="str">
        <f>VLOOKUP($A575,'지하수요금(2010년)'!$B:$AL,4,FALSE)</f>
        <v>가정용</v>
      </c>
      <c r="E575" s="56" t="str">
        <f t="shared" si="8"/>
        <v>부곡</v>
      </c>
      <c r="F575" s="56" t="s">
        <v>2522</v>
      </c>
      <c r="G575" s="56" t="s">
        <v>2523</v>
      </c>
      <c r="H575" s="90">
        <f>VLOOKUP($A575,'지하수요금(2010년)'!$B:$AL,32,FALSE)</f>
        <v>0</v>
      </c>
      <c r="I575" s="90">
        <f>VLOOKUP($A575,'지하수요금(2011년)'!$B:$AL,32,FALSE)</f>
        <v>0</v>
      </c>
      <c r="J575" s="90">
        <f>VLOOKUP($A575,'지하수요금(2012년)'!$B:$AL,32,FALSE)</f>
        <v>0</v>
      </c>
      <c r="K575" s="90">
        <f>VLOOKUP($A575,'지하수요금(2013년)'!$B:$AO,40,FALSE)</f>
        <v>0</v>
      </c>
      <c r="L575" s="91">
        <f>VLOOKUP($A575,'지하수요금(2014년)'!$B:$AP,41,FALSE)</f>
        <v>0</v>
      </c>
    </row>
    <row r="576" spans="1:12" ht="12.95" customHeight="1">
      <c r="A576" s="57" t="s">
        <v>1832</v>
      </c>
      <c r="B576" s="98" t="s">
        <v>1833</v>
      </c>
      <c r="C576" s="98" t="s">
        <v>1834</v>
      </c>
      <c r="D576" s="56" t="str">
        <f>VLOOKUP($A576,'지하수요금(2010년)'!$B:$AL,4,FALSE)</f>
        <v>일반용</v>
      </c>
      <c r="E576" s="56" t="str">
        <f t="shared" si="8"/>
        <v>부곡</v>
      </c>
      <c r="F576" s="56" t="s">
        <v>2522</v>
      </c>
      <c r="G576" s="56" t="s">
        <v>2523</v>
      </c>
      <c r="H576" s="90">
        <f>VLOOKUP($A576,'지하수요금(2010년)'!$B:$AL,32,FALSE)</f>
        <v>3726</v>
      </c>
      <c r="I576" s="90">
        <f>VLOOKUP($A576,'지하수요금(2011년)'!$B:$AL,32,FALSE)</f>
        <v>3038</v>
      </c>
      <c r="J576" s="90">
        <f>VLOOKUP($A576,'지하수요금(2012년)'!$B:$AL,32,FALSE)</f>
        <v>1571</v>
      </c>
      <c r="K576" s="90">
        <f>VLOOKUP($A576,'지하수요금(2013년)'!$B:$AO,40,FALSE)</f>
        <v>1623</v>
      </c>
      <c r="L576" s="91">
        <f>VLOOKUP($A576,'지하수요금(2014년)'!$B:$AP,41,FALSE)</f>
        <v>1570</v>
      </c>
    </row>
    <row r="577" spans="1:12" ht="12.95" customHeight="1">
      <c r="A577" s="57" t="s">
        <v>1835</v>
      </c>
      <c r="B577" s="98" t="s">
        <v>1836</v>
      </c>
      <c r="C577" s="98" t="s">
        <v>1837</v>
      </c>
      <c r="D577" s="56" t="str">
        <f>VLOOKUP($A577,'지하수요금(2010년)'!$B:$AL,4,FALSE)</f>
        <v>일반용</v>
      </c>
      <c r="E577" s="56" t="str">
        <f t="shared" si="8"/>
        <v>부곡</v>
      </c>
      <c r="F577" s="56" t="s">
        <v>2522</v>
      </c>
      <c r="G577" s="56" t="s">
        <v>2523</v>
      </c>
      <c r="H577" s="90">
        <f>VLOOKUP($A577,'지하수요금(2010년)'!$B:$AL,32,FALSE)</f>
        <v>816</v>
      </c>
      <c r="I577" s="90">
        <f>VLOOKUP($A577,'지하수요금(2011년)'!$B:$AL,32,FALSE)</f>
        <v>501</v>
      </c>
      <c r="J577" s="90">
        <f>VLOOKUP($A577,'지하수요금(2012년)'!$B:$AL,32,FALSE)</f>
        <v>240</v>
      </c>
      <c r="K577" s="90">
        <f>VLOOKUP($A577,'지하수요금(2013년)'!$B:$AO,40,FALSE)</f>
        <v>120</v>
      </c>
      <c r="L577" s="91">
        <f>VLOOKUP($A577,'지하수요금(2014년)'!$B:$AP,41,FALSE)</f>
        <v>0</v>
      </c>
    </row>
    <row r="578" spans="1:12" ht="12.95" customHeight="1">
      <c r="A578" s="58" t="s">
        <v>1838</v>
      </c>
      <c r="B578" s="99" t="s">
        <v>1807</v>
      </c>
      <c r="C578" s="99" t="s">
        <v>1839</v>
      </c>
      <c r="D578" s="59" t="str">
        <f>VLOOKUP($A578,'지하수요금(2010년)'!$B:$AL,4,FALSE)</f>
        <v>일반용</v>
      </c>
      <c r="E578" s="59" t="str">
        <f t="shared" si="8"/>
        <v>부곡</v>
      </c>
      <c r="F578" s="59" t="s">
        <v>2522</v>
      </c>
      <c r="G578" s="59" t="s">
        <v>2523</v>
      </c>
      <c r="H578" s="92">
        <f>VLOOKUP($A578,'지하수요금(2010년)'!$B:$AL,32,FALSE)</f>
        <v>438</v>
      </c>
      <c r="I578" s="92">
        <f>VLOOKUP($A578,'지하수요금(2011년)'!$B:$AL,32,FALSE)</f>
        <v>35</v>
      </c>
      <c r="J578" s="92">
        <f>VLOOKUP($A578,'지하수요금(2012년)'!$B:$AL,32,FALSE)</f>
        <v>0</v>
      </c>
      <c r="K578" s="92">
        <f>VLOOKUP($A578,'지하수요금(2013년)'!$B:$AO,40,FALSE)</f>
        <v>0</v>
      </c>
      <c r="L578" s="93">
        <f>VLOOKUP($A578,'지하수요금(2014년)'!$B:$AP,41,FALSE)</f>
        <v>0</v>
      </c>
    </row>
    <row r="579" spans="1:12" ht="12.95" customHeight="1">
      <c r="A579" s="100" t="s">
        <v>1840</v>
      </c>
      <c r="B579" s="101" t="s">
        <v>1841</v>
      </c>
      <c r="C579" s="101" t="s">
        <v>1842</v>
      </c>
      <c r="D579" s="60" t="str">
        <f>VLOOKUP($A579,'지하수요금(2010년)'!$B:$AL,4,FALSE)</f>
        <v>일반용</v>
      </c>
      <c r="E579" s="60" t="str">
        <f t="shared" si="8"/>
        <v>부곡</v>
      </c>
      <c r="F579" s="60" t="s">
        <v>2522</v>
      </c>
      <c r="G579" s="60" t="s">
        <v>2523</v>
      </c>
      <c r="H579" s="89">
        <f>VLOOKUP($A579,'지하수요금(2010년)'!$B:$AL,32,FALSE)</f>
        <v>0</v>
      </c>
      <c r="I579" s="89">
        <f>VLOOKUP($A579,'지하수요금(2011년)'!$B:$AL,32,FALSE)</f>
        <v>0</v>
      </c>
      <c r="J579" s="89">
        <f>VLOOKUP($A579,'지하수요금(2012년)'!$B:$AL,32,FALSE)</f>
        <v>0</v>
      </c>
      <c r="K579" s="89">
        <f>VLOOKUP($A579,'지하수요금(2013년)'!$B:$AO,40,FALSE)</f>
        <v>0</v>
      </c>
      <c r="L579" s="102">
        <f>VLOOKUP($A579,'지하수요금(2014년)'!$B:$AP,41,FALSE)</f>
        <v>0</v>
      </c>
    </row>
    <row r="580" spans="1:12" ht="12.95" customHeight="1">
      <c r="A580" s="57" t="s">
        <v>1843</v>
      </c>
      <c r="B580" s="98" t="s">
        <v>1844</v>
      </c>
      <c r="C580" s="98" t="s">
        <v>1845</v>
      </c>
      <c r="D580" s="56" t="str">
        <f>VLOOKUP($A580,'지하수요금(2010년)'!$B:$AL,4,FALSE)</f>
        <v>대중탕용</v>
      </c>
      <c r="E580" s="56" t="str">
        <f t="shared" si="8"/>
        <v>부곡</v>
      </c>
      <c r="F580" s="56" t="s">
        <v>2522</v>
      </c>
      <c r="G580" s="56" t="s">
        <v>2523</v>
      </c>
      <c r="H580" s="90">
        <f>VLOOKUP($A580,'지하수요금(2010년)'!$B:$AL,32,FALSE)</f>
        <v>36930</v>
      </c>
      <c r="I580" s="90">
        <f>VLOOKUP($A580,'지하수요금(2011년)'!$B:$AL,32,FALSE)</f>
        <v>45086</v>
      </c>
      <c r="J580" s="90">
        <f>VLOOKUP($A580,'지하수요금(2012년)'!$B:$AL,32,FALSE)</f>
        <v>32332</v>
      </c>
      <c r="K580" s="90">
        <f>VLOOKUP($A580,'지하수요금(2013년)'!$B:$AO,40,FALSE)</f>
        <v>21988</v>
      </c>
      <c r="L580" s="91">
        <f>VLOOKUP($A580,'지하수요금(2014년)'!$B:$AP,41,FALSE)</f>
        <v>41944</v>
      </c>
    </row>
    <row r="581" spans="1:12" ht="12.95" customHeight="1">
      <c r="A581" s="57" t="s">
        <v>1846</v>
      </c>
      <c r="B581" s="98" t="s">
        <v>1847</v>
      </c>
      <c r="C581" s="98" t="s">
        <v>1848</v>
      </c>
      <c r="D581" s="56" t="str">
        <f>VLOOKUP($A581,'지하수요금(2010년)'!$B:$AL,4,FALSE)</f>
        <v>일반용</v>
      </c>
      <c r="E581" s="56" t="str">
        <f t="shared" si="8"/>
        <v>부곡</v>
      </c>
      <c r="F581" s="56" t="s">
        <v>2522</v>
      </c>
      <c r="G581" s="56" t="s">
        <v>2523</v>
      </c>
      <c r="H581" s="90">
        <f>VLOOKUP($A581,'지하수요금(2010년)'!$B:$AL,32,FALSE)</f>
        <v>0</v>
      </c>
      <c r="I581" s="90">
        <f>VLOOKUP($A581,'지하수요금(2011년)'!$B:$AL,32,FALSE)</f>
        <v>0</v>
      </c>
      <c r="J581" s="90">
        <f>VLOOKUP($A581,'지하수요금(2012년)'!$B:$AL,32,FALSE)</f>
        <v>0</v>
      </c>
      <c r="K581" s="90">
        <f>VLOOKUP($A581,'지하수요금(2013년)'!$B:$AO,40,FALSE)</f>
        <v>0</v>
      </c>
      <c r="L581" s="91">
        <f>VLOOKUP($A581,'지하수요금(2014년)'!$B:$AP,41,FALSE)</f>
        <v>0</v>
      </c>
    </row>
    <row r="582" spans="1:12" ht="12.95" customHeight="1">
      <c r="A582" s="57" t="s">
        <v>1849</v>
      </c>
      <c r="B582" s="98" t="s">
        <v>1850</v>
      </c>
      <c r="C582" s="98" t="s">
        <v>1851</v>
      </c>
      <c r="D582" s="56" t="str">
        <f>VLOOKUP($A582,'지하수요금(2010년)'!$B:$AL,4,FALSE)</f>
        <v>가정용</v>
      </c>
      <c r="E582" s="56" t="str">
        <f t="shared" ref="E582:E645" si="9">LEFT(C582,2)</f>
        <v>백옥</v>
      </c>
      <c r="F582" s="56" t="s">
        <v>2522</v>
      </c>
      <c r="G582" s="56" t="s">
        <v>2523</v>
      </c>
      <c r="H582" s="90">
        <f>VLOOKUP($A582,'지하수요금(2010년)'!$B:$AL,32,FALSE)</f>
        <v>2438</v>
      </c>
      <c r="I582" s="90">
        <f>VLOOKUP($A582,'지하수요금(2011년)'!$B:$AL,32,FALSE)</f>
        <v>2765</v>
      </c>
      <c r="J582" s="90">
        <f>VLOOKUP($A582,'지하수요금(2012년)'!$B:$AL,32,FALSE)</f>
        <v>2616</v>
      </c>
      <c r="K582" s="90">
        <f>VLOOKUP($A582,'지하수요금(2013년)'!$B:$AO,40,FALSE)</f>
        <v>2794</v>
      </c>
      <c r="L582" s="91">
        <f>VLOOKUP($A582,'지하수요금(2014년)'!$B:$AP,41,FALSE)</f>
        <v>2330</v>
      </c>
    </row>
    <row r="583" spans="1:12" ht="12.95" customHeight="1">
      <c r="A583" s="57" t="s">
        <v>1852</v>
      </c>
      <c r="B583" s="98" t="s">
        <v>1853</v>
      </c>
      <c r="C583" s="98" t="s">
        <v>1854</v>
      </c>
      <c r="D583" s="56" t="str">
        <f>VLOOKUP($A583,'지하수요금(2010년)'!$B:$AL,4,FALSE)</f>
        <v>대중탕용</v>
      </c>
      <c r="E583" s="56" t="str">
        <f t="shared" si="9"/>
        <v>부곡</v>
      </c>
      <c r="F583" s="56" t="s">
        <v>2522</v>
      </c>
      <c r="G583" s="56" t="s">
        <v>2523</v>
      </c>
      <c r="H583" s="90">
        <f>VLOOKUP($A583,'지하수요금(2010년)'!$B:$AL,32,FALSE)</f>
        <v>10793</v>
      </c>
      <c r="I583" s="90">
        <f>VLOOKUP($A583,'지하수요금(2011년)'!$B:$AL,32,FALSE)</f>
        <v>8122</v>
      </c>
      <c r="J583" s="90">
        <f>VLOOKUP($A583,'지하수요금(2012년)'!$B:$AL,32,FALSE)</f>
        <v>0</v>
      </c>
      <c r="K583" s="90">
        <f>VLOOKUP($A583,'지하수요금(2013년)'!$B:$AO,40,FALSE)</f>
        <v>0</v>
      </c>
      <c r="L583" s="91">
        <f>VLOOKUP($A583,'지하수요금(2014년)'!$B:$AP,41,FALSE)</f>
        <v>0</v>
      </c>
    </row>
    <row r="584" spans="1:12" ht="12.95" customHeight="1">
      <c r="A584" s="57" t="s">
        <v>1855</v>
      </c>
      <c r="B584" s="98" t="s">
        <v>1856</v>
      </c>
      <c r="C584" s="98" t="s">
        <v>1854</v>
      </c>
      <c r="D584" s="56" t="str">
        <f>VLOOKUP($A584,'지하수요금(2010년)'!$B:$AL,4,FALSE)</f>
        <v>대중탕용</v>
      </c>
      <c r="E584" s="56" t="str">
        <f t="shared" si="9"/>
        <v>부곡</v>
      </c>
      <c r="F584" s="56" t="s">
        <v>2522</v>
      </c>
      <c r="G584" s="56" t="s">
        <v>2523</v>
      </c>
      <c r="H584" s="90">
        <f>VLOOKUP($A584,'지하수요금(2010년)'!$B:$AL,32,FALSE)</f>
        <v>5887</v>
      </c>
      <c r="I584" s="90">
        <f>VLOOKUP($A584,'지하수요금(2011년)'!$B:$AL,32,FALSE)</f>
        <v>7006</v>
      </c>
      <c r="J584" s="90">
        <f>VLOOKUP($A584,'지하수요금(2012년)'!$B:$AL,32,FALSE)</f>
        <v>7450</v>
      </c>
      <c r="K584" s="90">
        <f>VLOOKUP($A584,'지하수요금(2013년)'!$B:$AO,40,FALSE)</f>
        <v>0</v>
      </c>
      <c r="L584" s="91">
        <f>VLOOKUP($A584,'지하수요금(2014년)'!$B:$AP,41,FALSE)</f>
        <v>0</v>
      </c>
    </row>
    <row r="585" spans="1:12" ht="12.95" customHeight="1">
      <c r="A585" s="57" t="s">
        <v>1857</v>
      </c>
      <c r="B585" s="98" t="s">
        <v>1858</v>
      </c>
      <c r="C585" s="98" t="s">
        <v>1859</v>
      </c>
      <c r="D585" s="56" t="str">
        <f>VLOOKUP($A585,'지하수요금(2010년)'!$B:$AL,4,FALSE)</f>
        <v>일반용</v>
      </c>
      <c r="E585" s="56" t="str">
        <f t="shared" si="9"/>
        <v>백옥</v>
      </c>
      <c r="F585" s="56" t="s">
        <v>2522</v>
      </c>
      <c r="G585" s="56" t="s">
        <v>2523</v>
      </c>
      <c r="H585" s="90">
        <f>VLOOKUP($A585,'지하수요금(2010년)'!$B:$AL,32,FALSE)</f>
        <v>0</v>
      </c>
      <c r="I585" s="90">
        <f>VLOOKUP($A585,'지하수요금(2011년)'!$B:$AL,32,FALSE)</f>
        <v>0</v>
      </c>
      <c r="J585" s="90">
        <f>VLOOKUP($A585,'지하수요금(2012년)'!$B:$AL,32,FALSE)</f>
        <v>1243</v>
      </c>
      <c r="K585" s="90">
        <f>VLOOKUP($A585,'지하수요금(2013년)'!$B:$AO,40,FALSE)</f>
        <v>1647</v>
      </c>
      <c r="L585" s="91">
        <f>VLOOKUP($A585,'지하수요금(2014년)'!$B:$AP,41,FALSE)</f>
        <v>1248</v>
      </c>
    </row>
    <row r="586" spans="1:12" ht="12.95" customHeight="1">
      <c r="A586" s="57" t="s">
        <v>1860</v>
      </c>
      <c r="B586" s="98" t="s">
        <v>1861</v>
      </c>
      <c r="C586" s="98" t="s">
        <v>1862</v>
      </c>
      <c r="D586" s="56" t="str">
        <f>VLOOKUP($A586,'지하수요금(2010년)'!$B:$AL,4,FALSE)</f>
        <v>대중탕용</v>
      </c>
      <c r="E586" s="56" t="str">
        <f t="shared" si="9"/>
        <v>부곡</v>
      </c>
      <c r="F586" s="56" t="s">
        <v>2522</v>
      </c>
      <c r="G586" s="56" t="s">
        <v>2523</v>
      </c>
      <c r="H586" s="90">
        <f>VLOOKUP($A586,'지하수요금(2010년)'!$B:$AL,32,FALSE)</f>
        <v>0</v>
      </c>
      <c r="I586" s="90">
        <f>VLOOKUP($A586,'지하수요금(2011년)'!$B:$AL,32,FALSE)</f>
        <v>0</v>
      </c>
      <c r="J586" s="90">
        <f>VLOOKUP($A586,'지하수요금(2012년)'!$B:$AL,32,FALSE)</f>
        <v>8921</v>
      </c>
      <c r="K586" s="90">
        <f>VLOOKUP($A586,'지하수요금(2013년)'!$B:$AO,40,FALSE)</f>
        <v>6508</v>
      </c>
      <c r="L586" s="91">
        <f>VLOOKUP($A586,'지하수요금(2014년)'!$B:$AP,41,FALSE)</f>
        <v>6665</v>
      </c>
    </row>
    <row r="587" spans="1:12" ht="12.95" customHeight="1">
      <c r="A587" s="57" t="s">
        <v>1863</v>
      </c>
      <c r="B587" s="98" t="s">
        <v>1864</v>
      </c>
      <c r="C587" s="98" t="s">
        <v>1865</v>
      </c>
      <c r="D587" s="56" t="str">
        <f>VLOOKUP($A587,'지하수요금(2010년)'!$B:$AL,4,FALSE)</f>
        <v>가정용</v>
      </c>
      <c r="E587" s="56" t="str">
        <f t="shared" si="9"/>
        <v>부곡</v>
      </c>
      <c r="F587" s="56" t="s">
        <v>2522</v>
      </c>
      <c r="G587" s="56" t="s">
        <v>2523</v>
      </c>
      <c r="H587" s="90">
        <f>VLOOKUP($A587,'지하수요금(2010년)'!$B:$AL,32,FALSE)</f>
        <v>0</v>
      </c>
      <c r="I587" s="90">
        <f>VLOOKUP($A587,'지하수요금(2011년)'!$B:$AL,32,FALSE)</f>
        <v>0</v>
      </c>
      <c r="J587" s="90">
        <f>VLOOKUP($A587,'지하수요금(2012년)'!$B:$AL,32,FALSE)</f>
        <v>0</v>
      </c>
      <c r="K587" s="90">
        <f>VLOOKUP($A587,'지하수요금(2013년)'!$B:$AO,40,FALSE)</f>
        <v>95</v>
      </c>
      <c r="L587" s="91">
        <f>VLOOKUP($A587,'지하수요금(2014년)'!$B:$AP,41,FALSE)</f>
        <v>163</v>
      </c>
    </row>
    <row r="588" spans="1:12" ht="12.95" customHeight="1">
      <c r="A588" s="57" t="s">
        <v>1866</v>
      </c>
      <c r="B588" s="98" t="s">
        <v>1867</v>
      </c>
      <c r="C588" s="98" t="s">
        <v>1868</v>
      </c>
      <c r="D588" s="56" t="str">
        <f>VLOOKUP($A588,'지하수요금(2010년)'!$B:$AL,4,FALSE)</f>
        <v>가정용</v>
      </c>
      <c r="E588" s="56" t="str">
        <f t="shared" si="9"/>
        <v>지좌</v>
      </c>
      <c r="F588" s="56" t="s">
        <v>2527</v>
      </c>
      <c r="G588" s="56" t="s">
        <v>2528</v>
      </c>
      <c r="H588" s="90">
        <f>VLOOKUP($A588,'지하수요금(2010년)'!$B:$AL,32,FALSE)</f>
        <v>120</v>
      </c>
      <c r="I588" s="90">
        <f>VLOOKUP($A588,'지하수요금(2011년)'!$B:$AL,32,FALSE)</f>
        <v>120</v>
      </c>
      <c r="J588" s="90">
        <f>VLOOKUP($A588,'지하수요금(2012년)'!$B:$AL,32,FALSE)</f>
        <v>120</v>
      </c>
      <c r="K588" s="90">
        <f>VLOOKUP($A588,'지하수요금(2013년)'!$B:$AO,40,FALSE)</f>
        <v>120</v>
      </c>
      <c r="L588" s="91">
        <f>VLOOKUP($A588,'지하수요금(2014년)'!$B:$AP,41,FALSE)</f>
        <v>120</v>
      </c>
    </row>
    <row r="589" spans="1:12" ht="12.95" customHeight="1">
      <c r="A589" s="57" t="s">
        <v>1869</v>
      </c>
      <c r="B589" s="98" t="s">
        <v>1870</v>
      </c>
      <c r="C589" s="98" t="s">
        <v>2488</v>
      </c>
      <c r="D589" s="56" t="str">
        <f>VLOOKUP($A589,'지하수요금(2010년)'!$B:$AL,4,FALSE)</f>
        <v>가정용</v>
      </c>
      <c r="E589" s="56" t="str">
        <f t="shared" si="9"/>
        <v>지좌</v>
      </c>
      <c r="F589" s="56" t="s">
        <v>2527</v>
      </c>
      <c r="G589" s="56" t="s">
        <v>2528</v>
      </c>
      <c r="H589" s="90">
        <f>VLOOKUP($A589,'지하수요금(2010년)'!$B:$AL,32,FALSE)</f>
        <v>144</v>
      </c>
      <c r="I589" s="90">
        <f>VLOOKUP($A589,'지하수요금(2011년)'!$B:$AL,32,FALSE)</f>
        <v>144</v>
      </c>
      <c r="J589" s="90">
        <f>VLOOKUP($A589,'지하수요금(2012년)'!$B:$AL,32,FALSE)</f>
        <v>144</v>
      </c>
      <c r="K589" s="90">
        <f>VLOOKUP($A589,'지하수요금(2013년)'!$B:$AO,40,FALSE)</f>
        <v>144</v>
      </c>
      <c r="L589" s="91">
        <f>VLOOKUP($A589,'지하수요금(2014년)'!$B:$AP,41,FALSE)</f>
        <v>144</v>
      </c>
    </row>
    <row r="590" spans="1:12" ht="12.95" customHeight="1">
      <c r="A590" s="57" t="s">
        <v>1872</v>
      </c>
      <c r="B590" s="98" t="s">
        <v>1873</v>
      </c>
      <c r="C590" s="98" t="s">
        <v>2489</v>
      </c>
      <c r="D590" s="56" t="str">
        <f>VLOOKUP($A590,'지하수요금(2010년)'!$B:$AL,4,FALSE)</f>
        <v>가정용</v>
      </c>
      <c r="E590" s="56" t="str">
        <f t="shared" si="9"/>
        <v>지좌</v>
      </c>
      <c r="F590" s="56" t="s">
        <v>2527</v>
      </c>
      <c r="G590" s="56" t="s">
        <v>2528</v>
      </c>
      <c r="H590" s="90">
        <f>VLOOKUP($A590,'지하수요금(2010년)'!$B:$AL,32,FALSE)</f>
        <v>120</v>
      </c>
      <c r="I590" s="90">
        <f>VLOOKUP($A590,'지하수요금(2011년)'!$B:$AL,32,FALSE)</f>
        <v>120</v>
      </c>
      <c r="J590" s="90">
        <f>VLOOKUP($A590,'지하수요금(2012년)'!$B:$AL,32,FALSE)</f>
        <v>120</v>
      </c>
      <c r="K590" s="90">
        <f>VLOOKUP($A590,'지하수요금(2013년)'!$B:$AO,40,FALSE)</f>
        <v>120</v>
      </c>
      <c r="L590" s="91">
        <f>VLOOKUP($A590,'지하수요금(2014년)'!$B:$AP,41,FALSE)</f>
        <v>120</v>
      </c>
    </row>
    <row r="591" spans="1:12" ht="12.95" customHeight="1">
      <c r="A591" s="57" t="s">
        <v>1875</v>
      </c>
      <c r="B591" s="98" t="s">
        <v>1876</v>
      </c>
      <c r="C591" s="98" t="s">
        <v>2490</v>
      </c>
      <c r="D591" s="56" t="str">
        <f>VLOOKUP($A591,'지하수요금(2010년)'!$B:$AL,4,FALSE)</f>
        <v>가정용</v>
      </c>
      <c r="E591" s="56" t="str">
        <f t="shared" si="9"/>
        <v>지좌</v>
      </c>
      <c r="F591" s="56" t="s">
        <v>2527</v>
      </c>
      <c r="G591" s="56" t="s">
        <v>2528</v>
      </c>
      <c r="H591" s="90">
        <f>VLOOKUP($A591,'지하수요금(2010년)'!$B:$AL,32,FALSE)</f>
        <v>48</v>
      </c>
      <c r="I591" s="90">
        <f>VLOOKUP($A591,'지하수요금(2011년)'!$B:$AL,32,FALSE)</f>
        <v>48</v>
      </c>
      <c r="J591" s="90">
        <f>VLOOKUP($A591,'지하수요금(2012년)'!$B:$AL,32,FALSE)</f>
        <v>48</v>
      </c>
      <c r="K591" s="90">
        <f>VLOOKUP($A591,'지하수요금(2013년)'!$B:$AO,40,FALSE)</f>
        <v>48</v>
      </c>
      <c r="L591" s="91">
        <f>VLOOKUP($A591,'지하수요금(2014년)'!$B:$AP,41,FALSE)</f>
        <v>48</v>
      </c>
    </row>
    <row r="592" spans="1:12" ht="12.95" customHeight="1">
      <c r="A592" s="57" t="s">
        <v>1878</v>
      </c>
      <c r="B592" s="98" t="s">
        <v>1879</v>
      </c>
      <c r="C592" s="98" t="s">
        <v>1880</v>
      </c>
      <c r="D592" s="56" t="str">
        <f>VLOOKUP($A592,'지하수요금(2010년)'!$B:$AL,4,FALSE)</f>
        <v>가정용</v>
      </c>
      <c r="E592" s="56" t="str">
        <f t="shared" si="9"/>
        <v>지좌</v>
      </c>
      <c r="F592" s="56" t="s">
        <v>2527</v>
      </c>
      <c r="G592" s="56" t="s">
        <v>2528</v>
      </c>
      <c r="H592" s="90">
        <f>VLOOKUP($A592,'지하수요금(2010년)'!$B:$AL,32,FALSE)</f>
        <v>168</v>
      </c>
      <c r="I592" s="90">
        <f>VLOOKUP($A592,'지하수요금(2011년)'!$B:$AL,32,FALSE)</f>
        <v>168</v>
      </c>
      <c r="J592" s="90">
        <f>VLOOKUP($A592,'지하수요금(2012년)'!$B:$AL,32,FALSE)</f>
        <v>168</v>
      </c>
      <c r="K592" s="90">
        <f>VLOOKUP($A592,'지하수요금(2013년)'!$B:$AO,40,FALSE)</f>
        <v>168</v>
      </c>
      <c r="L592" s="91">
        <f>VLOOKUP($A592,'지하수요금(2014년)'!$B:$AP,41,FALSE)</f>
        <v>168</v>
      </c>
    </row>
    <row r="593" spans="1:12" ht="12.95" customHeight="1">
      <c r="A593" s="57" t="s">
        <v>1881</v>
      </c>
      <c r="B593" s="98" t="s">
        <v>1882</v>
      </c>
      <c r="C593" s="98" t="s">
        <v>1883</v>
      </c>
      <c r="D593" s="56" t="str">
        <f>VLOOKUP($A593,'지하수요금(2010년)'!$B:$AL,4,FALSE)</f>
        <v>가정용</v>
      </c>
      <c r="E593" s="56" t="str">
        <f t="shared" si="9"/>
        <v>지좌</v>
      </c>
      <c r="F593" s="56" t="s">
        <v>2527</v>
      </c>
      <c r="G593" s="56" t="s">
        <v>2528</v>
      </c>
      <c r="H593" s="90">
        <f>VLOOKUP($A593,'지하수요금(2010년)'!$B:$AL,32,FALSE)</f>
        <v>72</v>
      </c>
      <c r="I593" s="90">
        <f>VLOOKUP($A593,'지하수요금(2011년)'!$B:$AL,32,FALSE)</f>
        <v>72</v>
      </c>
      <c r="J593" s="90">
        <f>VLOOKUP($A593,'지하수요금(2012년)'!$B:$AL,32,FALSE)</f>
        <v>72</v>
      </c>
      <c r="K593" s="90">
        <f>VLOOKUP($A593,'지하수요금(2013년)'!$B:$AO,40,FALSE)</f>
        <v>72</v>
      </c>
      <c r="L593" s="91">
        <f>VLOOKUP($A593,'지하수요금(2014년)'!$B:$AP,41,FALSE)</f>
        <v>72</v>
      </c>
    </row>
    <row r="594" spans="1:12" ht="12.95" customHeight="1">
      <c r="A594" s="57" t="s">
        <v>1884</v>
      </c>
      <c r="B594" s="98" t="s">
        <v>1885</v>
      </c>
      <c r="C594" s="98" t="s">
        <v>1886</v>
      </c>
      <c r="D594" s="56" t="str">
        <f>VLOOKUP($A594,'지하수요금(2010년)'!$B:$AL,4,FALSE)</f>
        <v>가정용</v>
      </c>
      <c r="E594" s="56" t="str">
        <f t="shared" si="9"/>
        <v>지좌</v>
      </c>
      <c r="F594" s="56" t="s">
        <v>2527</v>
      </c>
      <c r="G594" s="56" t="s">
        <v>2528</v>
      </c>
      <c r="H594" s="90">
        <f>VLOOKUP($A594,'지하수요금(2010년)'!$B:$AL,32,FALSE)</f>
        <v>96</v>
      </c>
      <c r="I594" s="90">
        <f>VLOOKUP($A594,'지하수요금(2011년)'!$B:$AL,32,FALSE)</f>
        <v>96</v>
      </c>
      <c r="J594" s="90">
        <f>VLOOKUP($A594,'지하수요금(2012년)'!$B:$AL,32,FALSE)</f>
        <v>96</v>
      </c>
      <c r="K594" s="90">
        <f>VLOOKUP($A594,'지하수요금(2013년)'!$B:$AO,40,FALSE)</f>
        <v>96</v>
      </c>
      <c r="L594" s="91">
        <f>VLOOKUP($A594,'지하수요금(2014년)'!$B:$AP,41,FALSE)</f>
        <v>96</v>
      </c>
    </row>
    <row r="595" spans="1:12" ht="12.95" customHeight="1">
      <c r="A595" s="57" t="s">
        <v>1887</v>
      </c>
      <c r="B595" s="98" t="s">
        <v>1888</v>
      </c>
      <c r="C595" s="98" t="s">
        <v>1889</v>
      </c>
      <c r="D595" s="56" t="str">
        <f>VLOOKUP($A595,'지하수요금(2010년)'!$B:$AL,4,FALSE)</f>
        <v>가정용</v>
      </c>
      <c r="E595" s="56" t="str">
        <f t="shared" si="9"/>
        <v>지좌</v>
      </c>
      <c r="F595" s="56" t="s">
        <v>2527</v>
      </c>
      <c r="G595" s="56" t="s">
        <v>2528</v>
      </c>
      <c r="H595" s="90">
        <f>VLOOKUP($A595,'지하수요금(2010년)'!$B:$AL,32,FALSE)</f>
        <v>120</v>
      </c>
      <c r="I595" s="90">
        <f>VLOOKUP($A595,'지하수요금(2011년)'!$B:$AL,32,FALSE)</f>
        <v>120</v>
      </c>
      <c r="J595" s="90">
        <f>VLOOKUP($A595,'지하수요금(2012년)'!$B:$AL,32,FALSE)</f>
        <v>120</v>
      </c>
      <c r="K595" s="90">
        <f>VLOOKUP($A595,'지하수요금(2013년)'!$B:$AO,40,FALSE)</f>
        <v>120</v>
      </c>
      <c r="L595" s="91">
        <f>VLOOKUP($A595,'지하수요금(2014년)'!$B:$AP,41,FALSE)</f>
        <v>120</v>
      </c>
    </row>
    <row r="596" spans="1:12" ht="12.95" customHeight="1">
      <c r="A596" s="57" t="s">
        <v>1890</v>
      </c>
      <c r="B596" s="98" t="s">
        <v>1891</v>
      </c>
      <c r="C596" s="98" t="s">
        <v>1892</v>
      </c>
      <c r="D596" s="56" t="str">
        <f>VLOOKUP($A596,'지하수요금(2010년)'!$B:$AL,4,FALSE)</f>
        <v>가정용</v>
      </c>
      <c r="E596" s="56" t="str">
        <f t="shared" si="9"/>
        <v>지좌</v>
      </c>
      <c r="F596" s="56" t="s">
        <v>2527</v>
      </c>
      <c r="G596" s="56" t="s">
        <v>2528</v>
      </c>
      <c r="H596" s="90">
        <f>VLOOKUP($A596,'지하수요금(2010년)'!$B:$AL,32,FALSE)</f>
        <v>120</v>
      </c>
      <c r="I596" s="90">
        <f>VLOOKUP($A596,'지하수요금(2011년)'!$B:$AL,32,FALSE)</f>
        <v>120</v>
      </c>
      <c r="J596" s="90">
        <f>VLOOKUP($A596,'지하수요금(2012년)'!$B:$AL,32,FALSE)</f>
        <v>120</v>
      </c>
      <c r="K596" s="90">
        <f>VLOOKUP($A596,'지하수요금(2013년)'!$B:$AO,40,FALSE)</f>
        <v>120</v>
      </c>
      <c r="L596" s="91">
        <f>VLOOKUP($A596,'지하수요금(2014년)'!$B:$AP,41,FALSE)</f>
        <v>120</v>
      </c>
    </row>
    <row r="597" spans="1:12" ht="12.95" customHeight="1">
      <c r="A597" s="57" t="s">
        <v>1893</v>
      </c>
      <c r="B597" s="98" t="s">
        <v>1894</v>
      </c>
      <c r="C597" s="98" t="s">
        <v>1895</v>
      </c>
      <c r="D597" s="56" t="str">
        <f>VLOOKUP($A597,'지하수요금(2010년)'!$B:$AL,4,FALSE)</f>
        <v>가정용</v>
      </c>
      <c r="E597" s="56" t="str">
        <f t="shared" si="9"/>
        <v>지좌</v>
      </c>
      <c r="F597" s="56" t="s">
        <v>2527</v>
      </c>
      <c r="G597" s="56" t="s">
        <v>2528</v>
      </c>
      <c r="H597" s="90">
        <f>VLOOKUP($A597,'지하수요금(2010년)'!$B:$AL,32,FALSE)</f>
        <v>0</v>
      </c>
      <c r="I597" s="90">
        <f>VLOOKUP($A597,'지하수요금(2011년)'!$B:$AL,32,FALSE)</f>
        <v>0</v>
      </c>
      <c r="J597" s="90">
        <f>VLOOKUP($A597,'지하수요금(2012년)'!$B:$AL,32,FALSE)</f>
        <v>0</v>
      </c>
      <c r="K597" s="90">
        <f>VLOOKUP($A597,'지하수요금(2013년)'!$B:$AO,40,FALSE)</f>
        <v>0</v>
      </c>
      <c r="L597" s="91">
        <f>VLOOKUP($A597,'지하수요금(2014년)'!$B:$AP,41,FALSE)</f>
        <v>0</v>
      </c>
    </row>
    <row r="598" spans="1:12" ht="12.95" customHeight="1">
      <c r="A598" s="57" t="s">
        <v>1896</v>
      </c>
      <c r="B598" s="98" t="s">
        <v>1897</v>
      </c>
      <c r="C598" s="98" t="s">
        <v>1886</v>
      </c>
      <c r="D598" s="56" t="str">
        <f>VLOOKUP($A598,'지하수요금(2010년)'!$B:$AL,4,FALSE)</f>
        <v>가정용</v>
      </c>
      <c r="E598" s="56" t="str">
        <f t="shared" si="9"/>
        <v>지좌</v>
      </c>
      <c r="F598" s="56" t="s">
        <v>2527</v>
      </c>
      <c r="G598" s="56" t="s">
        <v>2528</v>
      </c>
      <c r="H598" s="90">
        <f>VLOOKUP($A598,'지하수요금(2010년)'!$B:$AL,32,FALSE)</f>
        <v>144</v>
      </c>
      <c r="I598" s="90">
        <f>VLOOKUP($A598,'지하수요금(2011년)'!$B:$AL,32,FALSE)</f>
        <v>144</v>
      </c>
      <c r="J598" s="90">
        <f>VLOOKUP($A598,'지하수요금(2012년)'!$B:$AL,32,FALSE)</f>
        <v>144</v>
      </c>
      <c r="K598" s="90">
        <f>VLOOKUP($A598,'지하수요금(2013년)'!$B:$AO,40,FALSE)</f>
        <v>144</v>
      </c>
      <c r="L598" s="91">
        <f>VLOOKUP($A598,'지하수요금(2014년)'!$B:$AP,41,FALSE)</f>
        <v>144</v>
      </c>
    </row>
    <row r="599" spans="1:12" ht="12.95" customHeight="1">
      <c r="A599" s="57" t="s">
        <v>1898</v>
      </c>
      <c r="B599" s="98" t="s">
        <v>1899</v>
      </c>
      <c r="C599" s="98" t="s">
        <v>1900</v>
      </c>
      <c r="D599" s="56" t="str">
        <f>VLOOKUP($A599,'지하수요금(2010년)'!$B:$AL,4,FALSE)</f>
        <v>가정용</v>
      </c>
      <c r="E599" s="56" t="str">
        <f t="shared" si="9"/>
        <v>지좌</v>
      </c>
      <c r="F599" s="56" t="s">
        <v>2527</v>
      </c>
      <c r="G599" s="56" t="s">
        <v>2528</v>
      </c>
      <c r="H599" s="90">
        <f>VLOOKUP($A599,'지하수요금(2010년)'!$B:$AL,32,FALSE)</f>
        <v>360</v>
      </c>
      <c r="I599" s="90">
        <f>VLOOKUP($A599,'지하수요금(2011년)'!$B:$AL,32,FALSE)</f>
        <v>360</v>
      </c>
      <c r="J599" s="90">
        <f>VLOOKUP($A599,'지하수요금(2012년)'!$B:$AL,32,FALSE)</f>
        <v>360</v>
      </c>
      <c r="K599" s="90">
        <f>VLOOKUP($A599,'지하수요금(2013년)'!$B:$AO,40,FALSE)</f>
        <v>360</v>
      </c>
      <c r="L599" s="91">
        <f>VLOOKUP($A599,'지하수요금(2014년)'!$B:$AP,41,FALSE)</f>
        <v>360</v>
      </c>
    </row>
    <row r="600" spans="1:12" ht="12.95" customHeight="1">
      <c r="A600" s="57" t="s">
        <v>1901</v>
      </c>
      <c r="B600" s="98" t="s">
        <v>1902</v>
      </c>
      <c r="C600" s="98" t="s">
        <v>1903</v>
      </c>
      <c r="D600" s="56" t="str">
        <f>VLOOKUP($A600,'지하수요금(2010년)'!$B:$AL,4,FALSE)</f>
        <v>가정용</v>
      </c>
      <c r="E600" s="56" t="str">
        <f t="shared" si="9"/>
        <v>지좌</v>
      </c>
      <c r="F600" s="56" t="s">
        <v>2527</v>
      </c>
      <c r="G600" s="56" t="s">
        <v>2528</v>
      </c>
      <c r="H600" s="90">
        <f>VLOOKUP($A600,'지하수요금(2010년)'!$B:$AL,32,FALSE)</f>
        <v>216</v>
      </c>
      <c r="I600" s="90">
        <f>VLOOKUP($A600,'지하수요금(2011년)'!$B:$AL,32,FALSE)</f>
        <v>216</v>
      </c>
      <c r="J600" s="90">
        <f>VLOOKUP($A600,'지하수요금(2012년)'!$B:$AL,32,FALSE)</f>
        <v>216</v>
      </c>
      <c r="K600" s="90">
        <f>VLOOKUP($A600,'지하수요금(2013년)'!$B:$AO,40,FALSE)</f>
        <v>216</v>
      </c>
      <c r="L600" s="91">
        <f>VLOOKUP($A600,'지하수요금(2014년)'!$B:$AP,41,FALSE)</f>
        <v>216</v>
      </c>
    </row>
    <row r="601" spans="1:12" ht="12.95" customHeight="1">
      <c r="A601" s="57" t="s">
        <v>1904</v>
      </c>
      <c r="B601" s="98" t="s">
        <v>1905</v>
      </c>
      <c r="C601" s="98" t="s">
        <v>2491</v>
      </c>
      <c r="D601" s="56" t="str">
        <f>VLOOKUP($A601,'지하수요금(2010년)'!$B:$AL,4,FALSE)</f>
        <v>가정용</v>
      </c>
      <c r="E601" s="56" t="str">
        <f t="shared" si="9"/>
        <v>지좌</v>
      </c>
      <c r="F601" s="56" t="s">
        <v>2527</v>
      </c>
      <c r="G601" s="56" t="s">
        <v>2528</v>
      </c>
      <c r="H601" s="90">
        <f>VLOOKUP($A601,'지하수요금(2010년)'!$B:$AL,32,FALSE)</f>
        <v>48</v>
      </c>
      <c r="I601" s="90">
        <f>VLOOKUP($A601,'지하수요금(2011년)'!$B:$AL,32,FALSE)</f>
        <v>48</v>
      </c>
      <c r="J601" s="90">
        <f>VLOOKUP($A601,'지하수요금(2012년)'!$B:$AL,32,FALSE)</f>
        <v>48</v>
      </c>
      <c r="K601" s="90">
        <f>VLOOKUP($A601,'지하수요금(2013년)'!$B:$AO,40,FALSE)</f>
        <v>48</v>
      </c>
      <c r="L601" s="91">
        <f>VLOOKUP($A601,'지하수요금(2014년)'!$B:$AP,41,FALSE)</f>
        <v>48</v>
      </c>
    </row>
    <row r="602" spans="1:12" ht="12.95" customHeight="1">
      <c r="A602" s="57" t="s">
        <v>1907</v>
      </c>
      <c r="B602" s="98" t="s">
        <v>1908</v>
      </c>
      <c r="C602" s="98" t="s">
        <v>1909</v>
      </c>
      <c r="D602" s="56" t="str">
        <f>VLOOKUP($A602,'지하수요금(2010년)'!$B:$AL,4,FALSE)</f>
        <v>가정용</v>
      </c>
      <c r="E602" s="56" t="str">
        <f t="shared" si="9"/>
        <v>지좌</v>
      </c>
      <c r="F602" s="56" t="s">
        <v>2527</v>
      </c>
      <c r="G602" s="56" t="s">
        <v>2528</v>
      </c>
      <c r="H602" s="90">
        <f>VLOOKUP($A602,'지하수요금(2010년)'!$B:$AL,32,FALSE)</f>
        <v>432</v>
      </c>
      <c r="I602" s="90">
        <f>VLOOKUP($A602,'지하수요금(2011년)'!$B:$AL,32,FALSE)</f>
        <v>432</v>
      </c>
      <c r="J602" s="90">
        <f>VLOOKUP($A602,'지하수요금(2012년)'!$B:$AL,32,FALSE)</f>
        <v>432</v>
      </c>
      <c r="K602" s="90">
        <f>VLOOKUP($A602,'지하수요금(2013년)'!$B:$AO,40,FALSE)</f>
        <v>432</v>
      </c>
      <c r="L602" s="91">
        <f>VLOOKUP($A602,'지하수요금(2014년)'!$B:$AP,41,FALSE)</f>
        <v>432</v>
      </c>
    </row>
    <row r="603" spans="1:12" ht="12.95" customHeight="1">
      <c r="A603" s="57" t="s">
        <v>1910</v>
      </c>
      <c r="B603" s="98" t="s">
        <v>1911</v>
      </c>
      <c r="C603" s="98" t="s">
        <v>2492</v>
      </c>
      <c r="D603" s="56" t="str">
        <f>VLOOKUP($A603,'지하수요금(2010년)'!$B:$AL,4,FALSE)</f>
        <v>가정용</v>
      </c>
      <c r="E603" s="56" t="str">
        <f t="shared" si="9"/>
        <v>지좌</v>
      </c>
      <c r="F603" s="56" t="s">
        <v>2527</v>
      </c>
      <c r="G603" s="56" t="s">
        <v>2528</v>
      </c>
      <c r="H603" s="90">
        <f>VLOOKUP($A603,'지하수요금(2010년)'!$B:$AL,32,FALSE)</f>
        <v>72</v>
      </c>
      <c r="I603" s="90">
        <f>VLOOKUP($A603,'지하수요금(2011년)'!$B:$AL,32,FALSE)</f>
        <v>72</v>
      </c>
      <c r="J603" s="90">
        <f>VLOOKUP($A603,'지하수요금(2012년)'!$B:$AL,32,FALSE)</f>
        <v>72</v>
      </c>
      <c r="K603" s="90">
        <f>VLOOKUP($A603,'지하수요금(2013년)'!$B:$AO,40,FALSE)</f>
        <v>72</v>
      </c>
      <c r="L603" s="91">
        <f>VLOOKUP($A603,'지하수요금(2014년)'!$B:$AP,41,FALSE)</f>
        <v>72</v>
      </c>
    </row>
    <row r="604" spans="1:12" ht="12.95" customHeight="1">
      <c r="A604" s="57" t="s">
        <v>1913</v>
      </c>
      <c r="B604" s="98" t="s">
        <v>1914</v>
      </c>
      <c r="C604" s="98" t="s">
        <v>2493</v>
      </c>
      <c r="D604" s="56" t="str">
        <f>VLOOKUP($A604,'지하수요금(2010년)'!$B:$AL,4,FALSE)</f>
        <v>가정용</v>
      </c>
      <c r="E604" s="56" t="str">
        <f t="shared" si="9"/>
        <v>지좌</v>
      </c>
      <c r="F604" s="56" t="s">
        <v>2527</v>
      </c>
      <c r="G604" s="56" t="s">
        <v>2528</v>
      </c>
      <c r="H604" s="90">
        <f>VLOOKUP($A604,'지하수요금(2010년)'!$B:$AL,32,FALSE)</f>
        <v>120</v>
      </c>
      <c r="I604" s="90">
        <f>VLOOKUP($A604,'지하수요금(2011년)'!$B:$AL,32,FALSE)</f>
        <v>120</v>
      </c>
      <c r="J604" s="90">
        <f>VLOOKUP($A604,'지하수요금(2012년)'!$B:$AL,32,FALSE)</f>
        <v>120</v>
      </c>
      <c r="K604" s="90">
        <f>VLOOKUP($A604,'지하수요금(2013년)'!$B:$AO,40,FALSE)</f>
        <v>120</v>
      </c>
      <c r="L604" s="91">
        <f>VLOOKUP($A604,'지하수요금(2014년)'!$B:$AP,41,FALSE)</f>
        <v>120</v>
      </c>
    </row>
    <row r="605" spans="1:12" ht="12.95" customHeight="1">
      <c r="A605" s="57" t="s">
        <v>1916</v>
      </c>
      <c r="B605" s="98" t="s">
        <v>1917</v>
      </c>
      <c r="C605" s="98" t="s">
        <v>1918</v>
      </c>
      <c r="D605" s="56" t="str">
        <f>VLOOKUP($A605,'지하수요금(2010년)'!$B:$AL,4,FALSE)</f>
        <v>가정용</v>
      </c>
      <c r="E605" s="56" t="str">
        <f t="shared" si="9"/>
        <v>지좌</v>
      </c>
      <c r="F605" s="56" t="s">
        <v>2527</v>
      </c>
      <c r="G605" s="56" t="s">
        <v>2528</v>
      </c>
      <c r="H605" s="90">
        <f>VLOOKUP($A605,'지하수요금(2010년)'!$B:$AL,32,FALSE)</f>
        <v>96</v>
      </c>
      <c r="I605" s="90">
        <f>VLOOKUP($A605,'지하수요금(2011년)'!$B:$AL,32,FALSE)</f>
        <v>96</v>
      </c>
      <c r="J605" s="90">
        <f>VLOOKUP($A605,'지하수요금(2012년)'!$B:$AL,32,FALSE)</f>
        <v>96</v>
      </c>
      <c r="K605" s="90">
        <f>VLOOKUP($A605,'지하수요금(2013년)'!$B:$AO,40,FALSE)</f>
        <v>96</v>
      </c>
      <c r="L605" s="91">
        <f>VLOOKUP($A605,'지하수요금(2014년)'!$B:$AP,41,FALSE)</f>
        <v>96</v>
      </c>
    </row>
    <row r="606" spans="1:12" ht="12.95" customHeight="1">
      <c r="A606" s="57" t="s">
        <v>1919</v>
      </c>
      <c r="B606" s="98" t="s">
        <v>1920</v>
      </c>
      <c r="C606" s="98" t="s">
        <v>1921</v>
      </c>
      <c r="D606" s="56" t="str">
        <f>VLOOKUP($A606,'지하수요금(2010년)'!$B:$AL,4,FALSE)</f>
        <v>가정용</v>
      </c>
      <c r="E606" s="56" t="str">
        <f t="shared" si="9"/>
        <v>지좌</v>
      </c>
      <c r="F606" s="56" t="s">
        <v>2527</v>
      </c>
      <c r="G606" s="56" t="s">
        <v>2528</v>
      </c>
      <c r="H606" s="90">
        <f>VLOOKUP($A606,'지하수요금(2010년)'!$B:$AL,32,FALSE)</f>
        <v>96</v>
      </c>
      <c r="I606" s="90">
        <f>VLOOKUP($A606,'지하수요금(2011년)'!$B:$AL,32,FALSE)</f>
        <v>96</v>
      </c>
      <c r="J606" s="90">
        <f>VLOOKUP($A606,'지하수요금(2012년)'!$B:$AL,32,FALSE)</f>
        <v>96</v>
      </c>
      <c r="K606" s="90">
        <f>VLOOKUP($A606,'지하수요금(2013년)'!$B:$AO,40,FALSE)</f>
        <v>96</v>
      </c>
      <c r="L606" s="91">
        <f>VLOOKUP($A606,'지하수요금(2014년)'!$B:$AP,41,FALSE)</f>
        <v>96</v>
      </c>
    </row>
    <row r="607" spans="1:12" ht="12.95" customHeight="1">
      <c r="A607" s="57" t="s">
        <v>1922</v>
      </c>
      <c r="B607" s="98" t="s">
        <v>1923</v>
      </c>
      <c r="C607" s="98" t="s">
        <v>1924</v>
      </c>
      <c r="D607" s="56" t="str">
        <f>VLOOKUP($A607,'지하수요금(2010년)'!$B:$AL,4,FALSE)</f>
        <v>가정용</v>
      </c>
      <c r="E607" s="56" t="str">
        <f t="shared" si="9"/>
        <v>지좌</v>
      </c>
      <c r="F607" s="56" t="s">
        <v>2527</v>
      </c>
      <c r="G607" s="56" t="s">
        <v>2528</v>
      </c>
      <c r="H607" s="90">
        <f>VLOOKUP($A607,'지하수요금(2010년)'!$B:$AL,32,FALSE)</f>
        <v>192</v>
      </c>
      <c r="I607" s="90">
        <f>VLOOKUP($A607,'지하수요금(2011년)'!$B:$AL,32,FALSE)</f>
        <v>192</v>
      </c>
      <c r="J607" s="90">
        <f>VLOOKUP($A607,'지하수요금(2012년)'!$B:$AL,32,FALSE)</f>
        <v>192</v>
      </c>
      <c r="K607" s="90">
        <f>VLOOKUP($A607,'지하수요금(2013년)'!$B:$AO,40,FALSE)</f>
        <v>192</v>
      </c>
      <c r="L607" s="91">
        <f>VLOOKUP($A607,'지하수요금(2014년)'!$B:$AP,41,FALSE)</f>
        <v>192</v>
      </c>
    </row>
    <row r="608" spans="1:12" ht="12.95" customHeight="1">
      <c r="A608" s="57" t="s">
        <v>1925</v>
      </c>
      <c r="B608" s="98" t="s">
        <v>1926</v>
      </c>
      <c r="C608" s="98" t="s">
        <v>1924</v>
      </c>
      <c r="D608" s="56" t="str">
        <f>VLOOKUP($A608,'지하수요금(2010년)'!$B:$AL,4,FALSE)</f>
        <v>가정용</v>
      </c>
      <c r="E608" s="56" t="str">
        <f t="shared" si="9"/>
        <v>지좌</v>
      </c>
      <c r="F608" s="56" t="s">
        <v>2527</v>
      </c>
      <c r="G608" s="56" t="s">
        <v>2528</v>
      </c>
      <c r="H608" s="90">
        <f>VLOOKUP($A608,'지하수요금(2010년)'!$B:$AL,32,FALSE)</f>
        <v>168</v>
      </c>
      <c r="I608" s="90">
        <f>VLOOKUP($A608,'지하수요금(2011년)'!$B:$AL,32,FALSE)</f>
        <v>168</v>
      </c>
      <c r="J608" s="90">
        <f>VLOOKUP($A608,'지하수요금(2012년)'!$B:$AL,32,FALSE)</f>
        <v>168</v>
      </c>
      <c r="K608" s="90">
        <f>VLOOKUP($A608,'지하수요금(2013년)'!$B:$AO,40,FALSE)</f>
        <v>168</v>
      </c>
      <c r="L608" s="91">
        <f>VLOOKUP($A608,'지하수요금(2014년)'!$B:$AP,41,FALSE)</f>
        <v>168</v>
      </c>
    </row>
    <row r="609" spans="1:12" ht="12.95" customHeight="1">
      <c r="A609" s="57" t="s">
        <v>1927</v>
      </c>
      <c r="B609" s="98" t="s">
        <v>1928</v>
      </c>
      <c r="C609" s="98" t="s">
        <v>1929</v>
      </c>
      <c r="D609" s="56" t="str">
        <f>VLOOKUP($A609,'지하수요금(2010년)'!$B:$AL,4,FALSE)</f>
        <v>가정용</v>
      </c>
      <c r="E609" s="56" t="str">
        <f t="shared" si="9"/>
        <v>지좌</v>
      </c>
      <c r="F609" s="56" t="s">
        <v>2527</v>
      </c>
      <c r="G609" s="56" t="s">
        <v>2528</v>
      </c>
      <c r="H609" s="90">
        <f>VLOOKUP($A609,'지하수요금(2010년)'!$B:$AL,32,FALSE)</f>
        <v>168</v>
      </c>
      <c r="I609" s="90">
        <f>VLOOKUP($A609,'지하수요금(2011년)'!$B:$AL,32,FALSE)</f>
        <v>168</v>
      </c>
      <c r="J609" s="90">
        <f>VLOOKUP($A609,'지하수요금(2012년)'!$B:$AL,32,FALSE)</f>
        <v>168</v>
      </c>
      <c r="K609" s="90">
        <f>VLOOKUP($A609,'지하수요금(2013년)'!$B:$AO,40,FALSE)</f>
        <v>168</v>
      </c>
      <c r="L609" s="91">
        <f>VLOOKUP($A609,'지하수요금(2014년)'!$B:$AP,41,FALSE)</f>
        <v>168</v>
      </c>
    </row>
    <row r="610" spans="1:12" ht="12.95" customHeight="1">
      <c r="A610" s="57" t="s">
        <v>1930</v>
      </c>
      <c r="B610" s="98" t="s">
        <v>1931</v>
      </c>
      <c r="C610" s="98" t="s">
        <v>2494</v>
      </c>
      <c r="D610" s="56" t="str">
        <f>VLOOKUP($A610,'지하수요금(2010년)'!$B:$AL,4,FALSE)</f>
        <v>가정용</v>
      </c>
      <c r="E610" s="56" t="str">
        <f t="shared" si="9"/>
        <v>지좌</v>
      </c>
      <c r="F610" s="56" t="s">
        <v>2527</v>
      </c>
      <c r="G610" s="56" t="s">
        <v>2528</v>
      </c>
      <c r="H610" s="90">
        <f>VLOOKUP($A610,'지하수요금(2010년)'!$B:$AL,32,FALSE)</f>
        <v>120</v>
      </c>
      <c r="I610" s="90">
        <f>VLOOKUP($A610,'지하수요금(2011년)'!$B:$AL,32,FALSE)</f>
        <v>120</v>
      </c>
      <c r="J610" s="90">
        <f>VLOOKUP($A610,'지하수요금(2012년)'!$B:$AL,32,FALSE)</f>
        <v>120</v>
      </c>
      <c r="K610" s="90">
        <f>VLOOKUP($A610,'지하수요금(2013년)'!$B:$AO,40,FALSE)</f>
        <v>120</v>
      </c>
      <c r="L610" s="91">
        <f>VLOOKUP($A610,'지하수요금(2014년)'!$B:$AP,41,FALSE)</f>
        <v>120</v>
      </c>
    </row>
    <row r="611" spans="1:12" ht="12.95" customHeight="1">
      <c r="A611" s="57" t="s">
        <v>1933</v>
      </c>
      <c r="B611" s="98" t="s">
        <v>1934</v>
      </c>
      <c r="C611" s="98" t="s">
        <v>1935</v>
      </c>
      <c r="D611" s="56" t="str">
        <f>VLOOKUP($A611,'지하수요금(2010년)'!$B:$AL,4,FALSE)</f>
        <v>가정용</v>
      </c>
      <c r="E611" s="56" t="str">
        <f t="shared" si="9"/>
        <v>지좌</v>
      </c>
      <c r="F611" s="56" t="s">
        <v>2527</v>
      </c>
      <c r="G611" s="56" t="s">
        <v>2528</v>
      </c>
      <c r="H611" s="90">
        <f>VLOOKUP($A611,'지하수요금(2010년)'!$B:$AL,32,FALSE)</f>
        <v>120</v>
      </c>
      <c r="I611" s="90">
        <f>VLOOKUP($A611,'지하수요금(2011년)'!$B:$AL,32,FALSE)</f>
        <v>120</v>
      </c>
      <c r="J611" s="90">
        <f>VLOOKUP($A611,'지하수요금(2012년)'!$B:$AL,32,FALSE)</f>
        <v>120</v>
      </c>
      <c r="K611" s="90">
        <f>VLOOKUP($A611,'지하수요금(2013년)'!$B:$AO,40,FALSE)</f>
        <v>120</v>
      </c>
      <c r="L611" s="91">
        <f>VLOOKUP($A611,'지하수요금(2014년)'!$B:$AP,41,FALSE)</f>
        <v>120</v>
      </c>
    </row>
    <row r="612" spans="1:12" ht="12.95" customHeight="1">
      <c r="A612" s="57" t="s">
        <v>1936</v>
      </c>
      <c r="B612" s="98" t="s">
        <v>1937</v>
      </c>
      <c r="C612" s="98" t="s">
        <v>1938</v>
      </c>
      <c r="D612" s="56" t="str">
        <f>VLOOKUP($A612,'지하수요금(2010년)'!$B:$AL,4,FALSE)</f>
        <v>가정용</v>
      </c>
      <c r="E612" s="56" t="str">
        <f t="shared" si="9"/>
        <v>지좌</v>
      </c>
      <c r="F612" s="56" t="s">
        <v>2527</v>
      </c>
      <c r="G612" s="56" t="s">
        <v>2528</v>
      </c>
      <c r="H612" s="90">
        <f>VLOOKUP($A612,'지하수요금(2010년)'!$B:$AL,32,FALSE)</f>
        <v>24</v>
      </c>
      <c r="I612" s="90">
        <f>VLOOKUP($A612,'지하수요금(2011년)'!$B:$AL,32,FALSE)</f>
        <v>24</v>
      </c>
      <c r="J612" s="90">
        <f>VLOOKUP($A612,'지하수요금(2012년)'!$B:$AL,32,FALSE)</f>
        <v>24</v>
      </c>
      <c r="K612" s="90">
        <f>VLOOKUP($A612,'지하수요금(2013년)'!$B:$AO,40,FALSE)</f>
        <v>24</v>
      </c>
      <c r="L612" s="91">
        <f>VLOOKUP($A612,'지하수요금(2014년)'!$B:$AP,41,FALSE)</f>
        <v>24</v>
      </c>
    </row>
    <row r="613" spans="1:12" ht="12.95" customHeight="1">
      <c r="A613" s="57" t="s">
        <v>1939</v>
      </c>
      <c r="B613" s="98" t="s">
        <v>1940</v>
      </c>
      <c r="C613" s="98" t="s">
        <v>2495</v>
      </c>
      <c r="D613" s="56" t="str">
        <f>VLOOKUP($A613,'지하수요금(2010년)'!$B:$AL,4,FALSE)</f>
        <v>가정용</v>
      </c>
      <c r="E613" s="56" t="str">
        <f t="shared" si="9"/>
        <v>지좌</v>
      </c>
      <c r="F613" s="56" t="s">
        <v>2527</v>
      </c>
      <c r="G613" s="56" t="s">
        <v>2528</v>
      </c>
      <c r="H613" s="90">
        <f>VLOOKUP($A613,'지하수요금(2010년)'!$B:$AL,32,FALSE)</f>
        <v>96</v>
      </c>
      <c r="I613" s="90">
        <f>VLOOKUP($A613,'지하수요금(2011년)'!$B:$AL,32,FALSE)</f>
        <v>96</v>
      </c>
      <c r="J613" s="90">
        <f>VLOOKUP($A613,'지하수요금(2012년)'!$B:$AL,32,FALSE)</f>
        <v>96</v>
      </c>
      <c r="K613" s="90">
        <f>VLOOKUP($A613,'지하수요금(2013년)'!$B:$AO,40,FALSE)</f>
        <v>96</v>
      </c>
      <c r="L613" s="91">
        <f>VLOOKUP($A613,'지하수요금(2014년)'!$B:$AP,41,FALSE)</f>
        <v>96</v>
      </c>
    </row>
    <row r="614" spans="1:12" ht="12.95" customHeight="1">
      <c r="A614" s="57" t="s">
        <v>1942</v>
      </c>
      <c r="B614" s="98" t="s">
        <v>1943</v>
      </c>
      <c r="C614" s="98" t="s">
        <v>1944</v>
      </c>
      <c r="D614" s="56" t="str">
        <f>VLOOKUP($A614,'지하수요금(2010년)'!$B:$AL,4,FALSE)</f>
        <v>가정용</v>
      </c>
      <c r="E614" s="56" t="str">
        <f t="shared" si="9"/>
        <v>지좌</v>
      </c>
      <c r="F614" s="56" t="s">
        <v>2527</v>
      </c>
      <c r="G614" s="56" t="s">
        <v>2528</v>
      </c>
      <c r="H614" s="90">
        <f>VLOOKUP($A614,'지하수요금(2010년)'!$B:$AL,32,FALSE)</f>
        <v>96</v>
      </c>
      <c r="I614" s="90">
        <f>VLOOKUP($A614,'지하수요금(2011년)'!$B:$AL,32,FALSE)</f>
        <v>96</v>
      </c>
      <c r="J614" s="90">
        <f>VLOOKUP($A614,'지하수요금(2012년)'!$B:$AL,32,FALSE)</f>
        <v>96</v>
      </c>
      <c r="K614" s="90">
        <f>VLOOKUP($A614,'지하수요금(2013년)'!$B:$AO,40,FALSE)</f>
        <v>96</v>
      </c>
      <c r="L614" s="91">
        <f>VLOOKUP($A614,'지하수요금(2014년)'!$B:$AP,41,FALSE)</f>
        <v>96</v>
      </c>
    </row>
    <row r="615" spans="1:12" ht="12.95" customHeight="1">
      <c r="A615" s="57" t="s">
        <v>1945</v>
      </c>
      <c r="B615" s="98" t="s">
        <v>1946</v>
      </c>
      <c r="C615" s="98" t="s">
        <v>2496</v>
      </c>
      <c r="D615" s="56" t="str">
        <f>VLOOKUP($A615,'지하수요금(2010년)'!$B:$AL,4,FALSE)</f>
        <v>가정용</v>
      </c>
      <c r="E615" s="56" t="str">
        <f t="shared" si="9"/>
        <v>지좌</v>
      </c>
      <c r="F615" s="56" t="s">
        <v>2527</v>
      </c>
      <c r="G615" s="56" t="s">
        <v>2528</v>
      </c>
      <c r="H615" s="90">
        <f>VLOOKUP($A615,'지하수요금(2010년)'!$B:$AL,32,FALSE)</f>
        <v>72</v>
      </c>
      <c r="I615" s="90">
        <f>VLOOKUP($A615,'지하수요금(2011년)'!$B:$AL,32,FALSE)</f>
        <v>72</v>
      </c>
      <c r="J615" s="90">
        <f>VLOOKUP($A615,'지하수요금(2012년)'!$B:$AL,32,FALSE)</f>
        <v>72</v>
      </c>
      <c r="K615" s="90">
        <f>VLOOKUP($A615,'지하수요금(2013년)'!$B:$AO,40,FALSE)</f>
        <v>72</v>
      </c>
      <c r="L615" s="91">
        <f>VLOOKUP($A615,'지하수요금(2014년)'!$B:$AP,41,FALSE)</f>
        <v>72</v>
      </c>
    </row>
    <row r="616" spans="1:12" ht="12.95" customHeight="1">
      <c r="A616" s="57" t="s">
        <v>1948</v>
      </c>
      <c r="B616" s="98" t="s">
        <v>1949</v>
      </c>
      <c r="C616" s="98" t="s">
        <v>2497</v>
      </c>
      <c r="D616" s="56" t="str">
        <f>VLOOKUP($A616,'지하수요금(2010년)'!$B:$AL,4,FALSE)</f>
        <v>가정용</v>
      </c>
      <c r="E616" s="56" t="str">
        <f t="shared" si="9"/>
        <v>지좌</v>
      </c>
      <c r="F616" s="56" t="s">
        <v>2527</v>
      </c>
      <c r="G616" s="56" t="s">
        <v>2528</v>
      </c>
      <c r="H616" s="90">
        <f>VLOOKUP($A616,'지하수요금(2010년)'!$B:$AL,32,FALSE)</f>
        <v>192</v>
      </c>
      <c r="I616" s="90">
        <f>VLOOKUP($A616,'지하수요금(2011년)'!$B:$AL,32,FALSE)</f>
        <v>192</v>
      </c>
      <c r="J616" s="90">
        <f>VLOOKUP($A616,'지하수요금(2012년)'!$B:$AL,32,FALSE)</f>
        <v>192</v>
      </c>
      <c r="K616" s="90">
        <f>VLOOKUP($A616,'지하수요금(2013년)'!$B:$AO,40,FALSE)</f>
        <v>192</v>
      </c>
      <c r="L616" s="91">
        <f>VLOOKUP($A616,'지하수요금(2014년)'!$B:$AP,41,FALSE)</f>
        <v>192</v>
      </c>
    </row>
    <row r="617" spans="1:12" ht="12.95" customHeight="1">
      <c r="A617" s="57" t="s">
        <v>1951</v>
      </c>
      <c r="B617" s="98" t="s">
        <v>1952</v>
      </c>
      <c r="C617" s="98" t="s">
        <v>2498</v>
      </c>
      <c r="D617" s="56" t="str">
        <f>VLOOKUP($A617,'지하수요금(2010년)'!$B:$AL,4,FALSE)</f>
        <v>가정용</v>
      </c>
      <c r="E617" s="56" t="str">
        <f t="shared" si="9"/>
        <v>지좌</v>
      </c>
      <c r="F617" s="56" t="s">
        <v>2527</v>
      </c>
      <c r="G617" s="56" t="s">
        <v>2528</v>
      </c>
      <c r="H617" s="90">
        <f>VLOOKUP($A617,'지하수요금(2010년)'!$B:$AL,32,FALSE)</f>
        <v>24</v>
      </c>
      <c r="I617" s="90">
        <f>VLOOKUP($A617,'지하수요금(2011년)'!$B:$AL,32,FALSE)</f>
        <v>24</v>
      </c>
      <c r="J617" s="90">
        <f>VLOOKUP($A617,'지하수요금(2012년)'!$B:$AL,32,FALSE)</f>
        <v>24</v>
      </c>
      <c r="K617" s="90">
        <f>VLOOKUP($A617,'지하수요금(2013년)'!$B:$AO,40,FALSE)</f>
        <v>24</v>
      </c>
      <c r="L617" s="91">
        <f>VLOOKUP($A617,'지하수요금(2014년)'!$B:$AP,41,FALSE)</f>
        <v>24</v>
      </c>
    </row>
    <row r="618" spans="1:12" ht="12.95" customHeight="1">
      <c r="A618" s="57" t="s">
        <v>1954</v>
      </c>
      <c r="B618" s="98" t="s">
        <v>1955</v>
      </c>
      <c r="C618" s="98" t="s">
        <v>2499</v>
      </c>
      <c r="D618" s="56" t="str">
        <f>VLOOKUP($A618,'지하수요금(2010년)'!$B:$AL,4,FALSE)</f>
        <v>가정용</v>
      </c>
      <c r="E618" s="56" t="str">
        <f t="shared" si="9"/>
        <v>지좌</v>
      </c>
      <c r="F618" s="56" t="s">
        <v>2527</v>
      </c>
      <c r="G618" s="56" t="s">
        <v>2528</v>
      </c>
      <c r="H618" s="90">
        <f>VLOOKUP($A618,'지하수요금(2010년)'!$B:$AL,32,FALSE)</f>
        <v>192</v>
      </c>
      <c r="I618" s="90">
        <f>VLOOKUP($A618,'지하수요금(2011년)'!$B:$AL,32,FALSE)</f>
        <v>192</v>
      </c>
      <c r="J618" s="90">
        <f>VLOOKUP($A618,'지하수요금(2012년)'!$B:$AL,32,FALSE)</f>
        <v>192</v>
      </c>
      <c r="K618" s="90">
        <f>VLOOKUP($A618,'지하수요금(2013년)'!$B:$AO,40,FALSE)</f>
        <v>192</v>
      </c>
      <c r="L618" s="91">
        <f>VLOOKUP($A618,'지하수요금(2014년)'!$B:$AP,41,FALSE)</f>
        <v>192</v>
      </c>
    </row>
    <row r="619" spans="1:12" ht="12.95" customHeight="1">
      <c r="A619" s="57" t="s">
        <v>1957</v>
      </c>
      <c r="B619" s="98" t="s">
        <v>1958</v>
      </c>
      <c r="C619" s="98" t="s">
        <v>1959</v>
      </c>
      <c r="D619" s="56" t="str">
        <f>VLOOKUP($A619,'지하수요금(2010년)'!$B:$AL,4,FALSE)</f>
        <v>가정용</v>
      </c>
      <c r="E619" s="56" t="str">
        <f t="shared" si="9"/>
        <v>지좌</v>
      </c>
      <c r="F619" s="56" t="s">
        <v>2527</v>
      </c>
      <c r="G619" s="56" t="s">
        <v>2528</v>
      </c>
      <c r="H619" s="90">
        <f>VLOOKUP($A619,'지하수요금(2010년)'!$B:$AL,32,FALSE)</f>
        <v>120</v>
      </c>
      <c r="I619" s="90">
        <f>VLOOKUP($A619,'지하수요금(2011년)'!$B:$AL,32,FALSE)</f>
        <v>120</v>
      </c>
      <c r="J619" s="90">
        <f>VLOOKUP($A619,'지하수요금(2012년)'!$B:$AL,32,FALSE)</f>
        <v>120</v>
      </c>
      <c r="K619" s="90">
        <f>VLOOKUP($A619,'지하수요금(2013년)'!$B:$AO,40,FALSE)</f>
        <v>120</v>
      </c>
      <c r="L619" s="91">
        <f>VLOOKUP($A619,'지하수요금(2014년)'!$B:$AP,41,FALSE)</f>
        <v>120</v>
      </c>
    </row>
    <row r="620" spans="1:12" ht="12.95" customHeight="1">
      <c r="A620" s="57" t="s">
        <v>1960</v>
      </c>
      <c r="B620" s="98" t="s">
        <v>1961</v>
      </c>
      <c r="C620" s="98" t="s">
        <v>1962</v>
      </c>
      <c r="D620" s="56" t="str">
        <f>VLOOKUP($A620,'지하수요금(2010년)'!$B:$AL,4,FALSE)</f>
        <v>가정용</v>
      </c>
      <c r="E620" s="56" t="str">
        <f t="shared" si="9"/>
        <v>지좌</v>
      </c>
      <c r="F620" s="56" t="s">
        <v>2527</v>
      </c>
      <c r="G620" s="56" t="s">
        <v>2528</v>
      </c>
      <c r="H620" s="90">
        <f>VLOOKUP($A620,'지하수요금(2010년)'!$B:$AL,32,FALSE)</f>
        <v>24</v>
      </c>
      <c r="I620" s="90">
        <f>VLOOKUP($A620,'지하수요금(2011년)'!$B:$AL,32,FALSE)</f>
        <v>24</v>
      </c>
      <c r="J620" s="90">
        <f>VLOOKUP($A620,'지하수요금(2012년)'!$B:$AL,32,FALSE)</f>
        <v>24</v>
      </c>
      <c r="K620" s="90">
        <f>VLOOKUP($A620,'지하수요금(2013년)'!$B:$AO,40,FALSE)</f>
        <v>24</v>
      </c>
      <c r="L620" s="91">
        <f>VLOOKUP($A620,'지하수요금(2014년)'!$B:$AP,41,FALSE)</f>
        <v>24</v>
      </c>
    </row>
    <row r="621" spans="1:12" ht="12.95" customHeight="1">
      <c r="A621" s="57" t="s">
        <v>1963</v>
      </c>
      <c r="B621" s="98" t="s">
        <v>1964</v>
      </c>
      <c r="C621" s="98" t="s">
        <v>1959</v>
      </c>
      <c r="D621" s="56" t="str">
        <f>VLOOKUP($A621,'지하수요금(2010년)'!$B:$AL,4,FALSE)</f>
        <v>가정용</v>
      </c>
      <c r="E621" s="56" t="str">
        <f t="shared" si="9"/>
        <v>지좌</v>
      </c>
      <c r="F621" s="56" t="s">
        <v>2527</v>
      </c>
      <c r="G621" s="56" t="s">
        <v>2528</v>
      </c>
      <c r="H621" s="90">
        <f>VLOOKUP($A621,'지하수요금(2010년)'!$B:$AL,32,FALSE)</f>
        <v>120</v>
      </c>
      <c r="I621" s="90">
        <f>VLOOKUP($A621,'지하수요금(2011년)'!$B:$AL,32,FALSE)</f>
        <v>120</v>
      </c>
      <c r="J621" s="90">
        <f>VLOOKUP($A621,'지하수요금(2012년)'!$B:$AL,32,FALSE)</f>
        <v>120</v>
      </c>
      <c r="K621" s="90">
        <f>VLOOKUP($A621,'지하수요금(2013년)'!$B:$AO,40,FALSE)</f>
        <v>120</v>
      </c>
      <c r="L621" s="91">
        <f>VLOOKUP($A621,'지하수요금(2014년)'!$B:$AP,41,FALSE)</f>
        <v>120</v>
      </c>
    </row>
    <row r="622" spans="1:12" ht="12.95" customHeight="1">
      <c r="A622" s="57" t="s">
        <v>1965</v>
      </c>
      <c r="B622" s="98" t="s">
        <v>1966</v>
      </c>
      <c r="C622" s="98" t="s">
        <v>1967</v>
      </c>
      <c r="D622" s="56" t="str">
        <f>VLOOKUP($A622,'지하수요금(2010년)'!$B:$AL,4,FALSE)</f>
        <v>가정용</v>
      </c>
      <c r="E622" s="56" t="str">
        <f t="shared" si="9"/>
        <v>지좌</v>
      </c>
      <c r="F622" s="56" t="s">
        <v>2527</v>
      </c>
      <c r="G622" s="56" t="s">
        <v>2528</v>
      </c>
      <c r="H622" s="90">
        <f>VLOOKUP($A622,'지하수요금(2010년)'!$B:$AL,32,FALSE)</f>
        <v>96</v>
      </c>
      <c r="I622" s="90">
        <f>VLOOKUP($A622,'지하수요금(2011년)'!$B:$AL,32,FALSE)</f>
        <v>96</v>
      </c>
      <c r="J622" s="90">
        <f>VLOOKUP($A622,'지하수요금(2012년)'!$B:$AL,32,FALSE)</f>
        <v>96</v>
      </c>
      <c r="K622" s="90">
        <f>VLOOKUP($A622,'지하수요금(2013년)'!$B:$AO,40,FALSE)</f>
        <v>96</v>
      </c>
      <c r="L622" s="91">
        <f>VLOOKUP($A622,'지하수요금(2014년)'!$B:$AP,41,FALSE)</f>
        <v>96</v>
      </c>
    </row>
    <row r="623" spans="1:12" ht="12.95" customHeight="1">
      <c r="A623" s="57" t="s">
        <v>1968</v>
      </c>
      <c r="B623" s="98" t="s">
        <v>1969</v>
      </c>
      <c r="C623" s="98" t="s">
        <v>1970</v>
      </c>
      <c r="D623" s="56" t="str">
        <f>VLOOKUP($A623,'지하수요금(2010년)'!$B:$AL,4,FALSE)</f>
        <v>가정용</v>
      </c>
      <c r="E623" s="56" t="str">
        <f t="shared" si="9"/>
        <v>지좌</v>
      </c>
      <c r="F623" s="56" t="s">
        <v>2527</v>
      </c>
      <c r="G623" s="56" t="s">
        <v>2528</v>
      </c>
      <c r="H623" s="90">
        <f>VLOOKUP($A623,'지하수요금(2010년)'!$B:$AL,32,FALSE)</f>
        <v>96</v>
      </c>
      <c r="I623" s="90">
        <f>VLOOKUP($A623,'지하수요금(2011년)'!$B:$AL,32,FALSE)</f>
        <v>96</v>
      </c>
      <c r="J623" s="90">
        <f>VLOOKUP($A623,'지하수요금(2012년)'!$B:$AL,32,FALSE)</f>
        <v>96</v>
      </c>
      <c r="K623" s="90">
        <f>VLOOKUP($A623,'지하수요금(2013년)'!$B:$AO,40,FALSE)</f>
        <v>96</v>
      </c>
      <c r="L623" s="91">
        <f>VLOOKUP($A623,'지하수요금(2014년)'!$B:$AP,41,FALSE)</f>
        <v>96</v>
      </c>
    </row>
    <row r="624" spans="1:12" ht="12.95" customHeight="1">
      <c r="A624" s="57" t="s">
        <v>1971</v>
      </c>
      <c r="B624" s="98" t="s">
        <v>1972</v>
      </c>
      <c r="C624" s="98" t="s">
        <v>1973</v>
      </c>
      <c r="D624" s="56" t="str">
        <f>VLOOKUP($A624,'지하수요금(2010년)'!$B:$AL,4,FALSE)</f>
        <v>가정용</v>
      </c>
      <c r="E624" s="56" t="str">
        <f t="shared" si="9"/>
        <v>지좌</v>
      </c>
      <c r="F624" s="56" t="s">
        <v>2527</v>
      </c>
      <c r="G624" s="56" t="s">
        <v>2528</v>
      </c>
      <c r="H624" s="90">
        <f>VLOOKUP($A624,'지하수요금(2010년)'!$B:$AL,32,FALSE)</f>
        <v>120</v>
      </c>
      <c r="I624" s="90">
        <f>VLOOKUP($A624,'지하수요금(2011년)'!$B:$AL,32,FALSE)</f>
        <v>120</v>
      </c>
      <c r="J624" s="90">
        <f>VLOOKUP($A624,'지하수요금(2012년)'!$B:$AL,32,FALSE)</f>
        <v>120</v>
      </c>
      <c r="K624" s="90">
        <f>VLOOKUP($A624,'지하수요금(2013년)'!$B:$AO,40,FALSE)</f>
        <v>120</v>
      </c>
      <c r="L624" s="91">
        <f>VLOOKUP($A624,'지하수요금(2014년)'!$B:$AP,41,FALSE)</f>
        <v>120</v>
      </c>
    </row>
    <row r="625" spans="1:12" ht="12.95" customHeight="1">
      <c r="A625" s="57" t="s">
        <v>1974</v>
      </c>
      <c r="B625" s="98" t="s">
        <v>1975</v>
      </c>
      <c r="C625" s="98" t="s">
        <v>1973</v>
      </c>
      <c r="D625" s="56" t="str">
        <f>VLOOKUP($A625,'지하수요금(2010년)'!$B:$AL,4,FALSE)</f>
        <v>가정용</v>
      </c>
      <c r="E625" s="56" t="str">
        <f t="shared" si="9"/>
        <v>지좌</v>
      </c>
      <c r="F625" s="56" t="s">
        <v>2527</v>
      </c>
      <c r="G625" s="56" t="s">
        <v>2528</v>
      </c>
      <c r="H625" s="90">
        <f>VLOOKUP($A625,'지하수요금(2010년)'!$B:$AL,32,FALSE)</f>
        <v>48</v>
      </c>
      <c r="I625" s="90">
        <f>VLOOKUP($A625,'지하수요금(2011년)'!$B:$AL,32,FALSE)</f>
        <v>48</v>
      </c>
      <c r="J625" s="90">
        <f>VLOOKUP($A625,'지하수요금(2012년)'!$B:$AL,32,FALSE)</f>
        <v>48</v>
      </c>
      <c r="K625" s="90">
        <f>VLOOKUP($A625,'지하수요금(2013년)'!$B:$AO,40,FALSE)</f>
        <v>48</v>
      </c>
      <c r="L625" s="91">
        <f>VLOOKUP($A625,'지하수요금(2014년)'!$B:$AP,41,FALSE)</f>
        <v>48</v>
      </c>
    </row>
    <row r="626" spans="1:12" ht="12.95" customHeight="1">
      <c r="A626" s="58" t="s">
        <v>1976</v>
      </c>
      <c r="B626" s="99" t="s">
        <v>1977</v>
      </c>
      <c r="C626" s="99" t="s">
        <v>2500</v>
      </c>
      <c r="D626" s="59" t="str">
        <f>VLOOKUP($A626,'지하수요금(2010년)'!$B:$AL,4,FALSE)</f>
        <v>가정용</v>
      </c>
      <c r="E626" s="59" t="str">
        <f t="shared" si="9"/>
        <v>지좌</v>
      </c>
      <c r="F626" s="59" t="s">
        <v>2527</v>
      </c>
      <c r="G626" s="59" t="s">
        <v>2528</v>
      </c>
      <c r="H626" s="92">
        <f>VLOOKUP($A626,'지하수요금(2010년)'!$B:$AL,32,FALSE)</f>
        <v>120</v>
      </c>
      <c r="I626" s="92">
        <f>VLOOKUP($A626,'지하수요금(2011년)'!$B:$AL,32,FALSE)</f>
        <v>120</v>
      </c>
      <c r="J626" s="92">
        <f>VLOOKUP($A626,'지하수요금(2012년)'!$B:$AL,32,FALSE)</f>
        <v>120</v>
      </c>
      <c r="K626" s="92">
        <f>VLOOKUP($A626,'지하수요금(2013년)'!$B:$AO,40,FALSE)</f>
        <v>120</v>
      </c>
      <c r="L626" s="93">
        <f>VLOOKUP($A626,'지하수요금(2014년)'!$B:$AP,41,FALSE)</f>
        <v>120</v>
      </c>
    </row>
    <row r="627" spans="1:12" ht="12.95" customHeight="1">
      <c r="A627" s="100" t="s">
        <v>1979</v>
      </c>
      <c r="B627" s="101" t="s">
        <v>1980</v>
      </c>
      <c r="C627" s="101" t="s">
        <v>1959</v>
      </c>
      <c r="D627" s="60" t="str">
        <f>VLOOKUP($A627,'지하수요금(2010년)'!$B:$AL,4,FALSE)</f>
        <v>가정용</v>
      </c>
      <c r="E627" s="60" t="str">
        <f t="shared" si="9"/>
        <v>지좌</v>
      </c>
      <c r="F627" s="60" t="s">
        <v>2527</v>
      </c>
      <c r="G627" s="60" t="s">
        <v>2528</v>
      </c>
      <c r="H627" s="89">
        <f>VLOOKUP($A627,'지하수요금(2010년)'!$B:$AL,32,FALSE)</f>
        <v>96</v>
      </c>
      <c r="I627" s="89">
        <f>VLOOKUP($A627,'지하수요금(2011년)'!$B:$AL,32,FALSE)</f>
        <v>96</v>
      </c>
      <c r="J627" s="89">
        <f>VLOOKUP($A627,'지하수요금(2012년)'!$B:$AL,32,FALSE)</f>
        <v>96</v>
      </c>
      <c r="K627" s="89">
        <f>VLOOKUP($A627,'지하수요금(2013년)'!$B:$AO,40,FALSE)</f>
        <v>96</v>
      </c>
      <c r="L627" s="102">
        <f>VLOOKUP($A627,'지하수요금(2014년)'!$B:$AP,41,FALSE)</f>
        <v>96</v>
      </c>
    </row>
    <row r="628" spans="1:12" ht="12.95" customHeight="1">
      <c r="A628" s="57" t="s">
        <v>1981</v>
      </c>
      <c r="B628" s="98" t="s">
        <v>1982</v>
      </c>
      <c r="C628" s="98" t="s">
        <v>2501</v>
      </c>
      <c r="D628" s="56" t="str">
        <f>VLOOKUP($A628,'지하수요금(2010년)'!$B:$AL,4,FALSE)</f>
        <v>가정용</v>
      </c>
      <c r="E628" s="56" t="str">
        <f t="shared" si="9"/>
        <v>지좌</v>
      </c>
      <c r="F628" s="56" t="s">
        <v>2527</v>
      </c>
      <c r="G628" s="56" t="s">
        <v>2528</v>
      </c>
      <c r="H628" s="90">
        <f>VLOOKUP($A628,'지하수요금(2010년)'!$B:$AL,32,FALSE)</f>
        <v>96</v>
      </c>
      <c r="I628" s="90">
        <f>VLOOKUP($A628,'지하수요금(2011년)'!$B:$AL,32,FALSE)</f>
        <v>96</v>
      </c>
      <c r="J628" s="90">
        <f>VLOOKUP($A628,'지하수요금(2012년)'!$B:$AL,32,FALSE)</f>
        <v>96</v>
      </c>
      <c r="K628" s="90">
        <f>VLOOKUP($A628,'지하수요금(2013년)'!$B:$AO,40,FALSE)</f>
        <v>96</v>
      </c>
      <c r="L628" s="91">
        <f>VLOOKUP($A628,'지하수요금(2014년)'!$B:$AP,41,FALSE)</f>
        <v>96</v>
      </c>
    </row>
    <row r="629" spans="1:12" ht="12.95" customHeight="1">
      <c r="A629" s="57" t="s">
        <v>1984</v>
      </c>
      <c r="B629" s="98" t="s">
        <v>1985</v>
      </c>
      <c r="C629" s="98" t="s">
        <v>2502</v>
      </c>
      <c r="D629" s="56" t="str">
        <f>VLOOKUP($A629,'지하수요금(2010년)'!$B:$AL,4,FALSE)</f>
        <v>가정용</v>
      </c>
      <c r="E629" s="56" t="str">
        <f t="shared" si="9"/>
        <v>지좌</v>
      </c>
      <c r="F629" s="56" t="s">
        <v>2527</v>
      </c>
      <c r="G629" s="56" t="s">
        <v>2528</v>
      </c>
      <c r="H629" s="90">
        <f>VLOOKUP($A629,'지하수요금(2010년)'!$B:$AL,32,FALSE)</f>
        <v>120</v>
      </c>
      <c r="I629" s="90">
        <f>VLOOKUP($A629,'지하수요금(2011년)'!$B:$AL,32,FALSE)</f>
        <v>120</v>
      </c>
      <c r="J629" s="90">
        <f>VLOOKUP($A629,'지하수요금(2012년)'!$B:$AL,32,FALSE)</f>
        <v>120</v>
      </c>
      <c r="K629" s="90">
        <f>VLOOKUP($A629,'지하수요금(2013년)'!$B:$AO,40,FALSE)</f>
        <v>120</v>
      </c>
      <c r="L629" s="91">
        <f>VLOOKUP($A629,'지하수요금(2014년)'!$B:$AP,41,FALSE)</f>
        <v>120</v>
      </c>
    </row>
    <row r="630" spans="1:12" ht="12.95" customHeight="1">
      <c r="A630" s="57" t="s">
        <v>1987</v>
      </c>
      <c r="B630" s="98" t="s">
        <v>1988</v>
      </c>
      <c r="C630" s="98" t="s">
        <v>2503</v>
      </c>
      <c r="D630" s="56" t="str">
        <f>VLOOKUP($A630,'지하수요금(2010년)'!$B:$AL,4,FALSE)</f>
        <v>가정용</v>
      </c>
      <c r="E630" s="56" t="str">
        <f t="shared" si="9"/>
        <v>지좌</v>
      </c>
      <c r="F630" s="56" t="s">
        <v>2527</v>
      </c>
      <c r="G630" s="56" t="s">
        <v>2528</v>
      </c>
      <c r="H630" s="90">
        <f>VLOOKUP($A630,'지하수요금(2010년)'!$B:$AL,32,FALSE)</f>
        <v>72</v>
      </c>
      <c r="I630" s="90">
        <f>VLOOKUP($A630,'지하수요금(2011년)'!$B:$AL,32,FALSE)</f>
        <v>72</v>
      </c>
      <c r="J630" s="90">
        <f>VLOOKUP($A630,'지하수요금(2012년)'!$B:$AL,32,FALSE)</f>
        <v>72</v>
      </c>
      <c r="K630" s="90">
        <f>VLOOKUP($A630,'지하수요금(2013년)'!$B:$AO,40,FALSE)</f>
        <v>72</v>
      </c>
      <c r="L630" s="91">
        <f>VLOOKUP($A630,'지하수요금(2014년)'!$B:$AP,41,FALSE)</f>
        <v>72</v>
      </c>
    </row>
    <row r="631" spans="1:12" ht="12.95" customHeight="1">
      <c r="A631" s="57" t="s">
        <v>1990</v>
      </c>
      <c r="B631" s="98" t="s">
        <v>1991</v>
      </c>
      <c r="C631" s="98" t="s">
        <v>2504</v>
      </c>
      <c r="D631" s="56" t="str">
        <f>VLOOKUP($A631,'지하수요금(2010년)'!$B:$AL,4,FALSE)</f>
        <v>가정용</v>
      </c>
      <c r="E631" s="56" t="str">
        <f t="shared" si="9"/>
        <v>지좌</v>
      </c>
      <c r="F631" s="56" t="s">
        <v>2527</v>
      </c>
      <c r="G631" s="56" t="s">
        <v>2528</v>
      </c>
      <c r="H631" s="90">
        <f>VLOOKUP($A631,'지하수요금(2010년)'!$B:$AL,32,FALSE)</f>
        <v>48</v>
      </c>
      <c r="I631" s="90">
        <f>VLOOKUP($A631,'지하수요금(2011년)'!$B:$AL,32,FALSE)</f>
        <v>48</v>
      </c>
      <c r="J631" s="90">
        <f>VLOOKUP($A631,'지하수요금(2012년)'!$B:$AL,32,FALSE)</f>
        <v>48</v>
      </c>
      <c r="K631" s="90">
        <f>VLOOKUP($A631,'지하수요금(2013년)'!$B:$AO,40,FALSE)</f>
        <v>48</v>
      </c>
      <c r="L631" s="91">
        <f>VLOOKUP($A631,'지하수요금(2014년)'!$B:$AP,41,FALSE)</f>
        <v>48</v>
      </c>
    </row>
    <row r="632" spans="1:12" ht="12.95" customHeight="1">
      <c r="A632" s="57" t="s">
        <v>1993</v>
      </c>
      <c r="B632" s="98" t="s">
        <v>1994</v>
      </c>
      <c r="C632" s="98" t="s">
        <v>2505</v>
      </c>
      <c r="D632" s="56" t="str">
        <f>VLOOKUP($A632,'지하수요금(2010년)'!$B:$AL,4,FALSE)</f>
        <v>가정용</v>
      </c>
      <c r="E632" s="56" t="str">
        <f t="shared" si="9"/>
        <v>지좌</v>
      </c>
      <c r="F632" s="56" t="s">
        <v>2527</v>
      </c>
      <c r="G632" s="56" t="s">
        <v>2528</v>
      </c>
      <c r="H632" s="90">
        <f>VLOOKUP($A632,'지하수요금(2010년)'!$B:$AL,32,FALSE)</f>
        <v>120</v>
      </c>
      <c r="I632" s="90">
        <f>VLOOKUP($A632,'지하수요금(2011년)'!$B:$AL,32,FALSE)</f>
        <v>120</v>
      </c>
      <c r="J632" s="90">
        <f>VLOOKUP($A632,'지하수요금(2012년)'!$B:$AL,32,FALSE)</f>
        <v>120</v>
      </c>
      <c r="K632" s="90">
        <f>VLOOKUP($A632,'지하수요금(2013년)'!$B:$AO,40,FALSE)</f>
        <v>120</v>
      </c>
      <c r="L632" s="91">
        <f>VLOOKUP($A632,'지하수요금(2014년)'!$B:$AP,41,FALSE)</f>
        <v>120</v>
      </c>
    </row>
    <row r="633" spans="1:12" ht="12.95" customHeight="1">
      <c r="A633" s="57" t="s">
        <v>1996</v>
      </c>
      <c r="B633" s="98" t="s">
        <v>1997</v>
      </c>
      <c r="C633" s="98" t="s">
        <v>1998</v>
      </c>
      <c r="D633" s="56" t="str">
        <f>VLOOKUP($A633,'지하수요금(2010년)'!$B:$AL,4,FALSE)</f>
        <v>일반용</v>
      </c>
      <c r="E633" s="56" t="str">
        <f t="shared" si="9"/>
        <v>지좌</v>
      </c>
      <c r="F633" s="56" t="s">
        <v>2527</v>
      </c>
      <c r="G633" s="56" t="s">
        <v>2528</v>
      </c>
      <c r="H633" s="90">
        <f>VLOOKUP($A633,'지하수요금(2010년)'!$B:$AL,32,FALSE)</f>
        <v>0</v>
      </c>
      <c r="I633" s="90">
        <f>VLOOKUP($A633,'지하수요금(2011년)'!$B:$AL,32,FALSE)</f>
        <v>0</v>
      </c>
      <c r="J633" s="90">
        <f>VLOOKUP($A633,'지하수요금(2012년)'!$B:$AL,32,FALSE)</f>
        <v>0</v>
      </c>
      <c r="K633" s="90">
        <f>VLOOKUP($A633,'지하수요금(2013년)'!$B:$AO,40,FALSE)</f>
        <v>0</v>
      </c>
      <c r="L633" s="91">
        <f>VLOOKUP($A633,'지하수요금(2014년)'!$B:$AP,41,FALSE)</f>
        <v>0</v>
      </c>
    </row>
    <row r="634" spans="1:12" ht="12.95" customHeight="1">
      <c r="A634" s="57" t="s">
        <v>1999</v>
      </c>
      <c r="B634" s="98" t="s">
        <v>2000</v>
      </c>
      <c r="C634" s="98" t="s">
        <v>2001</v>
      </c>
      <c r="D634" s="56" t="str">
        <f>VLOOKUP($A634,'지하수요금(2010년)'!$B:$AL,4,FALSE)</f>
        <v>일반용</v>
      </c>
      <c r="E634" s="56" t="str">
        <f t="shared" si="9"/>
        <v>지좌</v>
      </c>
      <c r="F634" s="56" t="s">
        <v>2527</v>
      </c>
      <c r="G634" s="56" t="s">
        <v>2528</v>
      </c>
      <c r="H634" s="90">
        <f>VLOOKUP($A634,'지하수요금(2010년)'!$B:$AL,32,FALSE)</f>
        <v>0</v>
      </c>
      <c r="I634" s="90">
        <f>VLOOKUP($A634,'지하수요금(2011년)'!$B:$AL,32,FALSE)</f>
        <v>0</v>
      </c>
      <c r="J634" s="90">
        <f>VLOOKUP($A634,'지하수요금(2012년)'!$B:$AL,32,FALSE)</f>
        <v>0</v>
      </c>
      <c r="K634" s="90">
        <f>VLOOKUP($A634,'지하수요금(2013년)'!$B:$AO,40,FALSE)</f>
        <v>0</v>
      </c>
      <c r="L634" s="91">
        <f>VLOOKUP($A634,'지하수요금(2014년)'!$B:$AP,41,FALSE)</f>
        <v>0</v>
      </c>
    </row>
    <row r="635" spans="1:12" ht="12.95" customHeight="1">
      <c r="A635" s="57" t="s">
        <v>2005</v>
      </c>
      <c r="B635" s="98" t="s">
        <v>2006</v>
      </c>
      <c r="C635" s="98" t="s">
        <v>2007</v>
      </c>
      <c r="D635" s="56" t="str">
        <f>VLOOKUP($A635,'지하수요금(2010년)'!$B:$AL,4,FALSE)</f>
        <v>대중탕용</v>
      </c>
      <c r="E635" s="56" t="str">
        <f t="shared" si="9"/>
        <v>지좌</v>
      </c>
      <c r="F635" s="56" t="s">
        <v>2527</v>
      </c>
      <c r="G635" s="56" t="s">
        <v>2528</v>
      </c>
      <c r="H635" s="90">
        <f>VLOOKUP($A635,'지하수요금(2010년)'!$B:$AL,32,FALSE)</f>
        <v>0</v>
      </c>
      <c r="I635" s="90">
        <f>VLOOKUP($A635,'지하수요금(2011년)'!$B:$AL,32,FALSE)</f>
        <v>0</v>
      </c>
      <c r="J635" s="90">
        <f>VLOOKUP($A635,'지하수요금(2012년)'!$B:$AL,32,FALSE)</f>
        <v>0</v>
      </c>
      <c r="K635" s="90">
        <f>VLOOKUP($A635,'지하수요금(2013년)'!$B:$AO,40,FALSE)</f>
        <v>0</v>
      </c>
      <c r="L635" s="91">
        <f>VLOOKUP($A635,'지하수요금(2014년)'!$B:$AP,41,FALSE)</f>
        <v>0</v>
      </c>
    </row>
    <row r="636" spans="1:12" ht="12.95" customHeight="1">
      <c r="A636" s="57" t="s">
        <v>2008</v>
      </c>
      <c r="B636" s="98" t="s">
        <v>2009</v>
      </c>
      <c r="C636" s="98" t="s">
        <v>2010</v>
      </c>
      <c r="D636" s="56" t="str">
        <f>VLOOKUP($A636,'지하수요금(2010년)'!$B:$AL,4,FALSE)</f>
        <v>일반용</v>
      </c>
      <c r="E636" s="56" t="str">
        <f t="shared" si="9"/>
        <v>지좌</v>
      </c>
      <c r="F636" s="56" t="s">
        <v>2527</v>
      </c>
      <c r="G636" s="56" t="s">
        <v>2528</v>
      </c>
      <c r="H636" s="90">
        <f>VLOOKUP($A636,'지하수요금(2010년)'!$B:$AL,32,FALSE)</f>
        <v>294</v>
      </c>
      <c r="I636" s="90">
        <f>VLOOKUP($A636,'지하수요금(2011년)'!$B:$AL,32,FALSE)</f>
        <v>223</v>
      </c>
      <c r="J636" s="90">
        <f>VLOOKUP($A636,'지하수요금(2012년)'!$B:$AL,32,FALSE)</f>
        <v>9</v>
      </c>
      <c r="K636" s="90">
        <f>VLOOKUP($A636,'지하수요금(2013년)'!$B:$AO,40,FALSE)</f>
        <v>23</v>
      </c>
      <c r="L636" s="91">
        <f>VLOOKUP($A636,'지하수요금(2014년)'!$B:$AP,41,FALSE)</f>
        <v>0</v>
      </c>
    </row>
    <row r="637" spans="1:12" ht="12.95" customHeight="1">
      <c r="A637" s="57" t="s">
        <v>2011</v>
      </c>
      <c r="B637" s="98" t="s">
        <v>2012</v>
      </c>
      <c r="C637" s="98" t="s">
        <v>2013</v>
      </c>
      <c r="D637" s="56" t="str">
        <f>VLOOKUP($A637,'지하수요금(2010년)'!$B:$AL,4,FALSE)</f>
        <v>대중탕용</v>
      </c>
      <c r="E637" s="56" t="str">
        <f t="shared" si="9"/>
        <v>지좌</v>
      </c>
      <c r="F637" s="56" t="s">
        <v>2527</v>
      </c>
      <c r="G637" s="56" t="s">
        <v>2528</v>
      </c>
      <c r="H637" s="90">
        <f>VLOOKUP($A637,'지하수요금(2010년)'!$B:$AL,32,FALSE)</f>
        <v>10090</v>
      </c>
      <c r="I637" s="90">
        <f>VLOOKUP($A637,'지하수요금(2011년)'!$B:$AL,32,FALSE)</f>
        <v>12058</v>
      </c>
      <c r="J637" s="90">
        <f>VLOOKUP($A637,'지하수요금(2012년)'!$B:$AL,32,FALSE)</f>
        <v>6240</v>
      </c>
      <c r="K637" s="90">
        <f>VLOOKUP($A637,'지하수요금(2013년)'!$B:$AO,40,FALSE)</f>
        <v>5157</v>
      </c>
      <c r="L637" s="91">
        <f>VLOOKUP($A637,'지하수요금(2014년)'!$B:$AP,41,FALSE)</f>
        <v>4972</v>
      </c>
    </row>
    <row r="638" spans="1:12" ht="12.95" customHeight="1">
      <c r="A638" s="57" t="s">
        <v>2014</v>
      </c>
      <c r="B638" s="98" t="s">
        <v>2015</v>
      </c>
      <c r="C638" s="98" t="s">
        <v>2016</v>
      </c>
      <c r="D638" s="56" t="str">
        <f>VLOOKUP($A638,'지하수요금(2010년)'!$B:$AL,4,FALSE)</f>
        <v>일반용</v>
      </c>
      <c r="E638" s="56" t="str">
        <f t="shared" si="9"/>
        <v>지좌</v>
      </c>
      <c r="F638" s="56" t="s">
        <v>2527</v>
      </c>
      <c r="G638" s="56" t="s">
        <v>2528</v>
      </c>
      <c r="H638" s="90">
        <f>VLOOKUP($A638,'지하수요금(2010년)'!$B:$AL,32,FALSE)</f>
        <v>935</v>
      </c>
      <c r="I638" s="90">
        <f>VLOOKUP($A638,'지하수요금(2011년)'!$B:$AL,32,FALSE)</f>
        <v>1191</v>
      </c>
      <c r="J638" s="90">
        <f>VLOOKUP($A638,'지하수요금(2012년)'!$B:$AL,32,FALSE)</f>
        <v>1541</v>
      </c>
      <c r="K638" s="90">
        <f>VLOOKUP($A638,'지하수요금(2013년)'!$B:$AO,40,FALSE)</f>
        <v>1994</v>
      </c>
      <c r="L638" s="91">
        <f>VLOOKUP($A638,'지하수요금(2014년)'!$B:$AP,41,FALSE)</f>
        <v>518</v>
      </c>
    </row>
    <row r="639" spans="1:12" ht="12.95" customHeight="1">
      <c r="A639" s="57" t="s">
        <v>2017</v>
      </c>
      <c r="B639" s="98" t="s">
        <v>2018</v>
      </c>
      <c r="C639" s="98" t="s">
        <v>2019</v>
      </c>
      <c r="D639" s="56" t="str">
        <f>VLOOKUP($A639,'지하수요금(2010년)'!$B:$AL,4,FALSE)</f>
        <v>일반용</v>
      </c>
      <c r="E639" s="56" t="str">
        <f t="shared" si="9"/>
        <v>지좌</v>
      </c>
      <c r="F639" s="56" t="s">
        <v>2527</v>
      </c>
      <c r="G639" s="56" t="s">
        <v>2528</v>
      </c>
      <c r="H639" s="90">
        <f>VLOOKUP($A639,'지하수요금(2010년)'!$B:$AL,32,FALSE)</f>
        <v>2922</v>
      </c>
      <c r="I639" s="90">
        <f>VLOOKUP($A639,'지하수요금(2011년)'!$B:$AL,32,FALSE)</f>
        <v>2711</v>
      </c>
      <c r="J639" s="90">
        <f>VLOOKUP($A639,'지하수요금(2012년)'!$B:$AL,32,FALSE)</f>
        <v>2061</v>
      </c>
      <c r="K639" s="90">
        <f>VLOOKUP($A639,'지하수요금(2013년)'!$B:$AO,40,FALSE)</f>
        <v>1193</v>
      </c>
      <c r="L639" s="91">
        <f>VLOOKUP($A639,'지하수요금(2014년)'!$B:$AP,41,FALSE)</f>
        <v>0</v>
      </c>
    </row>
    <row r="640" spans="1:12" ht="12.95" customHeight="1">
      <c r="A640" s="57" t="s">
        <v>2020</v>
      </c>
      <c r="B640" s="98" t="s">
        <v>2021</v>
      </c>
      <c r="C640" s="98" t="s">
        <v>2022</v>
      </c>
      <c r="D640" s="56" t="str">
        <f>VLOOKUP($A640,'지하수요금(2010년)'!$B:$AL,4,FALSE)</f>
        <v>일반용</v>
      </c>
      <c r="E640" s="56" t="str">
        <f t="shared" si="9"/>
        <v>덕곡</v>
      </c>
      <c r="F640" s="56" t="s">
        <v>2527</v>
      </c>
      <c r="G640" s="56" t="s">
        <v>2528</v>
      </c>
      <c r="H640" s="90">
        <f>VLOOKUP($A640,'지하수요금(2010년)'!$B:$AL,32,FALSE)</f>
        <v>2414</v>
      </c>
      <c r="I640" s="90">
        <f>VLOOKUP($A640,'지하수요금(2011년)'!$B:$AL,32,FALSE)</f>
        <v>4144</v>
      </c>
      <c r="J640" s="90">
        <f>VLOOKUP($A640,'지하수요금(2012년)'!$B:$AL,32,FALSE)</f>
        <v>5106</v>
      </c>
      <c r="K640" s="90">
        <f>VLOOKUP($A640,'지하수요금(2013년)'!$B:$AO,40,FALSE)</f>
        <v>2659</v>
      </c>
      <c r="L640" s="91">
        <f>VLOOKUP($A640,'지하수요금(2014년)'!$B:$AP,41,FALSE)</f>
        <v>3196</v>
      </c>
    </row>
    <row r="641" spans="1:12" ht="12.95" customHeight="1">
      <c r="A641" s="57" t="s">
        <v>2023</v>
      </c>
      <c r="B641" s="98" t="s">
        <v>2024</v>
      </c>
      <c r="C641" s="98" t="s">
        <v>2025</v>
      </c>
      <c r="D641" s="56" t="str">
        <f>VLOOKUP($A641,'지하수요금(2010년)'!$B:$AL,4,FALSE)</f>
        <v>일반용</v>
      </c>
      <c r="E641" s="56" t="str">
        <f t="shared" si="9"/>
        <v>지좌</v>
      </c>
      <c r="F641" s="56" t="s">
        <v>2527</v>
      </c>
      <c r="G641" s="56" t="s">
        <v>2528</v>
      </c>
      <c r="H641" s="90">
        <f>VLOOKUP($A641,'지하수요금(2010년)'!$B:$AL,32,FALSE)</f>
        <v>6395</v>
      </c>
      <c r="I641" s="90">
        <f>VLOOKUP($A641,'지하수요금(2011년)'!$B:$AL,32,FALSE)</f>
        <v>3964</v>
      </c>
      <c r="J641" s="90">
        <f>VLOOKUP($A641,'지하수요금(2012년)'!$B:$AL,32,FALSE)</f>
        <v>3130</v>
      </c>
      <c r="K641" s="90">
        <f>VLOOKUP($A641,'지하수요금(2013년)'!$B:$AO,40,FALSE)</f>
        <v>2331</v>
      </c>
      <c r="L641" s="91">
        <f>VLOOKUP($A641,'지하수요금(2014년)'!$B:$AP,41,FALSE)</f>
        <v>2325</v>
      </c>
    </row>
    <row r="642" spans="1:12" ht="12.95" customHeight="1">
      <c r="A642" s="57" t="s">
        <v>2026</v>
      </c>
      <c r="B642" s="98" t="s">
        <v>2027</v>
      </c>
      <c r="C642" s="98" t="s">
        <v>2028</v>
      </c>
      <c r="D642" s="56" t="str">
        <f>VLOOKUP($A642,'지하수요금(2010년)'!$B:$AL,4,FALSE)</f>
        <v>가정용</v>
      </c>
      <c r="E642" s="56" t="str">
        <f t="shared" si="9"/>
        <v>덕곡</v>
      </c>
      <c r="F642" s="56" t="s">
        <v>2527</v>
      </c>
      <c r="G642" s="56" t="s">
        <v>2528</v>
      </c>
      <c r="H642" s="90">
        <f>VLOOKUP($A642,'지하수요금(2010년)'!$B:$AL,32,FALSE)</f>
        <v>0</v>
      </c>
      <c r="I642" s="90">
        <f>VLOOKUP($A642,'지하수요금(2011년)'!$B:$AL,32,FALSE)</f>
        <v>0</v>
      </c>
      <c r="J642" s="90">
        <f>VLOOKUP($A642,'지하수요금(2012년)'!$B:$AL,32,FALSE)</f>
        <v>0</v>
      </c>
      <c r="K642" s="90">
        <f>VLOOKUP($A642,'지하수요금(2013년)'!$B:$AO,40,FALSE)</f>
        <v>0</v>
      </c>
      <c r="L642" s="91">
        <f>VLOOKUP($A642,'지하수요금(2014년)'!$B:$AP,41,FALSE)</f>
        <v>0</v>
      </c>
    </row>
    <row r="643" spans="1:12" ht="12.95" customHeight="1">
      <c r="A643" s="57" t="s">
        <v>2032</v>
      </c>
      <c r="B643" s="98" t="s">
        <v>2033</v>
      </c>
      <c r="C643" s="98" t="s">
        <v>2034</v>
      </c>
      <c r="D643" s="56" t="str">
        <f>VLOOKUP($A643,'지하수요금(2010년)'!$B:$AL,4,FALSE)</f>
        <v>일반용</v>
      </c>
      <c r="E643" s="56" t="str">
        <f t="shared" si="9"/>
        <v>지좌</v>
      </c>
      <c r="F643" s="56" t="s">
        <v>2527</v>
      </c>
      <c r="G643" s="56" t="s">
        <v>2528</v>
      </c>
      <c r="H643" s="90">
        <f>VLOOKUP($A643,'지하수요금(2010년)'!$B:$AL,32,FALSE)</f>
        <v>793</v>
      </c>
      <c r="I643" s="90">
        <f>VLOOKUP($A643,'지하수요금(2011년)'!$B:$AL,32,FALSE)</f>
        <v>1016</v>
      </c>
      <c r="J643" s="90">
        <f>VLOOKUP($A643,'지하수요금(2012년)'!$B:$AL,32,FALSE)</f>
        <v>1334</v>
      </c>
      <c r="K643" s="90">
        <f>VLOOKUP($A643,'지하수요금(2013년)'!$B:$AO,40,FALSE)</f>
        <v>969</v>
      </c>
      <c r="L643" s="91">
        <f>VLOOKUP($A643,'지하수요금(2014년)'!$B:$AP,41,FALSE)</f>
        <v>1161</v>
      </c>
    </row>
    <row r="644" spans="1:12" ht="12.95" customHeight="1">
      <c r="A644" s="57" t="s">
        <v>2035</v>
      </c>
      <c r="B644" s="98" t="s">
        <v>2036</v>
      </c>
      <c r="C644" s="98" t="s">
        <v>2037</v>
      </c>
      <c r="D644" s="56" t="str">
        <f>VLOOKUP($A644,'지하수요금(2010년)'!$B:$AL,4,FALSE)</f>
        <v>가정용</v>
      </c>
      <c r="E644" s="56" t="str">
        <f t="shared" si="9"/>
        <v>지좌</v>
      </c>
      <c r="F644" s="56" t="s">
        <v>2527</v>
      </c>
      <c r="G644" s="56" t="s">
        <v>2528</v>
      </c>
      <c r="H644" s="90">
        <f>VLOOKUP($A644,'지하수요금(2010년)'!$B:$AL,32,FALSE)</f>
        <v>0</v>
      </c>
      <c r="I644" s="90">
        <f>VLOOKUP($A644,'지하수요금(2011년)'!$B:$AL,32,FALSE)</f>
        <v>0</v>
      </c>
      <c r="J644" s="90">
        <f>VLOOKUP($A644,'지하수요금(2012년)'!$B:$AL,32,FALSE)</f>
        <v>0</v>
      </c>
      <c r="K644" s="90">
        <f>VLOOKUP($A644,'지하수요금(2013년)'!$B:$AO,40,FALSE)</f>
        <v>0</v>
      </c>
      <c r="L644" s="91">
        <f>VLOOKUP($A644,'지하수요금(2014년)'!$B:$AP,41,FALSE)</f>
        <v>0</v>
      </c>
    </row>
    <row r="645" spans="1:12" ht="12.95" customHeight="1">
      <c r="A645" s="57" t="s">
        <v>2038</v>
      </c>
      <c r="B645" s="98" t="s">
        <v>2039</v>
      </c>
      <c r="C645" s="98" t="s">
        <v>2040</v>
      </c>
      <c r="D645" s="56" t="str">
        <f>VLOOKUP($A645,'지하수요금(2010년)'!$B:$AL,4,FALSE)</f>
        <v>가정용</v>
      </c>
      <c r="E645" s="56" t="str">
        <f t="shared" si="9"/>
        <v>지좌</v>
      </c>
      <c r="F645" s="56" t="s">
        <v>2527</v>
      </c>
      <c r="G645" s="56" t="s">
        <v>2528</v>
      </c>
      <c r="H645" s="90">
        <f>VLOOKUP($A645,'지하수요금(2010년)'!$B:$AL,32,FALSE)</f>
        <v>0</v>
      </c>
      <c r="I645" s="90">
        <f>VLOOKUP($A645,'지하수요금(2011년)'!$B:$AL,32,FALSE)</f>
        <v>0</v>
      </c>
      <c r="J645" s="90">
        <f>VLOOKUP($A645,'지하수요금(2012년)'!$B:$AL,32,FALSE)</f>
        <v>0</v>
      </c>
      <c r="K645" s="90">
        <f>VLOOKUP($A645,'지하수요금(2013년)'!$B:$AO,40,FALSE)</f>
        <v>0</v>
      </c>
      <c r="L645" s="91">
        <f>VLOOKUP($A645,'지하수요금(2014년)'!$B:$AP,41,FALSE)</f>
        <v>0</v>
      </c>
    </row>
    <row r="646" spans="1:12" ht="12.95" customHeight="1">
      <c r="A646" s="57" t="s">
        <v>2041</v>
      </c>
      <c r="B646" s="98" t="s">
        <v>2042</v>
      </c>
      <c r="C646" s="98" t="s">
        <v>2043</v>
      </c>
      <c r="D646" s="56" t="str">
        <f>VLOOKUP($A646,'지하수요금(2010년)'!$B:$AL,4,FALSE)</f>
        <v>가정용</v>
      </c>
      <c r="E646" s="56" t="str">
        <f t="shared" ref="E646:E701" si="10">LEFT(C646,2)</f>
        <v>지좌</v>
      </c>
      <c r="F646" s="56" t="s">
        <v>2527</v>
      </c>
      <c r="G646" s="56" t="s">
        <v>2528</v>
      </c>
      <c r="H646" s="90">
        <f>VLOOKUP($A646,'지하수요금(2010년)'!$B:$AL,32,FALSE)</f>
        <v>0</v>
      </c>
      <c r="I646" s="90">
        <f>VLOOKUP($A646,'지하수요금(2011년)'!$B:$AL,32,FALSE)</f>
        <v>0</v>
      </c>
      <c r="J646" s="90">
        <f>VLOOKUP($A646,'지하수요금(2012년)'!$B:$AL,32,FALSE)</f>
        <v>0</v>
      </c>
      <c r="K646" s="90">
        <f>VLOOKUP($A646,'지하수요금(2013년)'!$B:$AO,40,FALSE)</f>
        <v>0</v>
      </c>
      <c r="L646" s="91">
        <f>VLOOKUP($A646,'지하수요금(2014년)'!$B:$AP,41,FALSE)</f>
        <v>0</v>
      </c>
    </row>
    <row r="647" spans="1:12" ht="12.95" customHeight="1">
      <c r="A647" s="57" t="s">
        <v>2044</v>
      </c>
      <c r="B647" s="98" t="s">
        <v>2045</v>
      </c>
      <c r="C647" s="98" t="s">
        <v>2046</v>
      </c>
      <c r="D647" s="56" t="str">
        <f>VLOOKUP($A647,'지하수요금(2010년)'!$B:$AL,4,FALSE)</f>
        <v>가정용</v>
      </c>
      <c r="E647" s="56" t="str">
        <f t="shared" si="10"/>
        <v>지좌</v>
      </c>
      <c r="F647" s="56" t="s">
        <v>2527</v>
      </c>
      <c r="G647" s="56" t="s">
        <v>2528</v>
      </c>
      <c r="H647" s="90">
        <f>VLOOKUP($A647,'지하수요금(2010년)'!$B:$AL,32,FALSE)</f>
        <v>0</v>
      </c>
      <c r="I647" s="90">
        <f>VLOOKUP($A647,'지하수요금(2011년)'!$B:$AL,32,FALSE)</f>
        <v>0</v>
      </c>
      <c r="J647" s="90">
        <f>VLOOKUP($A647,'지하수요금(2012년)'!$B:$AL,32,FALSE)</f>
        <v>0</v>
      </c>
      <c r="K647" s="90">
        <f>VLOOKUP($A647,'지하수요금(2013년)'!$B:$AO,40,FALSE)</f>
        <v>0</v>
      </c>
      <c r="L647" s="91">
        <f>VLOOKUP($A647,'지하수요금(2014년)'!$B:$AP,41,FALSE)</f>
        <v>0</v>
      </c>
    </row>
    <row r="648" spans="1:12" ht="12.95" customHeight="1">
      <c r="A648" s="57" t="s">
        <v>2047</v>
      </c>
      <c r="B648" s="98" t="s">
        <v>2048</v>
      </c>
      <c r="C648" s="98" t="s">
        <v>2049</v>
      </c>
      <c r="D648" s="56" t="str">
        <f>VLOOKUP($A648,'지하수요금(2010년)'!$B:$AL,4,FALSE)</f>
        <v>가정용</v>
      </c>
      <c r="E648" s="56" t="str">
        <f t="shared" si="10"/>
        <v>지좌</v>
      </c>
      <c r="F648" s="56" t="s">
        <v>2527</v>
      </c>
      <c r="G648" s="56" t="s">
        <v>2528</v>
      </c>
      <c r="H648" s="90">
        <f>VLOOKUP($A648,'지하수요금(2010년)'!$B:$AL,32,FALSE)</f>
        <v>0</v>
      </c>
      <c r="I648" s="90">
        <f>VLOOKUP($A648,'지하수요금(2011년)'!$B:$AL,32,FALSE)</f>
        <v>0</v>
      </c>
      <c r="J648" s="90">
        <f>VLOOKUP($A648,'지하수요금(2012년)'!$B:$AL,32,FALSE)</f>
        <v>0</v>
      </c>
      <c r="K648" s="90">
        <f>VLOOKUP($A648,'지하수요금(2013년)'!$B:$AO,40,FALSE)</f>
        <v>0</v>
      </c>
      <c r="L648" s="91">
        <f>VLOOKUP($A648,'지하수요금(2014년)'!$B:$AP,41,FALSE)</f>
        <v>0</v>
      </c>
    </row>
    <row r="649" spans="1:12" ht="12.95" customHeight="1">
      <c r="A649" s="57" t="s">
        <v>2050</v>
      </c>
      <c r="B649" s="98" t="s">
        <v>2051</v>
      </c>
      <c r="C649" s="98" t="s">
        <v>2052</v>
      </c>
      <c r="D649" s="56" t="str">
        <f>VLOOKUP($A649,'지하수요금(2010년)'!$B:$AL,4,FALSE)</f>
        <v>가정용</v>
      </c>
      <c r="E649" s="56" t="str">
        <f t="shared" si="10"/>
        <v>지좌</v>
      </c>
      <c r="F649" s="56" t="s">
        <v>2527</v>
      </c>
      <c r="G649" s="56" t="s">
        <v>2528</v>
      </c>
      <c r="H649" s="90">
        <f>VLOOKUP($A649,'지하수요금(2010년)'!$B:$AL,32,FALSE)</f>
        <v>0</v>
      </c>
      <c r="I649" s="90">
        <f>VLOOKUP($A649,'지하수요금(2011년)'!$B:$AL,32,FALSE)</f>
        <v>0</v>
      </c>
      <c r="J649" s="90">
        <f>VLOOKUP($A649,'지하수요금(2012년)'!$B:$AL,32,FALSE)</f>
        <v>0</v>
      </c>
      <c r="K649" s="90">
        <f>VLOOKUP($A649,'지하수요금(2013년)'!$B:$AO,40,FALSE)</f>
        <v>0</v>
      </c>
      <c r="L649" s="91">
        <f>VLOOKUP($A649,'지하수요금(2014년)'!$B:$AP,41,FALSE)</f>
        <v>0</v>
      </c>
    </row>
    <row r="650" spans="1:12" ht="12.95" customHeight="1">
      <c r="A650" s="57" t="s">
        <v>2053</v>
      </c>
      <c r="B650" s="98" t="s">
        <v>2054</v>
      </c>
      <c r="C650" s="98" t="s">
        <v>2055</v>
      </c>
      <c r="D650" s="56" t="str">
        <f>VLOOKUP($A650,'지하수요금(2010년)'!$B:$AL,4,FALSE)</f>
        <v>가정용</v>
      </c>
      <c r="E650" s="56" t="str">
        <f t="shared" si="10"/>
        <v>지좌</v>
      </c>
      <c r="F650" s="56" t="s">
        <v>2527</v>
      </c>
      <c r="G650" s="56" t="s">
        <v>2528</v>
      </c>
      <c r="H650" s="90">
        <f>VLOOKUP($A650,'지하수요금(2010년)'!$B:$AL,32,FALSE)</f>
        <v>0</v>
      </c>
      <c r="I650" s="90">
        <f>VLOOKUP($A650,'지하수요금(2011년)'!$B:$AL,32,FALSE)</f>
        <v>0</v>
      </c>
      <c r="J650" s="90">
        <f>VLOOKUP($A650,'지하수요금(2012년)'!$B:$AL,32,FALSE)</f>
        <v>0</v>
      </c>
      <c r="K650" s="90">
        <f>VLOOKUP($A650,'지하수요금(2013년)'!$B:$AO,40,FALSE)</f>
        <v>0</v>
      </c>
      <c r="L650" s="91">
        <f>VLOOKUP($A650,'지하수요금(2014년)'!$B:$AP,41,FALSE)</f>
        <v>0</v>
      </c>
    </row>
    <row r="651" spans="1:12" ht="12.95" customHeight="1">
      <c r="A651" s="57" t="s">
        <v>2056</v>
      </c>
      <c r="B651" s="98" t="s">
        <v>2057</v>
      </c>
      <c r="C651" s="98" t="s">
        <v>2058</v>
      </c>
      <c r="D651" s="56" t="str">
        <f>VLOOKUP($A651,'지하수요금(2010년)'!$B:$AL,4,FALSE)</f>
        <v>가정용</v>
      </c>
      <c r="E651" s="56" t="str">
        <f t="shared" si="10"/>
        <v>지좌</v>
      </c>
      <c r="F651" s="56" t="s">
        <v>2527</v>
      </c>
      <c r="G651" s="56" t="s">
        <v>2528</v>
      </c>
      <c r="H651" s="90">
        <f>VLOOKUP($A651,'지하수요금(2010년)'!$B:$AL,32,FALSE)</f>
        <v>0</v>
      </c>
      <c r="I651" s="90">
        <f>VLOOKUP($A651,'지하수요금(2011년)'!$B:$AL,32,FALSE)</f>
        <v>0</v>
      </c>
      <c r="J651" s="90">
        <f>VLOOKUP($A651,'지하수요금(2012년)'!$B:$AL,32,FALSE)</f>
        <v>0</v>
      </c>
      <c r="K651" s="90">
        <f>VLOOKUP($A651,'지하수요금(2013년)'!$B:$AO,40,FALSE)</f>
        <v>0</v>
      </c>
      <c r="L651" s="91">
        <f>VLOOKUP($A651,'지하수요금(2014년)'!$B:$AP,41,FALSE)</f>
        <v>0</v>
      </c>
    </row>
    <row r="652" spans="1:12" ht="12.95" customHeight="1">
      <c r="A652" s="57" t="s">
        <v>2059</v>
      </c>
      <c r="B652" s="98" t="s">
        <v>2060</v>
      </c>
      <c r="C652" s="98" t="s">
        <v>2061</v>
      </c>
      <c r="D652" s="56" t="str">
        <f>VLOOKUP($A652,'지하수요금(2010년)'!$B:$AL,4,FALSE)</f>
        <v>가정용</v>
      </c>
      <c r="E652" s="56" t="str">
        <f t="shared" si="10"/>
        <v>지좌</v>
      </c>
      <c r="F652" s="56" t="s">
        <v>2527</v>
      </c>
      <c r="G652" s="56" t="s">
        <v>2528</v>
      </c>
      <c r="H652" s="90">
        <f>VLOOKUP($A652,'지하수요금(2010년)'!$B:$AL,32,FALSE)</f>
        <v>0</v>
      </c>
      <c r="I652" s="90">
        <f>VLOOKUP($A652,'지하수요금(2011년)'!$B:$AL,32,FALSE)</f>
        <v>0</v>
      </c>
      <c r="J652" s="90">
        <f>VLOOKUP($A652,'지하수요금(2012년)'!$B:$AL,32,FALSE)</f>
        <v>0</v>
      </c>
      <c r="K652" s="90">
        <f>VLOOKUP($A652,'지하수요금(2013년)'!$B:$AO,40,FALSE)</f>
        <v>0</v>
      </c>
      <c r="L652" s="91">
        <f>VLOOKUP($A652,'지하수요금(2014년)'!$B:$AP,41,FALSE)</f>
        <v>0</v>
      </c>
    </row>
    <row r="653" spans="1:12" ht="12.95" customHeight="1">
      <c r="A653" s="57" t="s">
        <v>2062</v>
      </c>
      <c r="B653" s="98" t="s">
        <v>2063</v>
      </c>
      <c r="C653" s="98" t="s">
        <v>2064</v>
      </c>
      <c r="D653" s="56" t="str">
        <f>VLOOKUP($A653,'지하수요금(2010년)'!$B:$AL,4,FALSE)</f>
        <v>가정용</v>
      </c>
      <c r="E653" s="56" t="str">
        <f t="shared" si="10"/>
        <v>지좌</v>
      </c>
      <c r="F653" s="56" t="s">
        <v>2527</v>
      </c>
      <c r="G653" s="56" t="s">
        <v>2528</v>
      </c>
      <c r="H653" s="90">
        <f>VLOOKUP($A653,'지하수요금(2010년)'!$B:$AL,32,FALSE)</f>
        <v>0</v>
      </c>
      <c r="I653" s="90">
        <f>VLOOKUP($A653,'지하수요금(2011년)'!$B:$AL,32,FALSE)</f>
        <v>0</v>
      </c>
      <c r="J653" s="90">
        <f>VLOOKUP($A653,'지하수요금(2012년)'!$B:$AL,32,FALSE)</f>
        <v>0</v>
      </c>
      <c r="K653" s="90">
        <f>VLOOKUP($A653,'지하수요금(2013년)'!$B:$AO,40,FALSE)</f>
        <v>0</v>
      </c>
      <c r="L653" s="91">
        <f>VLOOKUP($A653,'지하수요금(2014년)'!$B:$AP,41,FALSE)</f>
        <v>0</v>
      </c>
    </row>
    <row r="654" spans="1:12" ht="12.95" customHeight="1">
      <c r="A654" s="57" t="s">
        <v>2065</v>
      </c>
      <c r="B654" s="98" t="s">
        <v>2066</v>
      </c>
      <c r="C654" s="98" t="s">
        <v>2067</v>
      </c>
      <c r="D654" s="56" t="str">
        <f>VLOOKUP($A654,'지하수요금(2010년)'!$B:$AL,4,FALSE)</f>
        <v>가정용</v>
      </c>
      <c r="E654" s="56" t="str">
        <f t="shared" si="10"/>
        <v>지좌</v>
      </c>
      <c r="F654" s="56" t="s">
        <v>2527</v>
      </c>
      <c r="G654" s="56" t="s">
        <v>2528</v>
      </c>
      <c r="H654" s="90">
        <f>VLOOKUP($A654,'지하수요금(2010년)'!$B:$AL,32,FALSE)</f>
        <v>0</v>
      </c>
      <c r="I654" s="90">
        <f>VLOOKUP($A654,'지하수요금(2011년)'!$B:$AL,32,FALSE)</f>
        <v>0</v>
      </c>
      <c r="J654" s="90">
        <f>VLOOKUP($A654,'지하수요금(2012년)'!$B:$AL,32,FALSE)</f>
        <v>0</v>
      </c>
      <c r="K654" s="90">
        <f>VLOOKUP($A654,'지하수요금(2013년)'!$B:$AO,40,FALSE)</f>
        <v>0</v>
      </c>
      <c r="L654" s="91">
        <f>VLOOKUP($A654,'지하수요금(2014년)'!$B:$AP,41,FALSE)</f>
        <v>0</v>
      </c>
    </row>
    <row r="655" spans="1:12" ht="12.95" customHeight="1">
      <c r="A655" s="57" t="s">
        <v>2068</v>
      </c>
      <c r="B655" s="98" t="s">
        <v>2069</v>
      </c>
      <c r="C655" s="98" t="s">
        <v>2070</v>
      </c>
      <c r="D655" s="56" t="str">
        <f>VLOOKUP($A655,'지하수요금(2010년)'!$B:$AL,4,FALSE)</f>
        <v>가정용</v>
      </c>
      <c r="E655" s="56" t="str">
        <f t="shared" si="10"/>
        <v>지좌</v>
      </c>
      <c r="F655" s="56" t="s">
        <v>2527</v>
      </c>
      <c r="G655" s="56" t="s">
        <v>2528</v>
      </c>
      <c r="H655" s="90">
        <f>VLOOKUP($A655,'지하수요금(2010년)'!$B:$AL,32,FALSE)</f>
        <v>0</v>
      </c>
      <c r="I655" s="90">
        <f>VLOOKUP($A655,'지하수요금(2011년)'!$B:$AL,32,FALSE)</f>
        <v>0</v>
      </c>
      <c r="J655" s="90">
        <f>VLOOKUP($A655,'지하수요금(2012년)'!$B:$AL,32,FALSE)</f>
        <v>0</v>
      </c>
      <c r="K655" s="90">
        <f>VLOOKUP($A655,'지하수요금(2013년)'!$B:$AO,40,FALSE)</f>
        <v>0</v>
      </c>
      <c r="L655" s="91">
        <f>VLOOKUP($A655,'지하수요금(2014년)'!$B:$AP,41,FALSE)</f>
        <v>0</v>
      </c>
    </row>
    <row r="656" spans="1:12" ht="12.95" customHeight="1">
      <c r="A656" s="57" t="s">
        <v>2071</v>
      </c>
      <c r="B656" s="98" t="s">
        <v>2072</v>
      </c>
      <c r="C656" s="98" t="s">
        <v>2073</v>
      </c>
      <c r="D656" s="56" t="str">
        <f>VLOOKUP($A656,'지하수요금(2010년)'!$B:$AL,4,FALSE)</f>
        <v>일반용</v>
      </c>
      <c r="E656" s="56" t="str">
        <f t="shared" si="10"/>
        <v>덕곡</v>
      </c>
      <c r="F656" s="56" t="s">
        <v>2527</v>
      </c>
      <c r="G656" s="56" t="s">
        <v>2528</v>
      </c>
      <c r="H656" s="90">
        <f>VLOOKUP($A656,'지하수요금(2010년)'!$B:$AL,32,FALSE)</f>
        <v>0</v>
      </c>
      <c r="I656" s="90">
        <f>VLOOKUP($A656,'지하수요금(2011년)'!$B:$AL,32,FALSE)</f>
        <v>362</v>
      </c>
      <c r="J656" s="90">
        <f>VLOOKUP($A656,'지하수요금(2012년)'!$B:$AL,32,FALSE)</f>
        <v>869</v>
      </c>
      <c r="K656" s="90">
        <f>VLOOKUP($A656,'지하수요금(2013년)'!$B:$AO,40,FALSE)</f>
        <v>892</v>
      </c>
      <c r="L656" s="91">
        <f>VLOOKUP($A656,'지하수요금(2014년)'!$B:$AP,41,FALSE)</f>
        <v>839</v>
      </c>
    </row>
    <row r="657" spans="1:12" ht="12.95" customHeight="1">
      <c r="A657" s="57" t="s">
        <v>2074</v>
      </c>
      <c r="B657" s="98" t="s">
        <v>93</v>
      </c>
      <c r="C657" s="98" t="s">
        <v>2075</v>
      </c>
      <c r="D657" s="56" t="str">
        <f>VLOOKUP($A657,'지하수요금(2010년)'!$B:$AL,4,FALSE)</f>
        <v>가정용</v>
      </c>
      <c r="E657" s="56" t="str">
        <f t="shared" si="10"/>
        <v>지례</v>
      </c>
      <c r="F657" s="56" t="s">
        <v>2534</v>
      </c>
      <c r="G657" s="56" t="s">
        <v>2520</v>
      </c>
      <c r="H657" s="90">
        <f>VLOOKUP($A657,'지하수요금(2010년)'!$B:$AL,32,FALSE)</f>
        <v>0</v>
      </c>
      <c r="I657" s="90">
        <f>VLOOKUP($A657,'지하수요금(2011년)'!$B:$AL,32,FALSE)</f>
        <v>0</v>
      </c>
      <c r="J657" s="90">
        <f>VLOOKUP($A657,'지하수요금(2012년)'!$B:$AL,32,FALSE)</f>
        <v>0</v>
      </c>
      <c r="K657" s="90">
        <f>VLOOKUP($A657,'지하수요금(2013년)'!$B:$AO,40,FALSE)</f>
        <v>0</v>
      </c>
      <c r="L657" s="91">
        <f>VLOOKUP($A657,'지하수요금(2014년)'!$B:$AP,41,FALSE)</f>
        <v>0</v>
      </c>
    </row>
    <row r="658" spans="1:12" ht="12.95" customHeight="1">
      <c r="A658" s="57" t="s">
        <v>2076</v>
      </c>
      <c r="B658" s="98" t="s">
        <v>2077</v>
      </c>
      <c r="C658" s="98" t="s">
        <v>2078</v>
      </c>
      <c r="D658" s="56" t="str">
        <f>VLOOKUP($A658,'지하수요금(2010년)'!$B:$AL,4,FALSE)</f>
        <v>가정용</v>
      </c>
      <c r="E658" s="56" t="str">
        <f t="shared" si="10"/>
        <v>지례</v>
      </c>
      <c r="F658" s="56" t="s">
        <v>2534</v>
      </c>
      <c r="G658" s="56" t="s">
        <v>2520</v>
      </c>
      <c r="H658" s="90">
        <f>VLOOKUP($A658,'지하수요금(2010년)'!$B:$AL,32,FALSE)</f>
        <v>0</v>
      </c>
      <c r="I658" s="90">
        <f>VLOOKUP($A658,'지하수요금(2011년)'!$B:$AL,32,FALSE)</f>
        <v>0</v>
      </c>
      <c r="J658" s="90">
        <f>VLOOKUP($A658,'지하수요금(2012년)'!$B:$AL,32,FALSE)</f>
        <v>0</v>
      </c>
      <c r="K658" s="90">
        <f>VLOOKUP($A658,'지하수요금(2013년)'!$B:$AO,40,FALSE)</f>
        <v>0</v>
      </c>
      <c r="L658" s="91">
        <f>VLOOKUP($A658,'지하수요금(2014년)'!$B:$AP,41,FALSE)</f>
        <v>0</v>
      </c>
    </row>
    <row r="659" spans="1:12" ht="12.95" customHeight="1">
      <c r="A659" s="57" t="s">
        <v>2079</v>
      </c>
      <c r="B659" s="98" t="s">
        <v>2080</v>
      </c>
      <c r="C659" s="98" t="s">
        <v>2081</v>
      </c>
      <c r="D659" s="56" t="str">
        <f>VLOOKUP($A659,'지하수요금(2010년)'!$B:$AL,4,FALSE)</f>
        <v>가정용</v>
      </c>
      <c r="E659" s="56" t="str">
        <f t="shared" si="10"/>
        <v>지례</v>
      </c>
      <c r="F659" s="56" t="s">
        <v>2534</v>
      </c>
      <c r="G659" s="56" t="s">
        <v>2520</v>
      </c>
      <c r="H659" s="90">
        <f>VLOOKUP($A659,'지하수요금(2010년)'!$B:$AL,32,FALSE)</f>
        <v>0</v>
      </c>
      <c r="I659" s="90">
        <f>VLOOKUP($A659,'지하수요금(2011년)'!$B:$AL,32,FALSE)</f>
        <v>0</v>
      </c>
      <c r="J659" s="90">
        <f>VLOOKUP($A659,'지하수요금(2012년)'!$B:$AL,32,FALSE)</f>
        <v>0</v>
      </c>
      <c r="K659" s="90">
        <f>VLOOKUP($A659,'지하수요금(2013년)'!$B:$AO,40,FALSE)</f>
        <v>0</v>
      </c>
      <c r="L659" s="91">
        <f>VLOOKUP($A659,'지하수요금(2014년)'!$B:$AP,41,FALSE)</f>
        <v>0</v>
      </c>
    </row>
    <row r="660" spans="1:12" ht="12.95" customHeight="1">
      <c r="A660" s="57" t="s">
        <v>2082</v>
      </c>
      <c r="B660" s="98" t="s">
        <v>2083</v>
      </c>
      <c r="C660" s="98" t="s">
        <v>2084</v>
      </c>
      <c r="D660" s="56" t="str">
        <f>VLOOKUP($A660,'지하수요금(2010년)'!$B:$AL,4,FALSE)</f>
        <v>가정용</v>
      </c>
      <c r="E660" s="56" t="str">
        <f t="shared" si="10"/>
        <v>지례</v>
      </c>
      <c r="F660" s="56" t="s">
        <v>2534</v>
      </c>
      <c r="G660" s="56" t="s">
        <v>2520</v>
      </c>
      <c r="H660" s="90">
        <f>VLOOKUP($A660,'지하수요금(2010년)'!$B:$AL,32,FALSE)</f>
        <v>0</v>
      </c>
      <c r="I660" s="90">
        <f>VLOOKUP($A660,'지하수요금(2011년)'!$B:$AL,32,FALSE)</f>
        <v>0</v>
      </c>
      <c r="J660" s="90">
        <f>VLOOKUP($A660,'지하수요금(2012년)'!$B:$AL,32,FALSE)</f>
        <v>0</v>
      </c>
      <c r="K660" s="90">
        <f>VLOOKUP($A660,'지하수요금(2013년)'!$B:$AO,40,FALSE)</f>
        <v>0</v>
      </c>
      <c r="L660" s="91">
        <f>VLOOKUP($A660,'지하수요금(2014년)'!$B:$AP,41,FALSE)</f>
        <v>0</v>
      </c>
    </row>
    <row r="661" spans="1:12" ht="12.95" customHeight="1">
      <c r="A661" s="57" t="s">
        <v>2085</v>
      </c>
      <c r="B661" s="98" t="s">
        <v>2086</v>
      </c>
      <c r="C661" s="98" t="s">
        <v>2087</v>
      </c>
      <c r="D661" s="56" t="str">
        <f>VLOOKUP($A661,'지하수요금(2010년)'!$B:$AL,4,FALSE)</f>
        <v>가정용</v>
      </c>
      <c r="E661" s="56" t="str">
        <f t="shared" si="10"/>
        <v>지례</v>
      </c>
      <c r="F661" s="56" t="s">
        <v>2534</v>
      </c>
      <c r="G661" s="56" t="s">
        <v>2520</v>
      </c>
      <c r="H661" s="90">
        <f>VLOOKUP($A661,'지하수요금(2010년)'!$B:$AL,32,FALSE)</f>
        <v>0</v>
      </c>
      <c r="I661" s="90">
        <f>VLOOKUP($A661,'지하수요금(2011년)'!$B:$AL,32,FALSE)</f>
        <v>0</v>
      </c>
      <c r="J661" s="90">
        <f>VLOOKUP($A661,'지하수요금(2012년)'!$B:$AL,32,FALSE)</f>
        <v>0</v>
      </c>
      <c r="K661" s="90">
        <f>VLOOKUP($A661,'지하수요금(2013년)'!$B:$AO,40,FALSE)</f>
        <v>0</v>
      </c>
      <c r="L661" s="91">
        <f>VLOOKUP($A661,'지하수요금(2014년)'!$B:$AP,41,FALSE)</f>
        <v>0</v>
      </c>
    </row>
    <row r="662" spans="1:12" ht="12.95" customHeight="1">
      <c r="A662" s="57" t="s">
        <v>2088</v>
      </c>
      <c r="B662" s="98" t="s">
        <v>2089</v>
      </c>
      <c r="C662" s="98" t="s">
        <v>2090</v>
      </c>
      <c r="D662" s="56" t="str">
        <f>VLOOKUP($A662,'지하수요금(2010년)'!$B:$AL,4,FALSE)</f>
        <v>가정용</v>
      </c>
      <c r="E662" s="56" t="str">
        <f t="shared" si="10"/>
        <v>지례</v>
      </c>
      <c r="F662" s="56" t="s">
        <v>2534</v>
      </c>
      <c r="G662" s="56" t="s">
        <v>2520</v>
      </c>
      <c r="H662" s="90">
        <f>VLOOKUP($A662,'지하수요금(2010년)'!$B:$AL,32,FALSE)</f>
        <v>0</v>
      </c>
      <c r="I662" s="90">
        <f>VLOOKUP($A662,'지하수요금(2011년)'!$B:$AL,32,FALSE)</f>
        <v>0</v>
      </c>
      <c r="J662" s="90">
        <f>VLOOKUP($A662,'지하수요금(2012년)'!$B:$AL,32,FALSE)</f>
        <v>0</v>
      </c>
      <c r="K662" s="90">
        <f>VLOOKUP($A662,'지하수요금(2013년)'!$B:$AO,40,FALSE)</f>
        <v>0</v>
      </c>
      <c r="L662" s="91">
        <f>VLOOKUP($A662,'지하수요금(2014년)'!$B:$AP,41,FALSE)</f>
        <v>0</v>
      </c>
    </row>
    <row r="663" spans="1:12" ht="12.95" customHeight="1">
      <c r="A663" s="57" t="s">
        <v>2091</v>
      </c>
      <c r="B663" s="98" t="s">
        <v>2092</v>
      </c>
      <c r="C663" s="98" t="s">
        <v>2093</v>
      </c>
      <c r="D663" s="56" t="str">
        <f>VLOOKUP($A663,'지하수요금(2010년)'!$B:$AL,4,FALSE)</f>
        <v>가정용</v>
      </c>
      <c r="E663" s="56" t="str">
        <f t="shared" si="10"/>
        <v>지례</v>
      </c>
      <c r="F663" s="56" t="s">
        <v>2534</v>
      </c>
      <c r="G663" s="56" t="s">
        <v>2520</v>
      </c>
      <c r="H663" s="90">
        <f>VLOOKUP($A663,'지하수요금(2010년)'!$B:$AL,32,FALSE)</f>
        <v>0</v>
      </c>
      <c r="I663" s="90">
        <f>VLOOKUP($A663,'지하수요금(2011년)'!$B:$AL,32,FALSE)</f>
        <v>0</v>
      </c>
      <c r="J663" s="90">
        <f>VLOOKUP($A663,'지하수요금(2012년)'!$B:$AL,32,FALSE)</f>
        <v>0</v>
      </c>
      <c r="K663" s="90">
        <f>VLOOKUP($A663,'지하수요금(2013년)'!$B:$AO,40,FALSE)</f>
        <v>0</v>
      </c>
      <c r="L663" s="91">
        <f>VLOOKUP($A663,'지하수요금(2014년)'!$B:$AP,41,FALSE)</f>
        <v>0</v>
      </c>
    </row>
    <row r="664" spans="1:12" ht="12.95" customHeight="1">
      <c r="A664" s="57" t="s">
        <v>2094</v>
      </c>
      <c r="B664" s="98" t="s">
        <v>2095</v>
      </c>
      <c r="C664" s="98" t="s">
        <v>2096</v>
      </c>
      <c r="D664" s="56" t="str">
        <f>VLOOKUP($A664,'지하수요금(2010년)'!$B:$AL,4,FALSE)</f>
        <v>가정용</v>
      </c>
      <c r="E664" s="56" t="str">
        <f t="shared" si="10"/>
        <v>지례</v>
      </c>
      <c r="F664" s="56" t="s">
        <v>2534</v>
      </c>
      <c r="G664" s="56" t="s">
        <v>2520</v>
      </c>
      <c r="H664" s="90">
        <f>VLOOKUP($A664,'지하수요금(2010년)'!$B:$AL,32,FALSE)</f>
        <v>0</v>
      </c>
      <c r="I664" s="90">
        <f>VLOOKUP($A664,'지하수요금(2011년)'!$B:$AL,32,FALSE)</f>
        <v>0</v>
      </c>
      <c r="J664" s="90">
        <f>VLOOKUP($A664,'지하수요금(2012년)'!$B:$AL,32,FALSE)</f>
        <v>0</v>
      </c>
      <c r="K664" s="90">
        <f>VLOOKUP($A664,'지하수요금(2013년)'!$B:$AO,40,FALSE)</f>
        <v>0</v>
      </c>
      <c r="L664" s="91">
        <f>VLOOKUP($A664,'지하수요금(2014년)'!$B:$AP,41,FALSE)</f>
        <v>0</v>
      </c>
    </row>
    <row r="665" spans="1:12" ht="12.95" customHeight="1">
      <c r="A665" s="57" t="s">
        <v>2097</v>
      </c>
      <c r="B665" s="98" t="s">
        <v>2098</v>
      </c>
      <c r="C665" s="98" t="s">
        <v>2078</v>
      </c>
      <c r="D665" s="56" t="str">
        <f>VLOOKUP($A665,'지하수요금(2010년)'!$B:$AL,4,FALSE)</f>
        <v>가정용</v>
      </c>
      <c r="E665" s="56" t="str">
        <f t="shared" si="10"/>
        <v>지례</v>
      </c>
      <c r="F665" s="56" t="s">
        <v>2534</v>
      </c>
      <c r="G665" s="56" t="s">
        <v>2520</v>
      </c>
      <c r="H665" s="90">
        <f>VLOOKUP($A665,'지하수요금(2010년)'!$B:$AL,32,FALSE)</f>
        <v>0</v>
      </c>
      <c r="I665" s="90">
        <f>VLOOKUP($A665,'지하수요금(2011년)'!$B:$AL,32,FALSE)</f>
        <v>0</v>
      </c>
      <c r="J665" s="90">
        <f>VLOOKUP($A665,'지하수요금(2012년)'!$B:$AL,32,FALSE)</f>
        <v>0</v>
      </c>
      <c r="K665" s="90">
        <f>VLOOKUP($A665,'지하수요금(2013년)'!$B:$AO,40,FALSE)</f>
        <v>0</v>
      </c>
      <c r="L665" s="91">
        <f>VLOOKUP($A665,'지하수요금(2014년)'!$B:$AP,41,FALSE)</f>
        <v>0</v>
      </c>
    </row>
    <row r="666" spans="1:12" ht="12.95" customHeight="1">
      <c r="A666" s="57" t="s">
        <v>2099</v>
      </c>
      <c r="B666" s="98" t="s">
        <v>2100</v>
      </c>
      <c r="C666" s="98" t="s">
        <v>2101</v>
      </c>
      <c r="D666" s="56" t="str">
        <f>VLOOKUP($A666,'지하수요금(2010년)'!$B:$AL,4,FALSE)</f>
        <v>가정용</v>
      </c>
      <c r="E666" s="56" t="str">
        <f t="shared" si="10"/>
        <v>지례</v>
      </c>
      <c r="F666" s="56" t="s">
        <v>2534</v>
      </c>
      <c r="G666" s="56" t="s">
        <v>2520</v>
      </c>
      <c r="H666" s="90">
        <f>VLOOKUP($A666,'지하수요금(2010년)'!$B:$AL,32,FALSE)</f>
        <v>0</v>
      </c>
      <c r="I666" s="90">
        <f>VLOOKUP($A666,'지하수요금(2011년)'!$B:$AL,32,FALSE)</f>
        <v>0</v>
      </c>
      <c r="J666" s="90">
        <f>VLOOKUP($A666,'지하수요금(2012년)'!$B:$AL,32,FALSE)</f>
        <v>0</v>
      </c>
      <c r="K666" s="90">
        <f>VLOOKUP($A666,'지하수요금(2013년)'!$B:$AO,40,FALSE)</f>
        <v>0</v>
      </c>
      <c r="L666" s="91">
        <f>VLOOKUP($A666,'지하수요금(2014년)'!$B:$AP,41,FALSE)</f>
        <v>0</v>
      </c>
    </row>
    <row r="667" spans="1:12" ht="12.95" customHeight="1">
      <c r="A667" s="57" t="s">
        <v>2102</v>
      </c>
      <c r="B667" s="98" t="s">
        <v>2103</v>
      </c>
      <c r="C667" s="98" t="s">
        <v>2104</v>
      </c>
      <c r="D667" s="56" t="str">
        <f>VLOOKUP($A667,'지하수요금(2010년)'!$B:$AL,4,FALSE)</f>
        <v>가정용</v>
      </c>
      <c r="E667" s="56" t="str">
        <f t="shared" si="10"/>
        <v>지례</v>
      </c>
      <c r="F667" s="56" t="s">
        <v>2534</v>
      </c>
      <c r="G667" s="56" t="s">
        <v>2520</v>
      </c>
      <c r="H667" s="90">
        <f>VLOOKUP($A667,'지하수요금(2010년)'!$B:$AL,32,FALSE)</f>
        <v>0</v>
      </c>
      <c r="I667" s="90">
        <f>VLOOKUP($A667,'지하수요금(2011년)'!$B:$AL,32,FALSE)</f>
        <v>0</v>
      </c>
      <c r="J667" s="90">
        <f>VLOOKUP($A667,'지하수요금(2012년)'!$B:$AL,32,FALSE)</f>
        <v>0</v>
      </c>
      <c r="K667" s="90">
        <f>VLOOKUP($A667,'지하수요금(2013년)'!$B:$AO,40,FALSE)</f>
        <v>0</v>
      </c>
      <c r="L667" s="91">
        <f>VLOOKUP($A667,'지하수요금(2014년)'!$B:$AP,41,FALSE)</f>
        <v>0</v>
      </c>
    </row>
    <row r="668" spans="1:12" ht="12.95" customHeight="1">
      <c r="A668" s="57" t="s">
        <v>2105</v>
      </c>
      <c r="B668" s="98" t="s">
        <v>2106</v>
      </c>
      <c r="C668" s="98" t="s">
        <v>2107</v>
      </c>
      <c r="D668" s="56" t="str">
        <f>VLOOKUP($A668,'지하수요금(2010년)'!$B:$AL,4,FALSE)</f>
        <v>가정용</v>
      </c>
      <c r="E668" s="56" t="str">
        <f t="shared" si="10"/>
        <v>지례</v>
      </c>
      <c r="F668" s="56" t="s">
        <v>2534</v>
      </c>
      <c r="G668" s="56" t="s">
        <v>2520</v>
      </c>
      <c r="H668" s="90">
        <f>VLOOKUP($A668,'지하수요금(2010년)'!$B:$AL,32,FALSE)</f>
        <v>0</v>
      </c>
      <c r="I668" s="90">
        <f>VLOOKUP($A668,'지하수요금(2011년)'!$B:$AL,32,FALSE)</f>
        <v>0</v>
      </c>
      <c r="J668" s="90">
        <f>VLOOKUP($A668,'지하수요금(2012년)'!$B:$AL,32,FALSE)</f>
        <v>0</v>
      </c>
      <c r="K668" s="90">
        <f>VLOOKUP($A668,'지하수요금(2013년)'!$B:$AO,40,FALSE)</f>
        <v>0</v>
      </c>
      <c r="L668" s="91">
        <f>VLOOKUP($A668,'지하수요금(2014년)'!$B:$AP,41,FALSE)</f>
        <v>0</v>
      </c>
    </row>
    <row r="669" spans="1:12" ht="12.95" customHeight="1">
      <c r="A669" s="57" t="s">
        <v>2108</v>
      </c>
      <c r="B669" s="98" t="s">
        <v>2109</v>
      </c>
      <c r="C669" s="98" t="s">
        <v>2110</v>
      </c>
      <c r="D669" s="56" t="str">
        <f>VLOOKUP($A669,'지하수요금(2010년)'!$B:$AL,4,FALSE)</f>
        <v>가정용</v>
      </c>
      <c r="E669" s="56" t="str">
        <f t="shared" si="10"/>
        <v>지례</v>
      </c>
      <c r="F669" s="56" t="s">
        <v>2534</v>
      </c>
      <c r="G669" s="56" t="s">
        <v>2520</v>
      </c>
      <c r="H669" s="90">
        <f>VLOOKUP($A669,'지하수요금(2010년)'!$B:$AL,32,FALSE)</f>
        <v>0</v>
      </c>
      <c r="I669" s="90">
        <f>VLOOKUP($A669,'지하수요금(2011년)'!$B:$AL,32,FALSE)</f>
        <v>0</v>
      </c>
      <c r="J669" s="90">
        <f>VLOOKUP($A669,'지하수요금(2012년)'!$B:$AL,32,FALSE)</f>
        <v>0</v>
      </c>
      <c r="K669" s="90">
        <f>VLOOKUP($A669,'지하수요금(2013년)'!$B:$AO,40,FALSE)</f>
        <v>0</v>
      </c>
      <c r="L669" s="91">
        <f>VLOOKUP($A669,'지하수요금(2014년)'!$B:$AP,41,FALSE)</f>
        <v>0</v>
      </c>
    </row>
    <row r="670" spans="1:12" ht="12.95" customHeight="1">
      <c r="A670" s="57" t="s">
        <v>2111</v>
      </c>
      <c r="B670" s="98" t="s">
        <v>2112</v>
      </c>
      <c r="C670" s="98" t="s">
        <v>2113</v>
      </c>
      <c r="D670" s="56" t="str">
        <f>VLOOKUP($A670,'지하수요금(2010년)'!$B:$AL,4,FALSE)</f>
        <v>가정용</v>
      </c>
      <c r="E670" s="56" t="str">
        <f t="shared" si="10"/>
        <v>지례</v>
      </c>
      <c r="F670" s="56" t="s">
        <v>2534</v>
      </c>
      <c r="G670" s="56" t="s">
        <v>2520</v>
      </c>
      <c r="H670" s="90">
        <f>VLOOKUP($A670,'지하수요금(2010년)'!$B:$AL,32,FALSE)</f>
        <v>0</v>
      </c>
      <c r="I670" s="90">
        <f>VLOOKUP($A670,'지하수요금(2011년)'!$B:$AL,32,FALSE)</f>
        <v>0</v>
      </c>
      <c r="J670" s="90">
        <f>VLOOKUP($A670,'지하수요금(2012년)'!$B:$AL,32,FALSE)</f>
        <v>0</v>
      </c>
      <c r="K670" s="90">
        <f>VLOOKUP($A670,'지하수요금(2013년)'!$B:$AO,40,FALSE)</f>
        <v>0</v>
      </c>
      <c r="L670" s="91">
        <f>VLOOKUP($A670,'지하수요금(2014년)'!$B:$AP,41,FALSE)</f>
        <v>0</v>
      </c>
    </row>
    <row r="671" spans="1:12" ht="12.95" customHeight="1">
      <c r="A671" s="57" t="s">
        <v>2114</v>
      </c>
      <c r="B671" s="98" t="s">
        <v>2083</v>
      </c>
      <c r="C671" s="98" t="s">
        <v>2115</v>
      </c>
      <c r="D671" s="56" t="str">
        <f>VLOOKUP($A671,'지하수요금(2010년)'!$B:$AL,4,FALSE)</f>
        <v>가정용</v>
      </c>
      <c r="E671" s="56" t="str">
        <f t="shared" si="10"/>
        <v>지례</v>
      </c>
      <c r="F671" s="56" t="s">
        <v>2534</v>
      </c>
      <c r="G671" s="56" t="s">
        <v>2520</v>
      </c>
      <c r="H671" s="90">
        <f>VLOOKUP($A671,'지하수요금(2010년)'!$B:$AL,32,FALSE)</f>
        <v>0</v>
      </c>
      <c r="I671" s="90">
        <f>VLOOKUP($A671,'지하수요금(2011년)'!$B:$AL,32,FALSE)</f>
        <v>0</v>
      </c>
      <c r="J671" s="90">
        <f>VLOOKUP($A671,'지하수요금(2012년)'!$B:$AL,32,FALSE)</f>
        <v>0</v>
      </c>
      <c r="K671" s="90">
        <f>VLOOKUP($A671,'지하수요금(2013년)'!$B:$AO,40,FALSE)</f>
        <v>0</v>
      </c>
      <c r="L671" s="91">
        <f>VLOOKUP($A671,'지하수요금(2014년)'!$B:$AP,41,FALSE)</f>
        <v>0</v>
      </c>
    </row>
    <row r="672" spans="1:12" ht="12.95" customHeight="1">
      <c r="A672" s="57" t="s">
        <v>2116</v>
      </c>
      <c r="B672" s="98" t="s">
        <v>2117</v>
      </c>
      <c r="C672" s="98" t="s">
        <v>2118</v>
      </c>
      <c r="D672" s="56" t="str">
        <f>VLOOKUP($A672,'지하수요금(2010년)'!$B:$AL,4,FALSE)</f>
        <v>가정용</v>
      </c>
      <c r="E672" s="56" t="str">
        <f t="shared" si="10"/>
        <v>지례</v>
      </c>
      <c r="F672" s="56" t="s">
        <v>2534</v>
      </c>
      <c r="G672" s="56" t="s">
        <v>2520</v>
      </c>
      <c r="H672" s="90">
        <f>VLOOKUP($A672,'지하수요금(2010년)'!$B:$AL,32,FALSE)</f>
        <v>0</v>
      </c>
      <c r="I672" s="90">
        <f>VLOOKUP($A672,'지하수요금(2011년)'!$B:$AL,32,FALSE)</f>
        <v>0</v>
      </c>
      <c r="J672" s="90">
        <f>VLOOKUP($A672,'지하수요금(2012년)'!$B:$AL,32,FALSE)</f>
        <v>0</v>
      </c>
      <c r="K672" s="90">
        <f>VLOOKUP($A672,'지하수요금(2013년)'!$B:$AO,40,FALSE)</f>
        <v>0</v>
      </c>
      <c r="L672" s="91">
        <f>VLOOKUP($A672,'지하수요금(2014년)'!$B:$AP,41,FALSE)</f>
        <v>0</v>
      </c>
    </row>
    <row r="673" spans="1:12" ht="12.95" customHeight="1">
      <c r="A673" s="57" t="s">
        <v>2119</v>
      </c>
      <c r="B673" s="98" t="s">
        <v>2120</v>
      </c>
      <c r="C673" s="98" t="s">
        <v>2121</v>
      </c>
      <c r="D673" s="56" t="str">
        <f>VLOOKUP($A673,'지하수요금(2010년)'!$B:$AL,4,FALSE)</f>
        <v>가정용</v>
      </c>
      <c r="E673" s="56" t="str">
        <f t="shared" si="10"/>
        <v>지례</v>
      </c>
      <c r="F673" s="56" t="s">
        <v>2534</v>
      </c>
      <c r="G673" s="56" t="s">
        <v>2520</v>
      </c>
      <c r="H673" s="90">
        <f>VLOOKUP($A673,'지하수요금(2010년)'!$B:$AL,32,FALSE)</f>
        <v>0</v>
      </c>
      <c r="I673" s="90">
        <f>VLOOKUP($A673,'지하수요금(2011년)'!$B:$AL,32,FALSE)</f>
        <v>0</v>
      </c>
      <c r="J673" s="90">
        <f>VLOOKUP($A673,'지하수요금(2012년)'!$B:$AL,32,FALSE)</f>
        <v>0</v>
      </c>
      <c r="K673" s="90">
        <f>VLOOKUP($A673,'지하수요금(2013년)'!$B:$AO,40,FALSE)</f>
        <v>0</v>
      </c>
      <c r="L673" s="91">
        <f>VLOOKUP($A673,'지하수요금(2014년)'!$B:$AP,41,FALSE)</f>
        <v>0</v>
      </c>
    </row>
    <row r="674" spans="1:12" ht="12.95" customHeight="1">
      <c r="A674" s="58" t="s">
        <v>2122</v>
      </c>
      <c r="B674" s="99" t="s">
        <v>2123</v>
      </c>
      <c r="C674" s="99" t="s">
        <v>2124</v>
      </c>
      <c r="D674" s="59" t="str">
        <f>VLOOKUP($A674,'지하수요금(2010년)'!$B:$AL,4,FALSE)</f>
        <v>가정용</v>
      </c>
      <c r="E674" s="59" t="str">
        <f t="shared" si="10"/>
        <v>감문</v>
      </c>
      <c r="F674" s="59" t="s">
        <v>2508</v>
      </c>
      <c r="G674" s="59" t="s">
        <v>2509</v>
      </c>
      <c r="H674" s="92">
        <f>VLOOKUP($A674,'지하수요금(2010년)'!$B:$AL,32,FALSE)</f>
        <v>0</v>
      </c>
      <c r="I674" s="92">
        <f>VLOOKUP($A674,'지하수요금(2011년)'!$B:$AL,32,FALSE)</f>
        <v>0</v>
      </c>
      <c r="J674" s="92">
        <f>VLOOKUP($A674,'지하수요금(2012년)'!$B:$AL,32,FALSE)</f>
        <v>0</v>
      </c>
      <c r="K674" s="92">
        <f>VLOOKUP($A674,'지하수요금(2013년)'!$B:$AO,40,FALSE)</f>
        <v>0</v>
      </c>
      <c r="L674" s="93">
        <f>VLOOKUP($A674,'지하수요금(2014년)'!$B:$AP,41,FALSE)</f>
        <v>0</v>
      </c>
    </row>
    <row r="675" spans="1:12" ht="12.95" customHeight="1">
      <c r="A675" s="100" t="s">
        <v>2125</v>
      </c>
      <c r="B675" s="101" t="s">
        <v>2126</v>
      </c>
      <c r="C675" s="101" t="s">
        <v>2127</v>
      </c>
      <c r="D675" s="60" t="str">
        <f>VLOOKUP($A675,'지하수요금(2010년)'!$B:$AL,4,FALSE)</f>
        <v>가정용</v>
      </c>
      <c r="E675" s="60" t="str">
        <f t="shared" si="10"/>
        <v>감문</v>
      </c>
      <c r="F675" s="60" t="s">
        <v>2508</v>
      </c>
      <c r="G675" s="60" t="s">
        <v>2509</v>
      </c>
      <c r="H675" s="89">
        <f>VLOOKUP($A675,'지하수요금(2010년)'!$B:$AL,32,FALSE)</f>
        <v>0</v>
      </c>
      <c r="I675" s="89">
        <f>VLOOKUP($A675,'지하수요금(2011년)'!$B:$AL,32,FALSE)</f>
        <v>0</v>
      </c>
      <c r="J675" s="89">
        <f>VLOOKUP($A675,'지하수요금(2012년)'!$B:$AL,32,FALSE)</f>
        <v>0</v>
      </c>
      <c r="K675" s="89">
        <f>VLOOKUP($A675,'지하수요금(2013년)'!$B:$AO,40,FALSE)</f>
        <v>0</v>
      </c>
      <c r="L675" s="102">
        <f>VLOOKUP($A675,'지하수요금(2014년)'!$B:$AP,41,FALSE)</f>
        <v>0</v>
      </c>
    </row>
    <row r="676" spans="1:12" ht="12.95" customHeight="1">
      <c r="A676" s="57" t="s">
        <v>2128</v>
      </c>
      <c r="B676" s="98" t="s">
        <v>2129</v>
      </c>
      <c r="C676" s="98" t="s">
        <v>2515</v>
      </c>
      <c r="D676" s="56" t="str">
        <f>VLOOKUP($A676,'지하수요금(2010년)'!$B:$AL,4,FALSE)</f>
        <v>가정용</v>
      </c>
      <c r="E676" s="56" t="str">
        <f t="shared" si="10"/>
        <v>어모</v>
      </c>
      <c r="F676" s="56" t="s">
        <v>2517</v>
      </c>
      <c r="G676" s="56" t="s">
        <v>2518</v>
      </c>
      <c r="H676" s="90">
        <f>VLOOKUP($A676,'지하수요금(2010년)'!$B:$AL,32,FALSE)</f>
        <v>0</v>
      </c>
      <c r="I676" s="90">
        <f>VLOOKUP($A676,'지하수요금(2011년)'!$B:$AL,32,FALSE)</f>
        <v>0</v>
      </c>
      <c r="J676" s="90">
        <f>VLOOKUP($A676,'지하수요금(2012년)'!$B:$AL,32,FALSE)</f>
        <v>0</v>
      </c>
      <c r="K676" s="90">
        <f>VLOOKUP($A676,'지하수요금(2013년)'!$B:$AO,40,FALSE)</f>
        <v>0</v>
      </c>
      <c r="L676" s="91">
        <f>VLOOKUP($A676,'지하수요금(2014년)'!$B:$AP,41,FALSE)</f>
        <v>0</v>
      </c>
    </row>
    <row r="677" spans="1:12" ht="12.95" customHeight="1">
      <c r="A677" s="57" t="s">
        <v>2131</v>
      </c>
      <c r="B677" s="98" t="s">
        <v>2132</v>
      </c>
      <c r="C677" s="98" t="s">
        <v>2133</v>
      </c>
      <c r="D677" s="56" t="str">
        <f>VLOOKUP($A677,'지하수요금(2010년)'!$B:$AL,4,FALSE)</f>
        <v>가정용</v>
      </c>
      <c r="E677" s="56" t="str">
        <f t="shared" si="10"/>
        <v>어모</v>
      </c>
      <c r="F677" s="56" t="s">
        <v>2517</v>
      </c>
      <c r="G677" s="56" t="s">
        <v>2518</v>
      </c>
      <c r="H677" s="90">
        <f>VLOOKUP($A677,'지하수요금(2010년)'!$B:$AL,32,FALSE)</f>
        <v>0</v>
      </c>
      <c r="I677" s="90">
        <f>VLOOKUP($A677,'지하수요금(2011년)'!$B:$AL,32,FALSE)</f>
        <v>0</v>
      </c>
      <c r="J677" s="90">
        <f>VLOOKUP($A677,'지하수요금(2012년)'!$B:$AL,32,FALSE)</f>
        <v>0</v>
      </c>
      <c r="K677" s="90">
        <f>VLOOKUP($A677,'지하수요금(2013년)'!$B:$AO,40,FALSE)</f>
        <v>0</v>
      </c>
      <c r="L677" s="91">
        <f>VLOOKUP($A677,'지하수요금(2014년)'!$B:$AP,41,FALSE)</f>
        <v>0</v>
      </c>
    </row>
    <row r="678" spans="1:12" ht="12.95" customHeight="1">
      <c r="A678" s="57" t="s">
        <v>2134</v>
      </c>
      <c r="B678" s="98" t="s">
        <v>2135</v>
      </c>
      <c r="C678" s="98" t="s">
        <v>2516</v>
      </c>
      <c r="D678" s="56" t="str">
        <f>VLOOKUP($A678,'지하수요금(2010년)'!$B:$AL,4,FALSE)</f>
        <v>가정용</v>
      </c>
      <c r="E678" s="56" t="str">
        <f t="shared" si="10"/>
        <v>어모</v>
      </c>
      <c r="F678" s="56" t="s">
        <v>2517</v>
      </c>
      <c r="G678" s="56" t="s">
        <v>2518</v>
      </c>
      <c r="H678" s="90">
        <f>VLOOKUP($A678,'지하수요금(2010년)'!$B:$AL,32,FALSE)</f>
        <v>0</v>
      </c>
      <c r="I678" s="90">
        <f>VLOOKUP($A678,'지하수요금(2011년)'!$B:$AL,32,FALSE)</f>
        <v>0</v>
      </c>
      <c r="J678" s="90">
        <f>VLOOKUP($A678,'지하수요금(2012년)'!$B:$AL,32,FALSE)</f>
        <v>0</v>
      </c>
      <c r="K678" s="90">
        <f>VLOOKUP($A678,'지하수요금(2013년)'!$B:$AO,40,FALSE)</f>
        <v>0</v>
      </c>
      <c r="L678" s="91">
        <f>VLOOKUP($A678,'지하수요금(2014년)'!$B:$AP,41,FALSE)</f>
        <v>0</v>
      </c>
    </row>
    <row r="679" spans="1:12" ht="12.95" customHeight="1">
      <c r="A679" s="57" t="s">
        <v>2137</v>
      </c>
      <c r="B679" s="98" t="s">
        <v>2138</v>
      </c>
      <c r="C679" s="98" t="s">
        <v>2139</v>
      </c>
      <c r="D679" s="56" t="str">
        <f>VLOOKUP($A679,'지하수요금(2010년)'!$B:$AL,4,FALSE)</f>
        <v>가정용</v>
      </c>
      <c r="E679" s="56" t="str">
        <f t="shared" si="10"/>
        <v>어모</v>
      </c>
      <c r="F679" s="56" t="s">
        <v>2517</v>
      </c>
      <c r="G679" s="56" t="s">
        <v>2518</v>
      </c>
      <c r="H679" s="90">
        <f>VLOOKUP($A679,'지하수요금(2010년)'!$B:$AL,32,FALSE)</f>
        <v>0</v>
      </c>
      <c r="I679" s="90">
        <f>VLOOKUP($A679,'지하수요금(2011년)'!$B:$AL,32,FALSE)</f>
        <v>0</v>
      </c>
      <c r="J679" s="90">
        <f>VLOOKUP($A679,'지하수요금(2012년)'!$B:$AL,32,FALSE)</f>
        <v>0</v>
      </c>
      <c r="K679" s="90">
        <f>VLOOKUP($A679,'지하수요금(2013년)'!$B:$AO,40,FALSE)</f>
        <v>0</v>
      </c>
      <c r="L679" s="91">
        <f>VLOOKUP($A679,'지하수요금(2014년)'!$B:$AP,41,FALSE)</f>
        <v>0</v>
      </c>
    </row>
    <row r="680" spans="1:12" ht="12.95" customHeight="1">
      <c r="A680" s="57" t="s">
        <v>2140</v>
      </c>
      <c r="B680" s="98" t="s">
        <v>2141</v>
      </c>
      <c r="C680" s="98" t="s">
        <v>2142</v>
      </c>
      <c r="D680" s="56" t="str">
        <f>VLOOKUP($A680,'지하수요금(2010년)'!$B:$AL,4,FALSE)</f>
        <v>가정용</v>
      </c>
      <c r="E680" s="56" t="str">
        <f t="shared" si="10"/>
        <v>어모</v>
      </c>
      <c r="F680" s="56" t="s">
        <v>2517</v>
      </c>
      <c r="G680" s="56" t="s">
        <v>2518</v>
      </c>
      <c r="H680" s="90">
        <f>VLOOKUP($A680,'지하수요금(2010년)'!$B:$AL,32,FALSE)</f>
        <v>0</v>
      </c>
      <c r="I680" s="90">
        <f>VLOOKUP($A680,'지하수요금(2011년)'!$B:$AL,32,FALSE)</f>
        <v>0</v>
      </c>
      <c r="J680" s="90">
        <f>VLOOKUP($A680,'지하수요금(2012년)'!$B:$AL,32,FALSE)</f>
        <v>0</v>
      </c>
      <c r="K680" s="90">
        <f>VLOOKUP($A680,'지하수요금(2013년)'!$B:$AO,40,FALSE)</f>
        <v>0</v>
      </c>
      <c r="L680" s="91">
        <f>VLOOKUP($A680,'지하수요금(2014년)'!$B:$AP,41,FALSE)</f>
        <v>0</v>
      </c>
    </row>
    <row r="681" spans="1:12" ht="12.95" customHeight="1">
      <c r="A681" s="57" t="s">
        <v>2143</v>
      </c>
      <c r="B681" s="98" t="s">
        <v>2144</v>
      </c>
      <c r="C681" s="98" t="s">
        <v>2145</v>
      </c>
      <c r="D681" s="56" t="str">
        <f>VLOOKUP($A681,'지하수요금(2010년)'!$B:$AL,4,FALSE)</f>
        <v>가정용</v>
      </c>
      <c r="E681" s="56" t="str">
        <f t="shared" si="10"/>
        <v>어모</v>
      </c>
      <c r="F681" s="56" t="s">
        <v>2517</v>
      </c>
      <c r="G681" s="56" t="s">
        <v>2518</v>
      </c>
      <c r="H681" s="90">
        <f>VLOOKUP($A681,'지하수요금(2010년)'!$B:$AL,32,FALSE)</f>
        <v>0</v>
      </c>
      <c r="I681" s="90">
        <f>VLOOKUP($A681,'지하수요금(2011년)'!$B:$AL,32,FALSE)</f>
        <v>0</v>
      </c>
      <c r="J681" s="90">
        <f>VLOOKUP($A681,'지하수요금(2012년)'!$B:$AL,32,FALSE)</f>
        <v>0</v>
      </c>
      <c r="K681" s="90">
        <f>VLOOKUP($A681,'지하수요금(2013년)'!$B:$AO,40,FALSE)</f>
        <v>0</v>
      </c>
      <c r="L681" s="91">
        <f>VLOOKUP($A681,'지하수요금(2014년)'!$B:$AP,41,FALSE)</f>
        <v>0</v>
      </c>
    </row>
    <row r="682" spans="1:12" ht="12.95" customHeight="1">
      <c r="A682" s="57" t="s">
        <v>2146</v>
      </c>
      <c r="B682" s="98" t="s">
        <v>2147</v>
      </c>
      <c r="C682" s="98" t="s">
        <v>2148</v>
      </c>
      <c r="D682" s="56" t="str">
        <f>VLOOKUP($A682,'지하수요금(2010년)'!$B:$AL,4,FALSE)</f>
        <v>가정용</v>
      </c>
      <c r="E682" s="56" t="str">
        <f t="shared" si="10"/>
        <v>어모</v>
      </c>
      <c r="F682" s="56" t="s">
        <v>2517</v>
      </c>
      <c r="G682" s="56" t="s">
        <v>2518</v>
      </c>
      <c r="H682" s="90">
        <f>VLOOKUP($A682,'지하수요금(2010년)'!$B:$AL,32,FALSE)</f>
        <v>0</v>
      </c>
      <c r="I682" s="90">
        <f>VLOOKUP($A682,'지하수요금(2011년)'!$B:$AL,32,FALSE)</f>
        <v>0</v>
      </c>
      <c r="J682" s="90">
        <f>VLOOKUP($A682,'지하수요금(2012년)'!$B:$AL,32,FALSE)</f>
        <v>0</v>
      </c>
      <c r="K682" s="90">
        <f>VLOOKUP($A682,'지하수요금(2013년)'!$B:$AO,40,FALSE)</f>
        <v>0</v>
      </c>
      <c r="L682" s="91">
        <f>VLOOKUP($A682,'지하수요금(2014년)'!$B:$AP,41,FALSE)</f>
        <v>0</v>
      </c>
    </row>
    <row r="683" spans="1:12" ht="12.95" customHeight="1">
      <c r="A683" s="57" t="s">
        <v>2149</v>
      </c>
      <c r="B683" s="98" t="s">
        <v>2150</v>
      </c>
      <c r="C683" s="98" t="s">
        <v>2151</v>
      </c>
      <c r="D683" s="56" t="str">
        <f>VLOOKUP($A683,'지하수요금(2010년)'!$B:$AL,4,FALSE)</f>
        <v>가정용</v>
      </c>
      <c r="E683" s="56" t="str">
        <f t="shared" si="10"/>
        <v>어모</v>
      </c>
      <c r="F683" s="56" t="s">
        <v>2517</v>
      </c>
      <c r="G683" s="56" t="s">
        <v>2518</v>
      </c>
      <c r="H683" s="90">
        <f>VLOOKUP($A683,'지하수요금(2010년)'!$B:$AL,32,FALSE)</f>
        <v>0</v>
      </c>
      <c r="I683" s="90">
        <f>VLOOKUP($A683,'지하수요금(2011년)'!$B:$AL,32,FALSE)</f>
        <v>0</v>
      </c>
      <c r="J683" s="90">
        <f>VLOOKUP($A683,'지하수요금(2012년)'!$B:$AL,32,FALSE)</f>
        <v>0</v>
      </c>
      <c r="K683" s="90">
        <f>VLOOKUP($A683,'지하수요금(2013년)'!$B:$AO,40,FALSE)</f>
        <v>0</v>
      </c>
      <c r="L683" s="91">
        <f>VLOOKUP($A683,'지하수요금(2014년)'!$B:$AP,41,FALSE)</f>
        <v>0</v>
      </c>
    </row>
    <row r="684" spans="1:12" ht="12.95" customHeight="1">
      <c r="A684" s="57" t="s">
        <v>2152</v>
      </c>
      <c r="B684" s="98" t="s">
        <v>2153</v>
      </c>
      <c r="C684" s="98" t="s">
        <v>2154</v>
      </c>
      <c r="D684" s="56" t="str">
        <f>VLOOKUP($A684,'지하수요금(2010년)'!$B:$AL,4,FALSE)</f>
        <v>가정용</v>
      </c>
      <c r="E684" s="56" t="str">
        <f t="shared" si="10"/>
        <v>어모</v>
      </c>
      <c r="F684" s="56" t="s">
        <v>2517</v>
      </c>
      <c r="G684" s="56" t="s">
        <v>2518</v>
      </c>
      <c r="H684" s="90">
        <f>VLOOKUP($A684,'지하수요금(2010년)'!$B:$AL,32,FALSE)</f>
        <v>0</v>
      </c>
      <c r="I684" s="90">
        <f>VLOOKUP($A684,'지하수요금(2011년)'!$B:$AL,32,FALSE)</f>
        <v>0</v>
      </c>
      <c r="J684" s="90">
        <f>VLOOKUP($A684,'지하수요금(2012년)'!$B:$AL,32,FALSE)</f>
        <v>0</v>
      </c>
      <c r="K684" s="90">
        <f>VLOOKUP($A684,'지하수요금(2013년)'!$B:$AO,40,FALSE)</f>
        <v>0</v>
      </c>
      <c r="L684" s="91">
        <f>VLOOKUP($A684,'지하수요금(2014년)'!$B:$AP,41,FALSE)</f>
        <v>0</v>
      </c>
    </row>
    <row r="685" spans="1:12" ht="12.95" customHeight="1">
      <c r="A685" s="57" t="s">
        <v>2155</v>
      </c>
      <c r="B685" s="98" t="s">
        <v>2156</v>
      </c>
      <c r="C685" s="98" t="s">
        <v>2157</v>
      </c>
      <c r="D685" s="56" t="str">
        <f>VLOOKUP($A685,'지하수요금(2010년)'!$B:$AL,4,FALSE)</f>
        <v>가정용</v>
      </c>
      <c r="E685" s="56" t="str">
        <f t="shared" si="10"/>
        <v>봉산</v>
      </c>
      <c r="F685" s="56" t="s">
        <v>2529</v>
      </c>
      <c r="G685" s="56" t="s">
        <v>2530</v>
      </c>
      <c r="H685" s="90">
        <f>VLOOKUP($A685,'지하수요금(2010년)'!$B:$AL,32,FALSE)</f>
        <v>0</v>
      </c>
      <c r="I685" s="90">
        <f>VLOOKUP($A685,'지하수요금(2011년)'!$B:$AL,32,FALSE)</f>
        <v>0</v>
      </c>
      <c r="J685" s="90">
        <f>VLOOKUP($A685,'지하수요금(2012년)'!$B:$AL,32,FALSE)</f>
        <v>0</v>
      </c>
      <c r="K685" s="90">
        <f>VLOOKUP($A685,'지하수요금(2013년)'!$B:$AO,40,FALSE)</f>
        <v>0</v>
      </c>
      <c r="L685" s="91">
        <f>VLOOKUP($A685,'지하수요금(2014년)'!$B:$AP,41,FALSE)</f>
        <v>0</v>
      </c>
    </row>
    <row r="686" spans="1:12" ht="12.95" customHeight="1">
      <c r="A686" s="57" t="s">
        <v>2158</v>
      </c>
      <c r="B686" s="98" t="s">
        <v>2159</v>
      </c>
      <c r="C686" s="98" t="s">
        <v>2160</v>
      </c>
      <c r="D686" s="56" t="str">
        <f>VLOOKUP($A686,'지하수요금(2010년)'!$B:$AL,4,FALSE)</f>
        <v>가정용</v>
      </c>
      <c r="E686" s="56" t="str">
        <f t="shared" si="10"/>
        <v>봉산</v>
      </c>
      <c r="F686" s="56" t="s">
        <v>2529</v>
      </c>
      <c r="G686" s="56" t="s">
        <v>2530</v>
      </c>
      <c r="H686" s="90">
        <f>VLOOKUP($A686,'지하수요금(2010년)'!$B:$AL,32,FALSE)</f>
        <v>0</v>
      </c>
      <c r="I686" s="90">
        <f>VLOOKUP($A686,'지하수요금(2011년)'!$B:$AL,32,FALSE)</f>
        <v>0</v>
      </c>
      <c r="J686" s="90">
        <f>VLOOKUP($A686,'지하수요금(2012년)'!$B:$AL,32,FALSE)</f>
        <v>0</v>
      </c>
      <c r="K686" s="90">
        <f>VLOOKUP($A686,'지하수요금(2013년)'!$B:$AO,40,FALSE)</f>
        <v>0</v>
      </c>
      <c r="L686" s="91">
        <f>VLOOKUP($A686,'지하수요금(2014년)'!$B:$AP,41,FALSE)</f>
        <v>0</v>
      </c>
    </row>
    <row r="687" spans="1:12" ht="12.95" customHeight="1">
      <c r="A687" s="57" t="s">
        <v>2161</v>
      </c>
      <c r="B687" s="98" t="s">
        <v>2162</v>
      </c>
      <c r="C687" s="98" t="s">
        <v>2163</v>
      </c>
      <c r="D687" s="56" t="str">
        <f>VLOOKUP($A687,'지하수요금(2010년)'!$B:$AL,4,FALSE)</f>
        <v>가정용</v>
      </c>
      <c r="E687" s="56" t="str">
        <f t="shared" si="10"/>
        <v>봉산</v>
      </c>
      <c r="F687" s="56" t="s">
        <v>2529</v>
      </c>
      <c r="G687" s="56" t="s">
        <v>2530</v>
      </c>
      <c r="H687" s="90">
        <f>VLOOKUP($A687,'지하수요금(2010년)'!$B:$AL,32,FALSE)</f>
        <v>0</v>
      </c>
      <c r="I687" s="90">
        <f>VLOOKUP($A687,'지하수요금(2011년)'!$B:$AL,32,FALSE)</f>
        <v>0</v>
      </c>
      <c r="J687" s="90">
        <f>VLOOKUP($A687,'지하수요금(2012년)'!$B:$AL,32,FALSE)</f>
        <v>0</v>
      </c>
      <c r="K687" s="90">
        <f>VLOOKUP($A687,'지하수요금(2013년)'!$B:$AO,40,FALSE)</f>
        <v>0</v>
      </c>
      <c r="L687" s="91">
        <f>VLOOKUP($A687,'지하수요금(2014년)'!$B:$AP,41,FALSE)</f>
        <v>0</v>
      </c>
    </row>
    <row r="688" spans="1:12" ht="12.95" customHeight="1">
      <c r="A688" s="57" t="s">
        <v>2164</v>
      </c>
      <c r="B688" s="98" t="s">
        <v>2165</v>
      </c>
      <c r="C688" s="98" t="s">
        <v>2166</v>
      </c>
      <c r="D688" s="56" t="str">
        <f>VLOOKUP($A688,'지하수요금(2010년)'!$B:$AL,4,FALSE)</f>
        <v>가정용</v>
      </c>
      <c r="E688" s="56" t="str">
        <f t="shared" si="10"/>
        <v>봉산</v>
      </c>
      <c r="F688" s="56" t="s">
        <v>2529</v>
      </c>
      <c r="G688" s="56" t="s">
        <v>2530</v>
      </c>
      <c r="H688" s="90">
        <f>VLOOKUP($A688,'지하수요금(2010년)'!$B:$AL,32,FALSE)</f>
        <v>0</v>
      </c>
      <c r="I688" s="90">
        <f>VLOOKUP($A688,'지하수요금(2011년)'!$B:$AL,32,FALSE)</f>
        <v>0</v>
      </c>
      <c r="J688" s="90">
        <f>VLOOKUP($A688,'지하수요금(2012년)'!$B:$AL,32,FALSE)</f>
        <v>0</v>
      </c>
      <c r="K688" s="90">
        <f>VLOOKUP($A688,'지하수요금(2013년)'!$B:$AO,40,FALSE)</f>
        <v>0</v>
      </c>
      <c r="L688" s="91">
        <f>VLOOKUP($A688,'지하수요금(2014년)'!$B:$AP,41,FALSE)</f>
        <v>0</v>
      </c>
    </row>
    <row r="689" spans="1:12" ht="12.95" customHeight="1">
      <c r="A689" s="57" t="s">
        <v>2167</v>
      </c>
      <c r="B689" s="98" t="s">
        <v>2168</v>
      </c>
      <c r="C689" s="98" t="s">
        <v>2169</v>
      </c>
      <c r="D689" s="56" t="str">
        <f>VLOOKUP($A689,'지하수요금(2010년)'!$B:$AL,4,FALSE)</f>
        <v>가정용</v>
      </c>
      <c r="E689" s="56" t="str">
        <f t="shared" si="10"/>
        <v>봉산</v>
      </c>
      <c r="F689" s="56" t="s">
        <v>2529</v>
      </c>
      <c r="G689" s="56" t="s">
        <v>2530</v>
      </c>
      <c r="H689" s="90">
        <f>VLOOKUP($A689,'지하수요금(2010년)'!$B:$AL,32,FALSE)</f>
        <v>0</v>
      </c>
      <c r="I689" s="90">
        <f>VLOOKUP($A689,'지하수요금(2011년)'!$B:$AL,32,FALSE)</f>
        <v>0</v>
      </c>
      <c r="J689" s="90">
        <f>VLOOKUP($A689,'지하수요금(2012년)'!$B:$AL,32,FALSE)</f>
        <v>0</v>
      </c>
      <c r="K689" s="90">
        <f>VLOOKUP($A689,'지하수요금(2013년)'!$B:$AO,40,FALSE)</f>
        <v>0</v>
      </c>
      <c r="L689" s="91">
        <f>VLOOKUP($A689,'지하수요금(2014년)'!$B:$AP,41,FALSE)</f>
        <v>0</v>
      </c>
    </row>
    <row r="690" spans="1:12" ht="12.95" customHeight="1">
      <c r="A690" s="57" t="s">
        <v>2170</v>
      </c>
      <c r="B690" s="98" t="s">
        <v>2171</v>
      </c>
      <c r="C690" s="98" t="s">
        <v>2172</v>
      </c>
      <c r="D690" s="56" t="str">
        <f>VLOOKUP($A690,'지하수요금(2010년)'!$B:$AL,4,FALSE)</f>
        <v>가정용</v>
      </c>
      <c r="E690" s="56" t="str">
        <f t="shared" si="10"/>
        <v>대항</v>
      </c>
      <c r="F690" s="56" t="s">
        <v>2525</v>
      </c>
      <c r="G690" s="56" t="s">
        <v>2526</v>
      </c>
      <c r="H690" s="90">
        <f>VLOOKUP($A690,'지하수요금(2010년)'!$B:$AL,32,FALSE)</f>
        <v>0</v>
      </c>
      <c r="I690" s="90">
        <f>VLOOKUP($A690,'지하수요금(2011년)'!$B:$AL,32,FALSE)</f>
        <v>0</v>
      </c>
      <c r="J690" s="90">
        <f>VLOOKUP($A690,'지하수요금(2012년)'!$B:$AL,32,FALSE)</f>
        <v>0</v>
      </c>
      <c r="K690" s="90">
        <f>VLOOKUP($A690,'지하수요금(2013년)'!$B:$AO,40,FALSE)</f>
        <v>0</v>
      </c>
      <c r="L690" s="91">
        <f>VLOOKUP($A690,'지하수요금(2014년)'!$B:$AP,41,FALSE)</f>
        <v>0</v>
      </c>
    </row>
    <row r="691" spans="1:12" ht="12.95" customHeight="1">
      <c r="A691" s="57" t="s">
        <v>2173</v>
      </c>
      <c r="B691" s="98" t="s">
        <v>2174</v>
      </c>
      <c r="C691" s="98" t="s">
        <v>2175</v>
      </c>
      <c r="D691" s="56" t="str">
        <f>VLOOKUP($A691,'지하수요금(2010년)'!$B:$AL,4,FALSE)</f>
        <v>가정용</v>
      </c>
      <c r="E691" s="56" t="str">
        <f t="shared" si="10"/>
        <v>대항</v>
      </c>
      <c r="F691" s="56" t="s">
        <v>2525</v>
      </c>
      <c r="G691" s="56" t="s">
        <v>2526</v>
      </c>
      <c r="H691" s="90">
        <f>VLOOKUP($A691,'지하수요금(2010년)'!$B:$AL,32,FALSE)</f>
        <v>0</v>
      </c>
      <c r="I691" s="90">
        <f>VLOOKUP($A691,'지하수요금(2011년)'!$B:$AL,32,FALSE)</f>
        <v>0</v>
      </c>
      <c r="J691" s="90">
        <f>VLOOKUP($A691,'지하수요금(2012년)'!$B:$AL,32,FALSE)</f>
        <v>0</v>
      </c>
      <c r="K691" s="90">
        <f>VLOOKUP($A691,'지하수요금(2013년)'!$B:$AO,40,FALSE)</f>
        <v>0</v>
      </c>
      <c r="L691" s="91">
        <f>VLOOKUP($A691,'지하수요금(2014년)'!$B:$AP,41,FALSE)</f>
        <v>0</v>
      </c>
    </row>
    <row r="692" spans="1:12" ht="12.95" customHeight="1">
      <c r="A692" s="57" t="s">
        <v>2436</v>
      </c>
      <c r="B692" s="98" t="s">
        <v>2437</v>
      </c>
      <c r="C692" s="98" t="s">
        <v>2438</v>
      </c>
      <c r="D692" s="56" t="s">
        <v>2506</v>
      </c>
      <c r="E692" s="56" t="str">
        <f t="shared" si="10"/>
        <v>남면</v>
      </c>
      <c r="F692" s="56" t="s">
        <v>2507</v>
      </c>
      <c r="G692" s="56" t="s">
        <v>2519</v>
      </c>
      <c r="H692" s="90"/>
      <c r="I692" s="90"/>
      <c r="J692" s="90"/>
      <c r="K692" s="90">
        <f>VLOOKUP($A692,'지하수요금(2013년)'!$B:$AO,40,FALSE)</f>
        <v>0</v>
      </c>
      <c r="L692" s="91">
        <f>VLOOKUP($A692,'지하수요금(2014년)'!$B:$AP,41,FALSE)</f>
        <v>41</v>
      </c>
    </row>
    <row r="693" spans="1:12" ht="12.95" customHeight="1">
      <c r="A693" s="57" t="s">
        <v>2439</v>
      </c>
      <c r="B693" s="98" t="s">
        <v>2440</v>
      </c>
      <c r="C693" s="98" t="s">
        <v>2441</v>
      </c>
      <c r="D693" s="56" t="s">
        <v>2506</v>
      </c>
      <c r="E693" s="56" t="str">
        <f t="shared" si="10"/>
        <v>남면</v>
      </c>
      <c r="F693" s="56" t="s">
        <v>2507</v>
      </c>
      <c r="G693" s="56" t="s">
        <v>2519</v>
      </c>
      <c r="H693" s="90"/>
      <c r="I693" s="90"/>
      <c r="J693" s="90"/>
      <c r="K693" s="90">
        <f>VLOOKUP($A693,'지하수요금(2013년)'!$B:$AO,40,FALSE)</f>
        <v>2959</v>
      </c>
      <c r="L693" s="91">
        <f>VLOOKUP($A693,'지하수요금(2014년)'!$B:$AP,41,FALSE)</f>
        <v>6332</v>
      </c>
    </row>
    <row r="694" spans="1:12" ht="12.95" customHeight="1">
      <c r="A694" s="57" t="s">
        <v>2442</v>
      </c>
      <c r="B694" s="98" t="s">
        <v>2443</v>
      </c>
      <c r="C694" s="98" t="s">
        <v>2444</v>
      </c>
      <c r="D694" s="56" t="s">
        <v>2506</v>
      </c>
      <c r="E694" s="56" t="str">
        <f t="shared" si="10"/>
        <v>남면</v>
      </c>
      <c r="F694" s="56" t="s">
        <v>2507</v>
      </c>
      <c r="G694" s="56" t="s">
        <v>2519</v>
      </c>
      <c r="H694" s="90"/>
      <c r="I694" s="90"/>
      <c r="J694" s="90"/>
      <c r="K694" s="90">
        <f>VLOOKUP($A694,'지하수요금(2013년)'!$B:$AO,40,FALSE)</f>
        <v>241</v>
      </c>
      <c r="L694" s="91">
        <f>VLOOKUP($A694,'지하수요금(2014년)'!$B:$AP,41,FALSE)</f>
        <v>171</v>
      </c>
    </row>
    <row r="695" spans="1:12" ht="12.95" customHeight="1">
      <c r="A695" s="57" t="s">
        <v>2445</v>
      </c>
      <c r="B695" s="98" t="s">
        <v>2446</v>
      </c>
      <c r="C695" s="98" t="s">
        <v>2447</v>
      </c>
      <c r="D695" s="56" t="s">
        <v>2506</v>
      </c>
      <c r="E695" s="56" t="str">
        <f t="shared" si="10"/>
        <v>남면</v>
      </c>
      <c r="F695" s="56" t="s">
        <v>2507</v>
      </c>
      <c r="G695" s="56" t="s">
        <v>2519</v>
      </c>
      <c r="H695" s="90"/>
      <c r="I695" s="90"/>
      <c r="J695" s="90"/>
      <c r="K695" s="90">
        <f>VLOOKUP($A695,'지하수요금(2013년)'!$B:$AO,40,FALSE)</f>
        <v>768</v>
      </c>
      <c r="L695" s="91">
        <f>VLOOKUP($A695,'지하수요금(2014년)'!$B:$AP,41,FALSE)</f>
        <v>4118</v>
      </c>
    </row>
    <row r="696" spans="1:12" ht="12.95" customHeight="1">
      <c r="A696" s="57" t="s">
        <v>2448</v>
      </c>
      <c r="B696" s="98" t="s">
        <v>2449</v>
      </c>
      <c r="C696" s="98" t="s">
        <v>2450</v>
      </c>
      <c r="D696" s="56" t="s">
        <v>2506</v>
      </c>
      <c r="E696" s="56" t="str">
        <f t="shared" si="10"/>
        <v>남면</v>
      </c>
      <c r="F696" s="56" t="s">
        <v>2507</v>
      </c>
      <c r="G696" s="56" t="s">
        <v>2519</v>
      </c>
      <c r="H696" s="90"/>
      <c r="I696" s="90"/>
      <c r="J696" s="90"/>
      <c r="K696" s="90">
        <f>VLOOKUP($A696,'지하수요금(2013년)'!$B:$AO,40,FALSE)</f>
        <v>504</v>
      </c>
      <c r="L696" s="91">
        <f>VLOOKUP($A696,'지하수요금(2014년)'!$B:$AP,41,FALSE)</f>
        <v>1244</v>
      </c>
    </row>
    <row r="697" spans="1:12" ht="12.95" customHeight="1">
      <c r="A697" s="57" t="s">
        <v>2451</v>
      </c>
      <c r="B697" s="98" t="s">
        <v>2452</v>
      </c>
      <c r="C697" s="98" t="s">
        <v>2453</v>
      </c>
      <c r="D697" s="56" t="s">
        <v>2506</v>
      </c>
      <c r="E697" s="56" t="str">
        <f t="shared" si="10"/>
        <v>남면</v>
      </c>
      <c r="F697" s="56" t="s">
        <v>2507</v>
      </c>
      <c r="G697" s="56" t="s">
        <v>2519</v>
      </c>
      <c r="H697" s="90"/>
      <c r="I697" s="90"/>
      <c r="J697" s="90"/>
      <c r="K697" s="90">
        <f>VLOOKUP($A697,'지하수요금(2013년)'!$B:$AO,40,FALSE)</f>
        <v>0</v>
      </c>
      <c r="L697" s="91">
        <f>VLOOKUP($A697,'지하수요금(2014년)'!$B:$AP,41,FALSE)</f>
        <v>137</v>
      </c>
    </row>
    <row r="698" spans="1:12" ht="12.95" customHeight="1">
      <c r="A698" s="57" t="s">
        <v>2454</v>
      </c>
      <c r="B698" s="98" t="s">
        <v>2455</v>
      </c>
      <c r="C698" s="98" t="s">
        <v>2456</v>
      </c>
      <c r="D698" s="56" t="s">
        <v>2506</v>
      </c>
      <c r="E698" s="56" t="str">
        <f t="shared" si="10"/>
        <v>남면</v>
      </c>
      <c r="F698" s="56" t="s">
        <v>2507</v>
      </c>
      <c r="G698" s="56" t="s">
        <v>2519</v>
      </c>
      <c r="H698" s="90"/>
      <c r="I698" s="90"/>
      <c r="J698" s="90"/>
      <c r="K698" s="90">
        <f>VLOOKUP($A698,'지하수요금(2013년)'!$B:$AO,40,FALSE)</f>
        <v>0</v>
      </c>
      <c r="L698" s="91">
        <f>VLOOKUP($A698,'지하수요금(2014년)'!$B:$AP,41,FALSE)</f>
        <v>2445</v>
      </c>
    </row>
    <row r="699" spans="1:12" ht="12.95" customHeight="1">
      <c r="A699" s="57" t="s">
        <v>2457</v>
      </c>
      <c r="B699" s="98" t="s">
        <v>2458</v>
      </c>
      <c r="C699" s="98" t="s">
        <v>2459</v>
      </c>
      <c r="D699" s="56" t="s">
        <v>2506</v>
      </c>
      <c r="E699" s="56" t="str">
        <f t="shared" si="10"/>
        <v>남면</v>
      </c>
      <c r="F699" s="56" t="s">
        <v>2507</v>
      </c>
      <c r="G699" s="56" t="s">
        <v>2519</v>
      </c>
      <c r="H699" s="90"/>
      <c r="I699" s="90"/>
      <c r="J699" s="90"/>
      <c r="K699" s="90">
        <f>VLOOKUP($A699,'지하수요금(2013년)'!$B:$AO,40,FALSE)</f>
        <v>519</v>
      </c>
      <c r="L699" s="91">
        <f>VLOOKUP($A699,'지하수요금(2014년)'!$B:$AP,41,FALSE)</f>
        <v>2330</v>
      </c>
    </row>
    <row r="700" spans="1:12" ht="12.95" customHeight="1">
      <c r="A700" s="57" t="s">
        <v>2460</v>
      </c>
      <c r="B700" s="98" t="s">
        <v>2461</v>
      </c>
      <c r="C700" s="98" t="s">
        <v>2462</v>
      </c>
      <c r="D700" s="56" t="s">
        <v>2506</v>
      </c>
      <c r="E700" s="56" t="s">
        <v>2507</v>
      </c>
      <c r="F700" s="56" t="s">
        <v>2507</v>
      </c>
      <c r="G700" s="56" t="s">
        <v>2519</v>
      </c>
      <c r="H700" s="90"/>
      <c r="I700" s="90"/>
      <c r="J700" s="90"/>
      <c r="K700" s="90">
        <f>VLOOKUP($A700,'지하수요금(2013년)'!$B:$AO,40,FALSE)</f>
        <v>0</v>
      </c>
      <c r="L700" s="91">
        <f>VLOOKUP($A700,'지하수요금(2014년)'!$B:$AP,41,FALSE)</f>
        <v>3212</v>
      </c>
    </row>
    <row r="701" spans="1:12" ht="12.95" customHeight="1">
      <c r="A701" s="58" t="s">
        <v>2463</v>
      </c>
      <c r="B701" s="99" t="s">
        <v>2464</v>
      </c>
      <c r="C701" s="99" t="s">
        <v>2465</v>
      </c>
      <c r="D701" s="59" t="s">
        <v>2506</v>
      </c>
      <c r="E701" s="59" t="str">
        <f t="shared" si="10"/>
        <v>남면</v>
      </c>
      <c r="F701" s="59" t="s">
        <v>2507</v>
      </c>
      <c r="G701" s="59" t="s">
        <v>2519</v>
      </c>
      <c r="H701" s="92"/>
      <c r="I701" s="92"/>
      <c r="J701" s="92"/>
      <c r="K701" s="92">
        <f>VLOOKUP($A701,'지하수요금(2013년)'!$B:$AO,40,FALSE)</f>
        <v>0</v>
      </c>
      <c r="L701" s="93">
        <f>VLOOKUP($A701,'지하수요금(2014년)'!$B:$AP,41,FALSE)</f>
        <v>2227</v>
      </c>
    </row>
  </sheetData>
  <mergeCells count="9">
    <mergeCell ref="H2:L2"/>
    <mergeCell ref="F2:F3"/>
    <mergeCell ref="G2:G3"/>
    <mergeCell ref="E2:E3"/>
    <mergeCell ref="A4:C4"/>
    <mergeCell ref="A2:A3"/>
    <mergeCell ref="B2:B3"/>
    <mergeCell ref="C2:C3"/>
    <mergeCell ref="D2:D3"/>
  </mergeCells>
  <phoneticPr fontId="15" type="noConversion"/>
  <pageMargins left="0.7" right="0.7" top="0.75" bottom="0.75" header="0.3" footer="0.3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42"/>
  <sheetViews>
    <sheetView workbookViewId="0">
      <selection activeCell="L126" sqref="L126"/>
    </sheetView>
  </sheetViews>
  <sheetFormatPr defaultRowHeight="12"/>
  <cols>
    <col min="1" max="1" width="23.33203125" style="54" customWidth="1"/>
    <col min="2" max="2" width="33.6640625" style="54" customWidth="1"/>
    <col min="3" max="3" width="40" style="54" customWidth="1"/>
    <col min="4" max="4" width="19.6640625" style="54" customWidth="1"/>
    <col min="5" max="9" width="34.33203125" style="54" customWidth="1"/>
    <col min="10" max="16384" width="9.33203125" style="54"/>
  </cols>
  <sheetData>
    <row r="1" spans="1:9">
      <c r="A1" s="176" t="s">
        <v>2470</v>
      </c>
      <c r="B1" s="176" t="s">
        <v>2471</v>
      </c>
      <c r="C1" s="176" t="s">
        <v>2472</v>
      </c>
      <c r="D1" s="176" t="s">
        <v>2478</v>
      </c>
      <c r="E1" s="176" t="s">
        <v>2479</v>
      </c>
      <c r="F1" s="176"/>
      <c r="G1" s="176"/>
      <c r="H1" s="176"/>
      <c r="I1" s="176"/>
    </row>
    <row r="2" spans="1:9">
      <c r="A2" s="176"/>
      <c r="B2" s="176"/>
      <c r="C2" s="176"/>
      <c r="D2" s="176"/>
      <c r="E2" s="54" t="s">
        <v>2473</v>
      </c>
      <c r="F2" s="54" t="s">
        <v>2474</v>
      </c>
      <c r="G2" s="54" t="s">
        <v>2475</v>
      </c>
      <c r="H2" s="54" t="s">
        <v>2476</v>
      </c>
      <c r="I2" s="54" t="s">
        <v>2477</v>
      </c>
    </row>
    <row r="3" spans="1:9">
      <c r="A3" s="55" t="s">
        <v>51</v>
      </c>
      <c r="B3" s="55" t="s">
        <v>52</v>
      </c>
      <c r="C3" s="55" t="s">
        <v>53</v>
      </c>
      <c r="D3" s="54" t="str">
        <f>VLOOKUP($A3,'지하수요금(2010년)'!$B:$AL,4,FALSE)</f>
        <v>가정용</v>
      </c>
      <c r="E3" s="54">
        <f>VLOOKUP($A3,'지하수요금(2010년)'!$B:$AL,32,FALSE)</f>
        <v>24</v>
      </c>
      <c r="F3" s="54">
        <f>VLOOKUP($A3,'지하수요금(2011년)'!$B:$AL,32,FALSE)</f>
        <v>24</v>
      </c>
      <c r="G3" s="54">
        <f>VLOOKUP($A3,'지하수요금(2012년)'!$B:$AL,32,FALSE)</f>
        <v>24</v>
      </c>
      <c r="H3" s="54">
        <f>VLOOKUP($A3,'지하수요금(2013년)'!$B:$AO,40,FALSE)</f>
        <v>24</v>
      </c>
      <c r="I3" s="54">
        <f>VLOOKUP($A3,'지하수요금(2014년)'!$B:$AP,41,FALSE)</f>
        <v>24</v>
      </c>
    </row>
    <row r="4" spans="1:9">
      <c r="A4" s="55" t="s">
        <v>57</v>
      </c>
      <c r="B4" s="55" t="s">
        <v>58</v>
      </c>
      <c r="C4" s="55" t="s">
        <v>59</v>
      </c>
      <c r="D4" s="54" t="str">
        <f>VLOOKUP($A4,'지하수요금(2010년)'!$B:$AL,4,FALSE)</f>
        <v>가정용</v>
      </c>
      <c r="E4" s="54">
        <f>VLOOKUP($A4,'지하수요금(2010년)'!$B:$AL,32,FALSE)</f>
        <v>120</v>
      </c>
      <c r="F4" s="54">
        <f>VLOOKUP($A4,'지하수요금(2011년)'!$B:$AL,32,FALSE)</f>
        <v>120</v>
      </c>
      <c r="G4" s="54">
        <f>VLOOKUP($A4,'지하수요금(2012년)'!$B:$AL,32,FALSE)</f>
        <v>120</v>
      </c>
      <c r="H4" s="54">
        <f>VLOOKUP($A4,'지하수요금(2013년)'!$B:$AO,40,FALSE)</f>
        <v>120</v>
      </c>
      <c r="I4" s="54">
        <f>VLOOKUP($A4,'지하수요금(2014년)'!$B:$AP,41,FALSE)</f>
        <v>120</v>
      </c>
    </row>
    <row r="5" spans="1:9">
      <c r="A5" s="55" t="s">
        <v>60</v>
      </c>
      <c r="B5" s="55" t="s">
        <v>61</v>
      </c>
      <c r="C5" s="55" t="s">
        <v>62</v>
      </c>
      <c r="D5" s="54" t="str">
        <f>VLOOKUP($A5,'지하수요금(2010년)'!$B:$AL,4,FALSE)</f>
        <v>가정용</v>
      </c>
      <c r="E5" s="54">
        <f>VLOOKUP($A5,'지하수요금(2010년)'!$B:$AL,32,FALSE)</f>
        <v>120</v>
      </c>
      <c r="F5" s="54">
        <f>VLOOKUP($A5,'지하수요금(2011년)'!$B:$AL,32,FALSE)</f>
        <v>120</v>
      </c>
      <c r="G5" s="54">
        <f>VLOOKUP($A5,'지하수요금(2012년)'!$B:$AL,32,FALSE)</f>
        <v>120</v>
      </c>
      <c r="H5" s="54">
        <f>VLOOKUP($A5,'지하수요금(2013년)'!$B:$AO,40,FALSE)</f>
        <v>120</v>
      </c>
      <c r="I5" s="54">
        <f>VLOOKUP($A5,'지하수요금(2014년)'!$B:$AP,41,FALSE)</f>
        <v>120</v>
      </c>
    </row>
    <row r="6" spans="1:9">
      <c r="A6" s="55" t="s">
        <v>63</v>
      </c>
      <c r="B6" s="55" t="s">
        <v>64</v>
      </c>
      <c r="C6" s="55" t="s">
        <v>65</v>
      </c>
      <c r="D6" s="54" t="str">
        <f>VLOOKUP($A6,'지하수요금(2010년)'!$B:$AL,4,FALSE)</f>
        <v>가정용</v>
      </c>
      <c r="E6" s="54">
        <f>VLOOKUP($A6,'지하수요금(2010년)'!$B:$AL,32,FALSE)</f>
        <v>72</v>
      </c>
      <c r="F6" s="54">
        <f>VLOOKUP($A6,'지하수요금(2011년)'!$B:$AL,32,FALSE)</f>
        <v>72</v>
      </c>
      <c r="G6" s="54">
        <f>VLOOKUP($A6,'지하수요금(2012년)'!$B:$AL,32,FALSE)</f>
        <v>72</v>
      </c>
      <c r="H6" s="54">
        <f>VLOOKUP($A6,'지하수요금(2013년)'!$B:$AO,40,FALSE)</f>
        <v>72</v>
      </c>
      <c r="I6" s="54">
        <f>VLOOKUP($A6,'지하수요금(2014년)'!$B:$AP,41,FALSE)</f>
        <v>72</v>
      </c>
    </row>
    <row r="7" spans="1:9">
      <c r="A7" s="55" t="s">
        <v>66</v>
      </c>
      <c r="B7" s="55" t="s">
        <v>67</v>
      </c>
      <c r="C7" s="55" t="s">
        <v>68</v>
      </c>
      <c r="D7" s="54" t="str">
        <f>VLOOKUP($A7,'지하수요금(2010년)'!$B:$AL,4,FALSE)</f>
        <v>일반용</v>
      </c>
      <c r="E7" s="54">
        <f>VLOOKUP($A7,'지하수요금(2010년)'!$B:$AL,32,FALSE)</f>
        <v>417</v>
      </c>
      <c r="F7" s="54">
        <f>VLOOKUP($A7,'지하수요금(2011년)'!$B:$AL,32,FALSE)</f>
        <v>573</v>
      </c>
      <c r="G7" s="54">
        <f>VLOOKUP($A7,'지하수요금(2012년)'!$B:$AL,32,FALSE)</f>
        <v>594</v>
      </c>
      <c r="H7" s="54">
        <f>VLOOKUP($A7,'지하수요금(2013년)'!$B:$AO,40,FALSE)</f>
        <v>424</v>
      </c>
      <c r="I7" s="54">
        <f>VLOOKUP($A7,'지하수요금(2014년)'!$B:$AP,41,FALSE)</f>
        <v>271</v>
      </c>
    </row>
    <row r="8" spans="1:9">
      <c r="A8" s="55" t="s">
        <v>73</v>
      </c>
      <c r="B8" s="55" t="s">
        <v>74</v>
      </c>
      <c r="C8" s="55" t="s">
        <v>75</v>
      </c>
      <c r="D8" s="54" t="str">
        <f>VLOOKUP($A8,'지하수요금(2010년)'!$B:$AL,4,FALSE)</f>
        <v>가정용</v>
      </c>
      <c r="E8" s="54">
        <f>VLOOKUP($A8,'지하수요금(2010년)'!$B:$AL,32,FALSE)</f>
        <v>96</v>
      </c>
      <c r="F8" s="54">
        <f>VLOOKUP($A8,'지하수요금(2011년)'!$B:$AL,32,FALSE)</f>
        <v>96</v>
      </c>
      <c r="G8" s="54">
        <f>VLOOKUP($A8,'지하수요금(2012년)'!$B:$AL,32,FALSE)</f>
        <v>32</v>
      </c>
      <c r="H8" s="54">
        <f>VLOOKUP($A8,'지하수요금(2013년)'!$B:$AO,40,FALSE)</f>
        <v>32</v>
      </c>
      <c r="I8" s="54">
        <f>VLOOKUP($A8,'지하수요금(2014년)'!$B:$AP,41,FALSE)</f>
        <v>32</v>
      </c>
    </row>
    <row r="9" spans="1:9">
      <c r="A9" s="55" t="s">
        <v>77</v>
      </c>
      <c r="B9" s="55" t="s">
        <v>78</v>
      </c>
      <c r="C9" s="55" t="s">
        <v>79</v>
      </c>
      <c r="D9" s="54" t="str">
        <f>VLOOKUP($A9,'지하수요금(2010년)'!$B:$AL,4,FALSE)</f>
        <v>가정용</v>
      </c>
      <c r="E9" s="54">
        <f>VLOOKUP($A9,'지하수요금(2010년)'!$B:$AL,32,FALSE)</f>
        <v>552</v>
      </c>
      <c r="F9" s="54">
        <f>VLOOKUP($A9,'지하수요금(2011년)'!$B:$AL,32,FALSE)</f>
        <v>552</v>
      </c>
      <c r="G9" s="54">
        <f>VLOOKUP($A9,'지하수요금(2012년)'!$B:$AL,32,FALSE)</f>
        <v>552</v>
      </c>
      <c r="H9" s="54">
        <f>VLOOKUP($A9,'지하수요금(2013년)'!$B:$AO,40,FALSE)</f>
        <v>552</v>
      </c>
      <c r="I9" s="54">
        <f>VLOOKUP($A9,'지하수요금(2014년)'!$B:$AP,41,FALSE)</f>
        <v>552</v>
      </c>
    </row>
    <row r="10" spans="1:9">
      <c r="A10" s="55" t="s">
        <v>80</v>
      </c>
      <c r="B10" s="55" t="s">
        <v>81</v>
      </c>
      <c r="C10" s="55" t="s">
        <v>82</v>
      </c>
      <c r="D10" s="54" t="str">
        <f>VLOOKUP($A10,'지하수요금(2010년)'!$B:$AL,4,FALSE)</f>
        <v>일반용</v>
      </c>
      <c r="E10" s="54">
        <f>VLOOKUP($A10,'지하수요금(2010년)'!$B:$AL,32,FALSE)</f>
        <v>360</v>
      </c>
      <c r="F10" s="54">
        <f>VLOOKUP($A10,'지하수요금(2011년)'!$B:$AL,32,FALSE)</f>
        <v>360</v>
      </c>
      <c r="G10" s="54">
        <f>VLOOKUP($A10,'지하수요금(2012년)'!$B:$AL,32,FALSE)</f>
        <v>360</v>
      </c>
      <c r="H10" s="54">
        <f>VLOOKUP($A10,'지하수요금(2013년)'!$B:$AO,40,FALSE)</f>
        <v>360</v>
      </c>
      <c r="I10" s="54">
        <f>VLOOKUP($A10,'지하수요금(2014년)'!$B:$AP,41,FALSE)</f>
        <v>360</v>
      </c>
    </row>
    <row r="11" spans="1:9">
      <c r="A11" s="55" t="s">
        <v>83</v>
      </c>
      <c r="B11" s="55" t="s">
        <v>84</v>
      </c>
      <c r="C11" s="55" t="s">
        <v>85</v>
      </c>
      <c r="D11" s="54" t="str">
        <f>VLOOKUP($A11,'지하수요금(2010년)'!$B:$AL,4,FALSE)</f>
        <v>가정용</v>
      </c>
      <c r="E11" s="54">
        <f>VLOOKUP($A11,'지하수요금(2010년)'!$B:$AL,32,FALSE)</f>
        <v>96</v>
      </c>
      <c r="F11" s="54">
        <f>VLOOKUP($A11,'지하수요금(2011년)'!$B:$AL,32,FALSE)</f>
        <v>96</v>
      </c>
      <c r="G11" s="54">
        <f>VLOOKUP($A11,'지하수요금(2012년)'!$B:$AL,32,FALSE)</f>
        <v>96</v>
      </c>
      <c r="H11" s="54">
        <f>VLOOKUP($A11,'지하수요금(2013년)'!$B:$AO,40,FALSE)</f>
        <v>96</v>
      </c>
      <c r="I11" s="54">
        <f>VLOOKUP($A11,'지하수요금(2014년)'!$B:$AP,41,FALSE)</f>
        <v>96</v>
      </c>
    </row>
    <row r="12" spans="1:9">
      <c r="A12" s="55" t="s">
        <v>86</v>
      </c>
      <c r="B12" s="55" t="s">
        <v>87</v>
      </c>
      <c r="C12" s="55" t="s">
        <v>88</v>
      </c>
      <c r="D12" s="54" t="str">
        <f>VLOOKUP($A12,'지하수요금(2010년)'!$B:$AL,4,FALSE)</f>
        <v>가정용</v>
      </c>
      <c r="E12" s="54">
        <f>VLOOKUP($A12,'지하수요금(2010년)'!$B:$AL,32,FALSE)</f>
        <v>96</v>
      </c>
      <c r="F12" s="54">
        <f>VLOOKUP($A12,'지하수요금(2011년)'!$B:$AL,32,FALSE)</f>
        <v>96</v>
      </c>
      <c r="G12" s="54">
        <f>VLOOKUP($A12,'지하수요금(2012년)'!$B:$AL,32,FALSE)</f>
        <v>96</v>
      </c>
      <c r="H12" s="54">
        <f>VLOOKUP($A12,'지하수요금(2013년)'!$B:$AO,40,FALSE)</f>
        <v>96</v>
      </c>
      <c r="I12" s="54">
        <f>VLOOKUP($A12,'지하수요금(2014년)'!$B:$AP,41,FALSE)</f>
        <v>96</v>
      </c>
    </row>
    <row r="13" spans="1:9">
      <c r="A13" s="55" t="s">
        <v>89</v>
      </c>
      <c r="B13" s="55" t="s">
        <v>90</v>
      </c>
      <c r="C13" s="55" t="s">
        <v>91</v>
      </c>
      <c r="D13" s="54" t="str">
        <f>VLOOKUP($A13,'지하수요금(2010년)'!$B:$AL,4,FALSE)</f>
        <v>가정용</v>
      </c>
      <c r="E13" s="54">
        <f>VLOOKUP($A13,'지하수요금(2010년)'!$B:$AL,32,FALSE)</f>
        <v>0</v>
      </c>
      <c r="F13" s="54">
        <f>VLOOKUP($A13,'지하수요금(2011년)'!$B:$AL,32,FALSE)</f>
        <v>0</v>
      </c>
      <c r="G13" s="54">
        <f>VLOOKUP($A13,'지하수요금(2012년)'!$B:$AL,32,FALSE)</f>
        <v>0</v>
      </c>
      <c r="H13" s="54">
        <f>VLOOKUP($A13,'지하수요금(2013년)'!$B:$AO,40,FALSE)</f>
        <v>0</v>
      </c>
      <c r="I13" s="54">
        <f>VLOOKUP($A13,'지하수요금(2014년)'!$B:$AP,41,FALSE)</f>
        <v>0</v>
      </c>
    </row>
    <row r="14" spans="1:9">
      <c r="A14" s="55" t="s">
        <v>92</v>
      </c>
      <c r="B14" s="55" t="s">
        <v>93</v>
      </c>
      <c r="C14" s="55" t="s">
        <v>94</v>
      </c>
      <c r="D14" s="54" t="str">
        <f>VLOOKUP($A14,'지하수요금(2010년)'!$B:$AL,4,FALSE)</f>
        <v>가정용</v>
      </c>
      <c r="E14" s="54">
        <f>VLOOKUP($A14,'지하수요금(2010년)'!$B:$AL,32,FALSE)</f>
        <v>120</v>
      </c>
      <c r="F14" s="54">
        <f>VLOOKUP($A14,'지하수요금(2011년)'!$B:$AL,32,FALSE)</f>
        <v>120</v>
      </c>
      <c r="G14" s="54">
        <f>VLOOKUP($A14,'지하수요금(2012년)'!$B:$AL,32,FALSE)</f>
        <v>120</v>
      </c>
      <c r="H14" s="54">
        <f>VLOOKUP($A14,'지하수요금(2013년)'!$B:$AO,40,FALSE)</f>
        <v>120</v>
      </c>
      <c r="I14" s="54">
        <f>VLOOKUP($A14,'지하수요금(2014년)'!$B:$AP,41,FALSE)</f>
        <v>120</v>
      </c>
    </row>
    <row r="15" spans="1:9">
      <c r="A15" s="55" t="s">
        <v>95</v>
      </c>
      <c r="B15" s="55" t="s">
        <v>96</v>
      </c>
      <c r="C15" s="55" t="s">
        <v>97</v>
      </c>
      <c r="D15" s="54" t="str">
        <f>VLOOKUP($A15,'지하수요금(2010년)'!$B:$AL,4,FALSE)</f>
        <v>가정용</v>
      </c>
      <c r="E15" s="54">
        <f>VLOOKUP($A15,'지하수요금(2010년)'!$B:$AL,32,FALSE)</f>
        <v>144</v>
      </c>
      <c r="F15" s="54">
        <f>VLOOKUP($A15,'지하수요금(2011년)'!$B:$AL,32,FALSE)</f>
        <v>144</v>
      </c>
      <c r="G15" s="54">
        <f>VLOOKUP($A15,'지하수요금(2012년)'!$B:$AL,32,FALSE)</f>
        <v>144</v>
      </c>
      <c r="H15" s="54">
        <f>VLOOKUP($A15,'지하수요금(2013년)'!$B:$AO,40,FALSE)</f>
        <v>144</v>
      </c>
      <c r="I15" s="54">
        <f>VLOOKUP($A15,'지하수요금(2014년)'!$B:$AP,41,FALSE)</f>
        <v>144</v>
      </c>
    </row>
    <row r="16" spans="1:9">
      <c r="A16" s="55" t="s">
        <v>98</v>
      </c>
      <c r="B16" s="55" t="s">
        <v>99</v>
      </c>
      <c r="C16" s="55" t="s">
        <v>100</v>
      </c>
      <c r="D16" s="54" t="str">
        <f>VLOOKUP($A16,'지하수요금(2010년)'!$B:$AL,4,FALSE)</f>
        <v>가정용</v>
      </c>
      <c r="E16" s="54">
        <f>VLOOKUP($A16,'지하수요금(2010년)'!$B:$AL,32,FALSE)</f>
        <v>168</v>
      </c>
      <c r="F16" s="54">
        <f>VLOOKUP($A16,'지하수요금(2011년)'!$B:$AL,32,FALSE)</f>
        <v>168</v>
      </c>
      <c r="G16" s="54">
        <f>VLOOKUP($A16,'지하수요금(2012년)'!$B:$AL,32,FALSE)</f>
        <v>168</v>
      </c>
      <c r="H16" s="54">
        <f>VLOOKUP($A16,'지하수요금(2013년)'!$B:$AO,40,FALSE)</f>
        <v>168</v>
      </c>
      <c r="I16" s="54">
        <f>VLOOKUP($A16,'지하수요금(2014년)'!$B:$AP,41,FALSE)</f>
        <v>168</v>
      </c>
    </row>
    <row r="17" spans="1:9">
      <c r="A17" s="55" t="s">
        <v>101</v>
      </c>
      <c r="B17" s="55" t="s">
        <v>102</v>
      </c>
      <c r="C17" s="55" t="s">
        <v>103</v>
      </c>
      <c r="D17" s="54" t="str">
        <f>VLOOKUP($A17,'지하수요금(2010년)'!$B:$AL,4,FALSE)</f>
        <v>가정용</v>
      </c>
      <c r="E17" s="54">
        <f>VLOOKUP($A17,'지하수요금(2010년)'!$B:$AL,32,FALSE)</f>
        <v>96</v>
      </c>
      <c r="F17" s="54">
        <f>VLOOKUP($A17,'지하수요금(2011년)'!$B:$AL,32,FALSE)</f>
        <v>96</v>
      </c>
      <c r="G17" s="54">
        <f>VLOOKUP($A17,'지하수요금(2012년)'!$B:$AL,32,FALSE)</f>
        <v>96</v>
      </c>
    </row>
    <row r="18" spans="1:9">
      <c r="A18" s="55" t="s">
        <v>104</v>
      </c>
      <c r="B18" s="55" t="s">
        <v>105</v>
      </c>
      <c r="C18" s="55" t="s">
        <v>106</v>
      </c>
      <c r="D18" s="54" t="str">
        <f>VLOOKUP($A18,'지하수요금(2010년)'!$B:$AL,4,FALSE)</f>
        <v>가정용</v>
      </c>
      <c r="E18" s="54">
        <f>VLOOKUP($A18,'지하수요금(2010년)'!$B:$AL,32,FALSE)</f>
        <v>72</v>
      </c>
      <c r="F18" s="54">
        <f>VLOOKUP($A18,'지하수요금(2011년)'!$B:$AL,32,FALSE)</f>
        <v>72</v>
      </c>
      <c r="G18" s="54">
        <f>VLOOKUP($A18,'지하수요금(2012년)'!$B:$AL,32,FALSE)</f>
        <v>72</v>
      </c>
      <c r="H18" s="54">
        <f>VLOOKUP($A18,'지하수요금(2013년)'!$B:$AO,40,FALSE)</f>
        <v>72</v>
      </c>
      <c r="I18" s="54">
        <f>VLOOKUP($A18,'지하수요금(2014년)'!$B:$AP,41,FALSE)</f>
        <v>72</v>
      </c>
    </row>
    <row r="19" spans="1:9">
      <c r="A19" s="55" t="s">
        <v>107</v>
      </c>
      <c r="B19" s="55" t="s">
        <v>108</v>
      </c>
      <c r="C19" s="55" t="s">
        <v>109</v>
      </c>
      <c r="D19" s="54" t="str">
        <f>VLOOKUP($A19,'지하수요금(2010년)'!$B:$AL,4,FALSE)</f>
        <v>가정용</v>
      </c>
      <c r="E19" s="54">
        <f>VLOOKUP($A19,'지하수요금(2010년)'!$B:$AL,32,FALSE)</f>
        <v>96</v>
      </c>
      <c r="F19" s="54">
        <f>VLOOKUP($A19,'지하수요금(2011년)'!$B:$AL,32,FALSE)</f>
        <v>96</v>
      </c>
      <c r="G19" s="54">
        <f>VLOOKUP($A19,'지하수요금(2012년)'!$B:$AL,32,FALSE)</f>
        <v>96</v>
      </c>
      <c r="H19" s="54">
        <f>VLOOKUP($A19,'지하수요금(2013년)'!$B:$AO,40,FALSE)</f>
        <v>96</v>
      </c>
      <c r="I19" s="54">
        <f>VLOOKUP($A19,'지하수요금(2014년)'!$B:$AP,41,FALSE)</f>
        <v>96</v>
      </c>
    </row>
    <row r="20" spans="1:9">
      <c r="A20" s="55" t="s">
        <v>110</v>
      </c>
      <c r="B20" s="55" t="s">
        <v>111</v>
      </c>
      <c r="C20" s="55" t="s">
        <v>112</v>
      </c>
      <c r="D20" s="54" t="str">
        <f>VLOOKUP($A20,'지하수요금(2010년)'!$B:$AL,4,FALSE)</f>
        <v>가정용</v>
      </c>
      <c r="E20" s="54">
        <f>VLOOKUP($A20,'지하수요금(2010년)'!$B:$AL,32,FALSE)</f>
        <v>56</v>
      </c>
      <c r="F20" s="54">
        <f>VLOOKUP($A20,'지하수요금(2011년)'!$B:$AL,32,FALSE)</f>
        <v>48</v>
      </c>
      <c r="G20" s="54">
        <f>VLOOKUP($A20,'지하수요금(2012년)'!$B:$AL,32,FALSE)</f>
        <v>48</v>
      </c>
      <c r="H20" s="54">
        <f>VLOOKUP($A20,'지하수요금(2013년)'!$B:$AO,40,FALSE)</f>
        <v>48</v>
      </c>
      <c r="I20" s="54">
        <f>VLOOKUP($A20,'지하수요금(2014년)'!$B:$AP,41,FALSE)</f>
        <v>48</v>
      </c>
    </row>
    <row r="21" spans="1:9">
      <c r="A21" s="55" t="s">
        <v>113</v>
      </c>
      <c r="B21" s="55" t="s">
        <v>114</v>
      </c>
      <c r="C21" s="55" t="s">
        <v>115</v>
      </c>
      <c r="D21" s="54" t="str">
        <f>VLOOKUP($A21,'지하수요금(2010년)'!$B:$AL,4,FALSE)</f>
        <v>가정용</v>
      </c>
      <c r="E21" s="54">
        <f>VLOOKUP($A21,'지하수요금(2010년)'!$B:$AL,32,FALSE)</f>
        <v>120</v>
      </c>
      <c r="F21" s="54">
        <f>VLOOKUP($A21,'지하수요금(2011년)'!$B:$AL,32,FALSE)</f>
        <v>120</v>
      </c>
      <c r="G21" s="54">
        <f>VLOOKUP($A21,'지하수요금(2012년)'!$B:$AL,32,FALSE)</f>
        <v>120</v>
      </c>
      <c r="H21" s="54">
        <f>VLOOKUP($A21,'지하수요금(2013년)'!$B:$AO,40,FALSE)</f>
        <v>120</v>
      </c>
      <c r="I21" s="54">
        <f>VLOOKUP($A21,'지하수요금(2014년)'!$B:$AP,41,FALSE)</f>
        <v>120</v>
      </c>
    </row>
    <row r="22" spans="1:9">
      <c r="A22" s="55" t="s">
        <v>116</v>
      </c>
      <c r="B22" s="55" t="s">
        <v>117</v>
      </c>
      <c r="C22" s="55" t="s">
        <v>118</v>
      </c>
      <c r="D22" s="54" t="str">
        <f>VLOOKUP($A22,'지하수요금(2010년)'!$B:$AL,4,FALSE)</f>
        <v>가정용</v>
      </c>
      <c r="E22" s="54">
        <f>VLOOKUP($A22,'지하수요금(2010년)'!$B:$AL,32,FALSE)</f>
        <v>120</v>
      </c>
      <c r="F22" s="54">
        <f>VLOOKUP($A22,'지하수요금(2011년)'!$B:$AL,32,FALSE)</f>
        <v>120</v>
      </c>
      <c r="G22" s="54">
        <f>VLOOKUP($A22,'지하수요금(2012년)'!$B:$AL,32,FALSE)</f>
        <v>120</v>
      </c>
      <c r="H22" s="54">
        <f>VLOOKUP($A22,'지하수요금(2013년)'!$B:$AO,40,FALSE)</f>
        <v>120</v>
      </c>
      <c r="I22" s="54">
        <f>VLOOKUP($A22,'지하수요금(2014년)'!$B:$AP,41,FALSE)</f>
        <v>120</v>
      </c>
    </row>
    <row r="23" spans="1:9">
      <c r="A23" s="55" t="s">
        <v>119</v>
      </c>
      <c r="B23" s="55" t="s">
        <v>120</v>
      </c>
      <c r="C23" s="55" t="s">
        <v>121</v>
      </c>
      <c r="D23" s="54" t="str">
        <f>VLOOKUP($A23,'지하수요금(2010년)'!$B:$AL,4,FALSE)</f>
        <v>가정용</v>
      </c>
      <c r="E23" s="54">
        <f>VLOOKUP($A23,'지하수요금(2010년)'!$B:$AL,32,FALSE)</f>
        <v>120</v>
      </c>
      <c r="F23" s="54">
        <f>VLOOKUP($A23,'지하수요금(2011년)'!$B:$AL,32,FALSE)</f>
        <v>120</v>
      </c>
      <c r="G23" s="54">
        <f>VLOOKUP($A23,'지하수요금(2012년)'!$B:$AL,32,FALSE)</f>
        <v>120</v>
      </c>
      <c r="H23" s="54">
        <f>VLOOKUP($A23,'지하수요금(2013년)'!$B:$AO,40,FALSE)</f>
        <v>120</v>
      </c>
      <c r="I23" s="54">
        <f>VLOOKUP($A23,'지하수요금(2014년)'!$B:$AP,41,FALSE)</f>
        <v>120</v>
      </c>
    </row>
    <row r="24" spans="1:9">
      <c r="A24" s="55" t="s">
        <v>122</v>
      </c>
      <c r="B24" s="55" t="s">
        <v>123</v>
      </c>
      <c r="C24" s="55" t="s">
        <v>124</v>
      </c>
      <c r="D24" s="54" t="str">
        <f>VLOOKUP($A24,'지하수요금(2010년)'!$B:$AL,4,FALSE)</f>
        <v>가정용</v>
      </c>
      <c r="E24" s="54">
        <f>VLOOKUP($A24,'지하수요금(2010년)'!$B:$AL,32,FALSE)</f>
        <v>72</v>
      </c>
      <c r="F24" s="54">
        <f>VLOOKUP($A24,'지하수요금(2011년)'!$B:$AL,32,FALSE)</f>
        <v>72</v>
      </c>
      <c r="G24" s="54">
        <f>VLOOKUP($A24,'지하수요금(2012년)'!$B:$AL,32,FALSE)</f>
        <v>72</v>
      </c>
      <c r="H24" s="54">
        <f>VLOOKUP($A24,'지하수요금(2013년)'!$B:$AO,40,FALSE)</f>
        <v>72</v>
      </c>
      <c r="I24" s="54">
        <f>VLOOKUP($A24,'지하수요금(2014년)'!$B:$AP,41,FALSE)</f>
        <v>72</v>
      </c>
    </row>
    <row r="25" spans="1:9">
      <c r="A25" s="55" t="s">
        <v>125</v>
      </c>
      <c r="B25" s="55" t="s">
        <v>126</v>
      </c>
      <c r="C25" s="55" t="s">
        <v>127</v>
      </c>
      <c r="D25" s="54" t="str">
        <f>VLOOKUP($A25,'지하수요금(2010년)'!$B:$AL,4,FALSE)</f>
        <v>가정용</v>
      </c>
      <c r="E25" s="54">
        <f>VLOOKUP($A25,'지하수요금(2010년)'!$B:$AL,32,FALSE)</f>
        <v>96</v>
      </c>
      <c r="F25" s="54">
        <f>VLOOKUP($A25,'지하수요금(2011년)'!$B:$AL,32,FALSE)</f>
        <v>96</v>
      </c>
      <c r="G25" s="54">
        <f>VLOOKUP($A25,'지하수요금(2012년)'!$B:$AL,32,FALSE)</f>
        <v>96</v>
      </c>
      <c r="H25" s="54">
        <f>VLOOKUP($A25,'지하수요금(2013년)'!$B:$AO,40,FALSE)</f>
        <v>96</v>
      </c>
      <c r="I25" s="54">
        <f>VLOOKUP($A25,'지하수요금(2014년)'!$B:$AP,41,FALSE)</f>
        <v>96</v>
      </c>
    </row>
    <row r="26" spans="1:9">
      <c r="A26" s="55" t="s">
        <v>128</v>
      </c>
      <c r="B26" s="55" t="s">
        <v>129</v>
      </c>
      <c r="C26" s="55" t="s">
        <v>130</v>
      </c>
      <c r="D26" s="54" t="str">
        <f>VLOOKUP($A26,'지하수요금(2010년)'!$B:$AL,4,FALSE)</f>
        <v>일반용</v>
      </c>
      <c r="E26" s="54">
        <f>VLOOKUP($A26,'지하수요금(2010년)'!$B:$AL,32,FALSE)</f>
        <v>168</v>
      </c>
      <c r="F26" s="54">
        <f>VLOOKUP($A26,'지하수요금(2011년)'!$B:$AL,32,FALSE)</f>
        <v>168</v>
      </c>
      <c r="G26" s="54">
        <f>VLOOKUP($A26,'지하수요금(2012년)'!$B:$AL,32,FALSE)</f>
        <v>168</v>
      </c>
      <c r="H26" s="54">
        <f>VLOOKUP($A26,'지하수요금(2013년)'!$B:$AO,40,FALSE)</f>
        <v>168</v>
      </c>
      <c r="I26" s="54">
        <f>VLOOKUP($A26,'지하수요금(2014년)'!$B:$AP,41,FALSE)</f>
        <v>168</v>
      </c>
    </row>
    <row r="27" spans="1:9">
      <c r="A27" s="55" t="s">
        <v>131</v>
      </c>
      <c r="B27" s="55" t="s">
        <v>132</v>
      </c>
      <c r="C27" s="55" t="s">
        <v>133</v>
      </c>
      <c r="D27" s="54" t="str">
        <f>VLOOKUP($A27,'지하수요금(2010년)'!$B:$AL,4,FALSE)</f>
        <v>일반용</v>
      </c>
      <c r="E27" s="54">
        <f>VLOOKUP($A27,'지하수요금(2010년)'!$B:$AL,32,FALSE)</f>
        <v>192</v>
      </c>
      <c r="F27" s="54">
        <f>VLOOKUP($A27,'지하수요금(2011년)'!$B:$AL,32,FALSE)</f>
        <v>192</v>
      </c>
      <c r="G27" s="54">
        <f>VLOOKUP($A27,'지하수요금(2012년)'!$B:$AL,32,FALSE)</f>
        <v>192</v>
      </c>
      <c r="H27" s="54">
        <f>VLOOKUP($A27,'지하수요금(2013년)'!$B:$AO,40,FALSE)</f>
        <v>192</v>
      </c>
      <c r="I27" s="54">
        <f>VLOOKUP($A27,'지하수요금(2014년)'!$B:$AP,41,FALSE)</f>
        <v>192</v>
      </c>
    </row>
    <row r="28" spans="1:9">
      <c r="A28" s="55" t="s">
        <v>134</v>
      </c>
      <c r="B28" s="55" t="s">
        <v>135</v>
      </c>
      <c r="C28" s="55" t="s">
        <v>136</v>
      </c>
      <c r="D28" s="54" t="str">
        <f>VLOOKUP($A28,'지하수요금(2010년)'!$B:$AL,4,FALSE)</f>
        <v>일반용</v>
      </c>
      <c r="E28" s="54">
        <f>VLOOKUP($A28,'지하수요금(2010년)'!$B:$AL,32,FALSE)</f>
        <v>144</v>
      </c>
      <c r="F28" s="54">
        <f>VLOOKUP($A28,'지하수요금(2011년)'!$B:$AL,32,FALSE)</f>
        <v>144</v>
      </c>
      <c r="G28" s="54">
        <f>VLOOKUP($A28,'지하수요금(2012년)'!$B:$AL,32,FALSE)</f>
        <v>144</v>
      </c>
      <c r="H28" s="54">
        <f>VLOOKUP($A28,'지하수요금(2013년)'!$B:$AO,40,FALSE)</f>
        <v>144</v>
      </c>
      <c r="I28" s="54">
        <f>VLOOKUP($A28,'지하수요금(2014년)'!$B:$AP,41,FALSE)</f>
        <v>144</v>
      </c>
    </row>
    <row r="29" spans="1:9">
      <c r="A29" s="55" t="s">
        <v>137</v>
      </c>
      <c r="B29" s="55" t="s">
        <v>138</v>
      </c>
      <c r="C29" s="55" t="s">
        <v>139</v>
      </c>
      <c r="D29" s="54" t="str">
        <f>VLOOKUP($A29,'지하수요금(2010년)'!$B:$AL,4,FALSE)</f>
        <v>일반용</v>
      </c>
      <c r="E29" s="54">
        <f>VLOOKUP($A29,'지하수요금(2010년)'!$B:$AL,32,FALSE)</f>
        <v>120</v>
      </c>
      <c r="F29" s="54">
        <f>VLOOKUP($A29,'지하수요금(2011년)'!$B:$AL,32,FALSE)</f>
        <v>120</v>
      </c>
      <c r="G29" s="54">
        <f>VLOOKUP($A29,'지하수요금(2012년)'!$B:$AL,32,FALSE)</f>
        <v>120</v>
      </c>
      <c r="H29" s="54">
        <f>VLOOKUP($A29,'지하수요금(2013년)'!$B:$AO,40,FALSE)</f>
        <v>120</v>
      </c>
      <c r="I29" s="54">
        <f>VLOOKUP($A29,'지하수요금(2014년)'!$B:$AP,41,FALSE)</f>
        <v>120</v>
      </c>
    </row>
    <row r="30" spans="1:9">
      <c r="A30" s="55" t="s">
        <v>140</v>
      </c>
      <c r="B30" s="55" t="s">
        <v>141</v>
      </c>
      <c r="C30" s="55" t="s">
        <v>142</v>
      </c>
      <c r="D30" s="54" t="str">
        <f>VLOOKUP($A30,'지하수요금(2010년)'!$B:$AL,4,FALSE)</f>
        <v>가정용</v>
      </c>
      <c r="E30" s="54">
        <f>VLOOKUP($A30,'지하수요금(2010년)'!$B:$AL,32,FALSE)</f>
        <v>48</v>
      </c>
      <c r="F30" s="54">
        <f>VLOOKUP($A30,'지하수요금(2011년)'!$B:$AL,32,FALSE)</f>
        <v>48</v>
      </c>
      <c r="G30" s="54">
        <f>VLOOKUP($A30,'지하수요금(2012년)'!$B:$AL,32,FALSE)</f>
        <v>48</v>
      </c>
      <c r="H30" s="54">
        <f>VLOOKUP($A30,'지하수요금(2013년)'!$B:$AO,40,FALSE)</f>
        <v>48</v>
      </c>
      <c r="I30" s="54">
        <f>VLOOKUP($A30,'지하수요금(2014년)'!$B:$AP,41,FALSE)</f>
        <v>48</v>
      </c>
    </row>
    <row r="31" spans="1:9">
      <c r="A31" s="55" t="s">
        <v>143</v>
      </c>
      <c r="B31" s="55" t="s">
        <v>144</v>
      </c>
      <c r="C31" s="55" t="s">
        <v>145</v>
      </c>
      <c r="D31" s="54" t="str">
        <f>VLOOKUP($A31,'지하수요금(2010년)'!$B:$AL,4,FALSE)</f>
        <v>가정용</v>
      </c>
      <c r="E31" s="54">
        <f>VLOOKUP($A31,'지하수요금(2010년)'!$B:$AL,32,FALSE)</f>
        <v>120</v>
      </c>
      <c r="F31" s="54">
        <f>VLOOKUP($A31,'지하수요금(2011년)'!$B:$AL,32,FALSE)</f>
        <v>120</v>
      </c>
      <c r="G31" s="54">
        <f>VLOOKUP($A31,'지하수요금(2012년)'!$B:$AL,32,FALSE)</f>
        <v>120</v>
      </c>
      <c r="H31" s="54">
        <f>VLOOKUP($A31,'지하수요금(2013년)'!$B:$AO,40,FALSE)</f>
        <v>120</v>
      </c>
      <c r="I31" s="54">
        <f>VLOOKUP($A31,'지하수요금(2014년)'!$B:$AP,41,FALSE)</f>
        <v>120</v>
      </c>
    </row>
    <row r="32" spans="1:9">
      <c r="A32" s="55" t="s">
        <v>146</v>
      </c>
      <c r="B32" s="55" t="s">
        <v>147</v>
      </c>
      <c r="C32" s="55" t="s">
        <v>148</v>
      </c>
      <c r="D32" s="54" t="str">
        <f>VLOOKUP($A32,'지하수요금(2010년)'!$B:$AL,4,FALSE)</f>
        <v>가정용</v>
      </c>
      <c r="E32" s="54">
        <f>VLOOKUP($A32,'지하수요금(2010년)'!$B:$AL,32,FALSE)</f>
        <v>120</v>
      </c>
      <c r="F32" s="54">
        <f>VLOOKUP($A32,'지하수요금(2011년)'!$B:$AL,32,FALSE)</f>
        <v>120</v>
      </c>
      <c r="G32" s="54">
        <f>VLOOKUP($A32,'지하수요금(2012년)'!$B:$AL,32,FALSE)</f>
        <v>120</v>
      </c>
      <c r="H32" s="54">
        <f>VLOOKUP($A32,'지하수요금(2013년)'!$B:$AO,40,FALSE)</f>
        <v>120</v>
      </c>
      <c r="I32" s="54">
        <f>VLOOKUP($A32,'지하수요금(2014년)'!$B:$AP,41,FALSE)</f>
        <v>120</v>
      </c>
    </row>
    <row r="33" spans="1:9">
      <c r="A33" s="55" t="s">
        <v>149</v>
      </c>
      <c r="B33" s="55" t="s">
        <v>150</v>
      </c>
      <c r="C33" s="55" t="s">
        <v>151</v>
      </c>
      <c r="D33" s="54" t="str">
        <f>VLOOKUP($A33,'지하수요금(2010년)'!$B:$AL,4,FALSE)</f>
        <v>가정용</v>
      </c>
      <c r="E33" s="54">
        <f>VLOOKUP($A33,'지하수요금(2010년)'!$B:$AL,32,FALSE)</f>
        <v>96</v>
      </c>
      <c r="F33" s="54">
        <f>VLOOKUP($A33,'지하수요금(2011년)'!$B:$AL,32,FALSE)</f>
        <v>96</v>
      </c>
      <c r="G33" s="54">
        <f>VLOOKUP($A33,'지하수요금(2012년)'!$B:$AL,32,FALSE)</f>
        <v>96</v>
      </c>
      <c r="H33" s="54">
        <f>VLOOKUP($A33,'지하수요금(2013년)'!$B:$AO,40,FALSE)</f>
        <v>96</v>
      </c>
      <c r="I33" s="54">
        <f>VLOOKUP($A33,'지하수요금(2014년)'!$B:$AP,41,FALSE)</f>
        <v>96</v>
      </c>
    </row>
    <row r="34" spans="1:9">
      <c r="A34" s="55" t="s">
        <v>152</v>
      </c>
      <c r="B34" s="55" t="s">
        <v>153</v>
      </c>
      <c r="C34" s="55" t="s">
        <v>154</v>
      </c>
      <c r="D34" s="54" t="str">
        <f>VLOOKUP($A34,'지하수요금(2010년)'!$B:$AL,4,FALSE)</f>
        <v>일반용</v>
      </c>
      <c r="E34" s="54">
        <f>VLOOKUP($A34,'지하수요금(2010년)'!$B:$AL,32,FALSE)</f>
        <v>120</v>
      </c>
      <c r="F34" s="54">
        <f>VLOOKUP($A34,'지하수요금(2011년)'!$B:$AL,32,FALSE)</f>
        <v>120</v>
      </c>
      <c r="G34" s="54">
        <f>VLOOKUP($A34,'지하수요금(2012년)'!$B:$AL,32,FALSE)</f>
        <v>120</v>
      </c>
      <c r="H34" s="54">
        <f>VLOOKUP($A34,'지하수요금(2013년)'!$B:$AO,40,FALSE)</f>
        <v>120</v>
      </c>
      <c r="I34" s="54">
        <f>VLOOKUP($A34,'지하수요금(2014년)'!$B:$AP,41,FALSE)</f>
        <v>120</v>
      </c>
    </row>
    <row r="35" spans="1:9">
      <c r="A35" s="55" t="s">
        <v>155</v>
      </c>
      <c r="B35" s="55" t="s">
        <v>156</v>
      </c>
      <c r="C35" s="55" t="s">
        <v>157</v>
      </c>
      <c r="D35" s="54" t="str">
        <f>VLOOKUP($A35,'지하수요금(2010년)'!$B:$AL,4,FALSE)</f>
        <v>가정용</v>
      </c>
      <c r="E35" s="54">
        <f>VLOOKUP($A35,'지하수요금(2010년)'!$B:$AL,32,FALSE)</f>
        <v>48</v>
      </c>
      <c r="F35" s="54">
        <f>VLOOKUP($A35,'지하수요금(2011년)'!$B:$AL,32,FALSE)</f>
        <v>48</v>
      </c>
      <c r="G35" s="54">
        <f>VLOOKUP($A35,'지하수요금(2012년)'!$B:$AL,32,FALSE)</f>
        <v>48</v>
      </c>
      <c r="H35" s="54">
        <f>VLOOKUP($A35,'지하수요금(2013년)'!$B:$AO,40,FALSE)</f>
        <v>48</v>
      </c>
      <c r="I35" s="54">
        <f>VLOOKUP($A35,'지하수요금(2014년)'!$B:$AP,41,FALSE)</f>
        <v>48</v>
      </c>
    </row>
    <row r="36" spans="1:9">
      <c r="A36" s="55" t="s">
        <v>158</v>
      </c>
      <c r="B36" s="55" t="s">
        <v>159</v>
      </c>
      <c r="C36" s="55" t="s">
        <v>160</v>
      </c>
      <c r="D36" s="54" t="str">
        <f>VLOOKUP($A36,'지하수요금(2010년)'!$B:$AL,4,FALSE)</f>
        <v>가정용</v>
      </c>
      <c r="E36" s="54">
        <f>VLOOKUP($A36,'지하수요금(2010년)'!$B:$AL,32,FALSE)</f>
        <v>120</v>
      </c>
      <c r="F36" s="54">
        <f>VLOOKUP($A36,'지하수요금(2011년)'!$B:$AL,32,FALSE)</f>
        <v>120</v>
      </c>
      <c r="G36" s="54">
        <f>VLOOKUP($A36,'지하수요금(2012년)'!$B:$AL,32,FALSE)</f>
        <v>120</v>
      </c>
      <c r="H36" s="54">
        <f>VLOOKUP($A36,'지하수요금(2013년)'!$B:$AO,40,FALSE)</f>
        <v>120</v>
      </c>
      <c r="I36" s="54">
        <f>VLOOKUP($A36,'지하수요금(2014년)'!$B:$AP,41,FALSE)</f>
        <v>120</v>
      </c>
    </row>
    <row r="37" spans="1:9">
      <c r="A37" s="55" t="s">
        <v>161</v>
      </c>
      <c r="B37" s="55" t="s">
        <v>162</v>
      </c>
      <c r="C37" s="55" t="s">
        <v>163</v>
      </c>
      <c r="D37" s="54" t="str">
        <f>VLOOKUP($A37,'지하수요금(2010년)'!$B:$AL,4,FALSE)</f>
        <v>일반용</v>
      </c>
      <c r="E37" s="54">
        <f>VLOOKUP($A37,'지하수요금(2010년)'!$B:$AL,32,FALSE)</f>
        <v>192</v>
      </c>
      <c r="F37" s="54">
        <f>VLOOKUP($A37,'지하수요금(2011년)'!$B:$AL,32,FALSE)</f>
        <v>192</v>
      </c>
      <c r="G37" s="54">
        <f>VLOOKUP($A37,'지하수요금(2012년)'!$B:$AL,32,FALSE)</f>
        <v>192</v>
      </c>
      <c r="H37" s="54">
        <f>VLOOKUP($A37,'지하수요금(2013년)'!$B:$AO,40,FALSE)</f>
        <v>192</v>
      </c>
      <c r="I37" s="54">
        <f>VLOOKUP($A37,'지하수요금(2014년)'!$B:$AP,41,FALSE)</f>
        <v>192</v>
      </c>
    </row>
    <row r="38" spans="1:9">
      <c r="A38" s="55" t="s">
        <v>164</v>
      </c>
      <c r="B38" s="55" t="s">
        <v>165</v>
      </c>
      <c r="C38" s="55" t="s">
        <v>166</v>
      </c>
      <c r="D38" s="54" t="str">
        <f>VLOOKUP($A38,'지하수요금(2010년)'!$B:$AL,4,FALSE)</f>
        <v>가정용</v>
      </c>
      <c r="E38" s="54">
        <f>VLOOKUP($A38,'지하수요금(2010년)'!$B:$AL,32,FALSE)</f>
        <v>168</v>
      </c>
      <c r="F38" s="54">
        <f>VLOOKUP($A38,'지하수요금(2011년)'!$B:$AL,32,FALSE)</f>
        <v>168</v>
      </c>
      <c r="G38" s="54">
        <f>VLOOKUP($A38,'지하수요금(2012년)'!$B:$AL,32,FALSE)</f>
        <v>168</v>
      </c>
      <c r="H38" s="54">
        <f>VLOOKUP($A38,'지하수요금(2013년)'!$B:$AO,40,FALSE)</f>
        <v>168</v>
      </c>
      <c r="I38" s="54">
        <f>VLOOKUP($A38,'지하수요금(2014년)'!$B:$AP,41,FALSE)</f>
        <v>168</v>
      </c>
    </row>
    <row r="39" spans="1:9">
      <c r="A39" s="55" t="s">
        <v>167</v>
      </c>
      <c r="B39" s="55" t="s">
        <v>168</v>
      </c>
      <c r="C39" s="55" t="s">
        <v>169</v>
      </c>
      <c r="D39" s="54" t="str">
        <f>VLOOKUP($A39,'지하수요금(2010년)'!$B:$AL,4,FALSE)</f>
        <v>가정용</v>
      </c>
      <c r="E39" s="54">
        <f>VLOOKUP($A39,'지하수요금(2010년)'!$B:$AL,32,FALSE)</f>
        <v>120</v>
      </c>
      <c r="F39" s="54">
        <f>VLOOKUP($A39,'지하수요금(2011년)'!$B:$AL,32,FALSE)</f>
        <v>120</v>
      </c>
      <c r="G39" s="54">
        <f>VLOOKUP($A39,'지하수요금(2012년)'!$B:$AL,32,FALSE)</f>
        <v>120</v>
      </c>
      <c r="H39" s="54">
        <f>VLOOKUP($A39,'지하수요금(2013년)'!$B:$AO,40,FALSE)</f>
        <v>120</v>
      </c>
      <c r="I39" s="54">
        <f>VLOOKUP($A39,'지하수요금(2014년)'!$B:$AP,41,FALSE)</f>
        <v>120</v>
      </c>
    </row>
    <row r="40" spans="1:9">
      <c r="A40" s="55" t="s">
        <v>170</v>
      </c>
      <c r="B40" s="55" t="s">
        <v>171</v>
      </c>
      <c r="C40" s="55" t="s">
        <v>172</v>
      </c>
      <c r="D40" s="54" t="str">
        <f>VLOOKUP($A40,'지하수요금(2010년)'!$B:$AL,4,FALSE)</f>
        <v>가정용</v>
      </c>
      <c r="E40" s="54">
        <f>VLOOKUP($A40,'지하수요금(2010년)'!$B:$AL,32,FALSE)</f>
        <v>72</v>
      </c>
      <c r="F40" s="54">
        <f>VLOOKUP($A40,'지하수요금(2011년)'!$B:$AL,32,FALSE)</f>
        <v>72</v>
      </c>
      <c r="G40" s="54">
        <f>VLOOKUP($A40,'지하수요금(2012년)'!$B:$AL,32,FALSE)</f>
        <v>72</v>
      </c>
    </row>
    <row r="41" spans="1:9">
      <c r="A41" s="55" t="s">
        <v>173</v>
      </c>
      <c r="B41" s="55" t="s">
        <v>174</v>
      </c>
      <c r="C41" s="55" t="s">
        <v>175</v>
      </c>
      <c r="D41" s="54" t="str">
        <f>VLOOKUP($A41,'지하수요금(2010년)'!$B:$AL,4,FALSE)</f>
        <v>가정용</v>
      </c>
      <c r="E41" s="54">
        <f>VLOOKUP($A41,'지하수요금(2010년)'!$B:$AL,32,FALSE)</f>
        <v>72</v>
      </c>
      <c r="F41" s="54">
        <f>VLOOKUP($A41,'지하수요금(2011년)'!$B:$AL,32,FALSE)</f>
        <v>72</v>
      </c>
      <c r="G41" s="54">
        <f>VLOOKUP($A41,'지하수요금(2012년)'!$B:$AL,32,FALSE)</f>
        <v>72</v>
      </c>
      <c r="H41" s="54">
        <f>VLOOKUP($A41,'지하수요금(2013년)'!$B:$AO,40,FALSE)</f>
        <v>72</v>
      </c>
      <c r="I41" s="54">
        <f>VLOOKUP($A41,'지하수요금(2014년)'!$B:$AP,41,FALSE)</f>
        <v>72</v>
      </c>
    </row>
    <row r="42" spans="1:9">
      <c r="A42" s="55" t="s">
        <v>176</v>
      </c>
      <c r="B42" s="55" t="s">
        <v>177</v>
      </c>
      <c r="C42" s="55" t="s">
        <v>178</v>
      </c>
      <c r="D42" s="54" t="str">
        <f>VLOOKUP($A42,'지하수요금(2010년)'!$B:$AL,4,FALSE)</f>
        <v>가정용</v>
      </c>
      <c r="E42" s="54">
        <f>VLOOKUP($A42,'지하수요금(2010년)'!$B:$AL,32,FALSE)</f>
        <v>48</v>
      </c>
      <c r="F42" s="54">
        <f>VLOOKUP($A42,'지하수요금(2011년)'!$B:$AL,32,FALSE)</f>
        <v>48</v>
      </c>
      <c r="G42" s="54">
        <f>VLOOKUP($A42,'지하수요금(2012년)'!$B:$AL,32,FALSE)</f>
        <v>48</v>
      </c>
      <c r="H42" s="54">
        <f>VLOOKUP($A42,'지하수요금(2013년)'!$B:$AO,40,FALSE)</f>
        <v>48</v>
      </c>
      <c r="I42" s="54">
        <f>VLOOKUP($A42,'지하수요금(2014년)'!$B:$AP,41,FALSE)</f>
        <v>48</v>
      </c>
    </row>
    <row r="43" spans="1:9">
      <c r="A43" s="55" t="s">
        <v>179</v>
      </c>
      <c r="B43" s="55" t="s">
        <v>180</v>
      </c>
      <c r="C43" s="55" t="s">
        <v>181</v>
      </c>
      <c r="D43" s="54" t="str">
        <f>VLOOKUP($A43,'지하수요금(2010년)'!$B:$AL,4,FALSE)</f>
        <v>가정용</v>
      </c>
      <c r="E43" s="54">
        <f>VLOOKUP($A43,'지하수요금(2010년)'!$B:$AL,32,FALSE)</f>
        <v>120</v>
      </c>
      <c r="F43" s="54">
        <f>VLOOKUP($A43,'지하수요금(2011년)'!$B:$AL,32,FALSE)</f>
        <v>120</v>
      </c>
      <c r="G43" s="54">
        <f>VLOOKUP($A43,'지하수요금(2012년)'!$B:$AL,32,FALSE)</f>
        <v>120</v>
      </c>
      <c r="H43" s="54">
        <f>VLOOKUP($A43,'지하수요금(2013년)'!$B:$AO,40,FALSE)</f>
        <v>120</v>
      </c>
      <c r="I43" s="54">
        <f>VLOOKUP($A43,'지하수요금(2014년)'!$B:$AP,41,FALSE)</f>
        <v>120</v>
      </c>
    </row>
    <row r="44" spans="1:9">
      <c r="A44" s="55" t="s">
        <v>182</v>
      </c>
      <c r="B44" s="55" t="s">
        <v>183</v>
      </c>
      <c r="C44" s="55" t="s">
        <v>184</v>
      </c>
      <c r="D44" s="54" t="str">
        <f>VLOOKUP($A44,'지하수요금(2010년)'!$B:$AL,4,FALSE)</f>
        <v>가정용</v>
      </c>
      <c r="E44" s="54">
        <f>VLOOKUP($A44,'지하수요금(2010년)'!$B:$AL,32,FALSE)</f>
        <v>96</v>
      </c>
      <c r="F44" s="54">
        <f>VLOOKUP($A44,'지하수요금(2011년)'!$B:$AL,32,FALSE)</f>
        <v>96</v>
      </c>
      <c r="G44" s="54">
        <f>VLOOKUP($A44,'지하수요금(2012년)'!$B:$AL,32,FALSE)</f>
        <v>96</v>
      </c>
      <c r="H44" s="54">
        <f>VLOOKUP($A44,'지하수요금(2013년)'!$B:$AO,40,FALSE)</f>
        <v>96</v>
      </c>
      <c r="I44" s="54">
        <f>VLOOKUP($A44,'지하수요금(2014년)'!$B:$AP,41,FALSE)</f>
        <v>96</v>
      </c>
    </row>
    <row r="45" spans="1:9">
      <c r="A45" s="55" t="s">
        <v>185</v>
      </c>
      <c r="B45" s="55" t="s">
        <v>186</v>
      </c>
      <c r="C45" s="55" t="s">
        <v>187</v>
      </c>
      <c r="D45" s="54" t="str">
        <f>VLOOKUP($A45,'지하수요금(2010년)'!$B:$AL,4,FALSE)</f>
        <v>가정용</v>
      </c>
      <c r="E45" s="54">
        <f>VLOOKUP($A45,'지하수요금(2010년)'!$B:$AL,32,FALSE)</f>
        <v>48</v>
      </c>
      <c r="F45" s="54">
        <f>VLOOKUP($A45,'지하수요금(2011년)'!$B:$AL,32,FALSE)</f>
        <v>48</v>
      </c>
      <c r="G45" s="54">
        <f>VLOOKUP($A45,'지하수요금(2012년)'!$B:$AL,32,FALSE)</f>
        <v>48</v>
      </c>
      <c r="H45" s="54">
        <f>VLOOKUP($A45,'지하수요금(2013년)'!$B:$AO,40,FALSE)</f>
        <v>48</v>
      </c>
      <c r="I45" s="54">
        <f>VLOOKUP($A45,'지하수요금(2014년)'!$B:$AP,41,FALSE)</f>
        <v>48</v>
      </c>
    </row>
    <row r="46" spans="1:9">
      <c r="A46" s="55" t="s">
        <v>188</v>
      </c>
      <c r="B46" s="55" t="s">
        <v>189</v>
      </c>
      <c r="C46" s="55" t="s">
        <v>190</v>
      </c>
      <c r="D46" s="54" t="str">
        <f>VLOOKUP($A46,'지하수요금(2010년)'!$B:$AL,4,FALSE)</f>
        <v>일반용</v>
      </c>
      <c r="E46" s="54">
        <f>VLOOKUP($A46,'지하수요금(2010년)'!$B:$AL,32,FALSE)</f>
        <v>240</v>
      </c>
      <c r="F46" s="54">
        <f>VLOOKUP($A46,'지하수요금(2011년)'!$B:$AL,32,FALSE)</f>
        <v>240</v>
      </c>
      <c r="G46" s="54">
        <f>VLOOKUP($A46,'지하수요금(2012년)'!$B:$AL,32,FALSE)</f>
        <v>240</v>
      </c>
      <c r="H46" s="54">
        <f>VLOOKUP($A46,'지하수요금(2013년)'!$B:$AO,40,FALSE)</f>
        <v>240</v>
      </c>
      <c r="I46" s="54">
        <f>VLOOKUP($A46,'지하수요금(2014년)'!$B:$AP,41,FALSE)</f>
        <v>240</v>
      </c>
    </row>
    <row r="47" spans="1:9">
      <c r="A47" s="55" t="s">
        <v>191</v>
      </c>
      <c r="B47" s="55" t="s">
        <v>192</v>
      </c>
      <c r="C47" s="55" t="s">
        <v>193</v>
      </c>
      <c r="D47" s="54" t="str">
        <f>VLOOKUP($A47,'지하수요금(2010년)'!$B:$AL,4,FALSE)</f>
        <v>가정용</v>
      </c>
      <c r="E47" s="54">
        <f>VLOOKUP($A47,'지하수요금(2010년)'!$B:$AL,32,FALSE)</f>
        <v>72</v>
      </c>
      <c r="F47" s="54">
        <f>VLOOKUP($A47,'지하수요금(2011년)'!$B:$AL,32,FALSE)</f>
        <v>72</v>
      </c>
      <c r="G47" s="54">
        <f>VLOOKUP($A47,'지하수요금(2012년)'!$B:$AL,32,FALSE)</f>
        <v>72</v>
      </c>
      <c r="H47" s="54">
        <f>VLOOKUP($A47,'지하수요금(2013년)'!$B:$AO,40,FALSE)</f>
        <v>72</v>
      </c>
      <c r="I47" s="54">
        <f>VLOOKUP($A47,'지하수요금(2014년)'!$B:$AP,41,FALSE)</f>
        <v>72</v>
      </c>
    </row>
    <row r="48" spans="1:9">
      <c r="A48" s="55" t="s">
        <v>194</v>
      </c>
      <c r="B48" s="55" t="s">
        <v>195</v>
      </c>
      <c r="C48" s="55" t="s">
        <v>196</v>
      </c>
      <c r="D48" s="54" t="str">
        <f>VLOOKUP($A48,'지하수요금(2010년)'!$B:$AL,4,FALSE)</f>
        <v>가정용</v>
      </c>
      <c r="E48" s="54">
        <f>VLOOKUP($A48,'지하수요금(2010년)'!$B:$AL,32,FALSE)</f>
        <v>96</v>
      </c>
      <c r="F48" s="54">
        <f>VLOOKUP($A48,'지하수요금(2011년)'!$B:$AL,32,FALSE)</f>
        <v>96</v>
      </c>
      <c r="G48" s="54">
        <f>VLOOKUP($A48,'지하수요금(2012년)'!$B:$AL,32,FALSE)</f>
        <v>96</v>
      </c>
      <c r="H48" s="54">
        <f>VLOOKUP($A48,'지하수요금(2013년)'!$B:$AO,40,FALSE)</f>
        <v>96</v>
      </c>
      <c r="I48" s="54">
        <f>VLOOKUP($A48,'지하수요금(2014년)'!$B:$AP,41,FALSE)</f>
        <v>96</v>
      </c>
    </row>
    <row r="49" spans="1:9">
      <c r="A49" s="55" t="s">
        <v>197</v>
      </c>
      <c r="B49" s="55" t="s">
        <v>198</v>
      </c>
      <c r="C49" s="55" t="s">
        <v>199</v>
      </c>
      <c r="D49" s="54" t="str">
        <f>VLOOKUP($A49,'지하수요금(2010년)'!$B:$AL,4,FALSE)</f>
        <v>가정용</v>
      </c>
      <c r="E49" s="54">
        <f>VLOOKUP($A49,'지하수요금(2010년)'!$B:$AL,32,FALSE)</f>
        <v>96</v>
      </c>
      <c r="F49" s="54">
        <f>VLOOKUP($A49,'지하수요금(2011년)'!$B:$AL,32,FALSE)</f>
        <v>96</v>
      </c>
      <c r="G49" s="54">
        <f>VLOOKUP($A49,'지하수요금(2012년)'!$B:$AL,32,FALSE)</f>
        <v>96</v>
      </c>
      <c r="H49" s="54">
        <f>VLOOKUP($A49,'지하수요금(2013년)'!$B:$AO,40,FALSE)</f>
        <v>96</v>
      </c>
      <c r="I49" s="54">
        <f>VLOOKUP($A49,'지하수요금(2014년)'!$B:$AP,41,FALSE)</f>
        <v>96</v>
      </c>
    </row>
    <row r="50" spans="1:9">
      <c r="A50" s="55" t="s">
        <v>200</v>
      </c>
      <c r="B50" s="55" t="s">
        <v>201</v>
      </c>
      <c r="C50" s="55" t="s">
        <v>202</v>
      </c>
      <c r="D50" s="54" t="str">
        <f>VLOOKUP($A50,'지하수요금(2010년)'!$B:$AL,4,FALSE)</f>
        <v>가정용</v>
      </c>
      <c r="E50" s="54">
        <f>VLOOKUP($A50,'지하수요금(2010년)'!$B:$AL,32,FALSE)</f>
        <v>144</v>
      </c>
      <c r="F50" s="54">
        <f>VLOOKUP($A50,'지하수요금(2011년)'!$B:$AL,32,FALSE)</f>
        <v>144</v>
      </c>
      <c r="G50" s="54">
        <f>VLOOKUP($A50,'지하수요금(2012년)'!$B:$AL,32,FALSE)</f>
        <v>144</v>
      </c>
      <c r="H50" s="54">
        <f>VLOOKUP($A50,'지하수요금(2013년)'!$B:$AO,40,FALSE)</f>
        <v>144</v>
      </c>
      <c r="I50" s="54">
        <f>VLOOKUP($A50,'지하수요금(2014년)'!$B:$AP,41,FALSE)</f>
        <v>144</v>
      </c>
    </row>
    <row r="51" spans="1:9">
      <c r="A51" s="55" t="s">
        <v>203</v>
      </c>
      <c r="B51" s="55" t="s">
        <v>204</v>
      </c>
      <c r="C51" s="55" t="s">
        <v>205</v>
      </c>
      <c r="D51" s="54" t="str">
        <f>VLOOKUP($A51,'지하수요금(2010년)'!$B:$AL,4,FALSE)</f>
        <v>가정용</v>
      </c>
      <c r="E51" s="54">
        <f>VLOOKUP($A51,'지하수요금(2010년)'!$B:$AL,32,FALSE)</f>
        <v>120</v>
      </c>
      <c r="F51" s="54">
        <f>VLOOKUP($A51,'지하수요금(2011년)'!$B:$AL,32,FALSE)</f>
        <v>120</v>
      </c>
      <c r="G51" s="54">
        <f>VLOOKUP($A51,'지하수요금(2012년)'!$B:$AL,32,FALSE)</f>
        <v>120</v>
      </c>
      <c r="H51" s="54">
        <f>VLOOKUP($A51,'지하수요금(2013년)'!$B:$AO,40,FALSE)</f>
        <v>120</v>
      </c>
      <c r="I51" s="54">
        <f>VLOOKUP($A51,'지하수요금(2014년)'!$B:$AP,41,FALSE)</f>
        <v>60</v>
      </c>
    </row>
    <row r="52" spans="1:9">
      <c r="A52" s="55" t="s">
        <v>206</v>
      </c>
      <c r="B52" s="55" t="s">
        <v>207</v>
      </c>
      <c r="C52" s="55" t="s">
        <v>208</v>
      </c>
      <c r="D52" s="54" t="str">
        <f>VLOOKUP($A52,'지하수요금(2010년)'!$B:$AL,4,FALSE)</f>
        <v>가정용</v>
      </c>
      <c r="E52" s="54">
        <f>VLOOKUP($A52,'지하수요금(2010년)'!$B:$AL,32,FALSE)</f>
        <v>72</v>
      </c>
      <c r="F52" s="54">
        <f>VLOOKUP($A52,'지하수요금(2011년)'!$B:$AL,32,FALSE)</f>
        <v>72</v>
      </c>
      <c r="G52" s="54">
        <f>VLOOKUP($A52,'지하수요금(2012년)'!$B:$AL,32,FALSE)</f>
        <v>72</v>
      </c>
    </row>
    <row r="53" spans="1:9">
      <c r="A53" s="55" t="s">
        <v>209</v>
      </c>
      <c r="B53" s="55" t="s">
        <v>210</v>
      </c>
      <c r="C53" s="55" t="s">
        <v>211</v>
      </c>
      <c r="D53" s="54" t="str">
        <f>VLOOKUP($A53,'지하수요금(2010년)'!$B:$AL,4,FALSE)</f>
        <v>가정용</v>
      </c>
      <c r="E53" s="54">
        <f>VLOOKUP($A53,'지하수요금(2010년)'!$B:$AL,32,FALSE)</f>
        <v>120</v>
      </c>
      <c r="F53" s="54">
        <f>VLOOKUP($A53,'지하수요금(2011년)'!$B:$AL,32,FALSE)</f>
        <v>120</v>
      </c>
      <c r="G53" s="54">
        <f>VLOOKUP($A53,'지하수요금(2012년)'!$B:$AL,32,FALSE)</f>
        <v>120</v>
      </c>
      <c r="H53" s="54">
        <f>VLOOKUP($A53,'지하수요금(2013년)'!$B:$AO,40,FALSE)</f>
        <v>120</v>
      </c>
      <c r="I53" s="54">
        <f>VLOOKUP($A53,'지하수요금(2014년)'!$B:$AP,41,FALSE)</f>
        <v>120</v>
      </c>
    </row>
    <row r="54" spans="1:9">
      <c r="A54" s="55" t="s">
        <v>212</v>
      </c>
      <c r="B54" s="55" t="s">
        <v>213</v>
      </c>
      <c r="C54" s="55" t="s">
        <v>214</v>
      </c>
      <c r="D54" s="54" t="str">
        <f>VLOOKUP($A54,'지하수요금(2010년)'!$B:$AL,4,FALSE)</f>
        <v>가정용</v>
      </c>
      <c r="E54" s="54">
        <f>VLOOKUP($A54,'지하수요금(2010년)'!$B:$AL,32,FALSE)</f>
        <v>192</v>
      </c>
      <c r="F54" s="54">
        <f>VLOOKUP($A54,'지하수요금(2011년)'!$B:$AL,32,FALSE)</f>
        <v>192</v>
      </c>
      <c r="G54" s="54">
        <f>VLOOKUP($A54,'지하수요금(2012년)'!$B:$AL,32,FALSE)</f>
        <v>192</v>
      </c>
      <c r="H54" s="54">
        <f>VLOOKUP($A54,'지하수요금(2013년)'!$B:$AO,40,FALSE)</f>
        <v>192</v>
      </c>
      <c r="I54" s="54">
        <f>VLOOKUP($A54,'지하수요금(2014년)'!$B:$AP,41,FALSE)</f>
        <v>192</v>
      </c>
    </row>
    <row r="55" spans="1:9">
      <c r="A55" s="55" t="s">
        <v>215</v>
      </c>
      <c r="B55" s="55" t="s">
        <v>216</v>
      </c>
      <c r="C55" s="55" t="s">
        <v>217</v>
      </c>
      <c r="D55" s="54" t="str">
        <f>VLOOKUP($A55,'지하수요금(2010년)'!$B:$AL,4,FALSE)</f>
        <v>일반용</v>
      </c>
      <c r="E55" s="54">
        <f>VLOOKUP($A55,'지하수요금(2010년)'!$B:$AL,32,FALSE)</f>
        <v>240</v>
      </c>
      <c r="F55" s="54">
        <f>VLOOKUP($A55,'지하수요금(2011년)'!$B:$AL,32,FALSE)</f>
        <v>240</v>
      </c>
      <c r="G55" s="54">
        <f>VLOOKUP($A55,'지하수요금(2012년)'!$B:$AL,32,FALSE)</f>
        <v>240</v>
      </c>
      <c r="H55" s="54">
        <f>VLOOKUP($A55,'지하수요금(2013년)'!$B:$AO,40,FALSE)</f>
        <v>240</v>
      </c>
      <c r="I55" s="54">
        <f>VLOOKUP($A55,'지하수요금(2014년)'!$B:$AP,41,FALSE)</f>
        <v>240</v>
      </c>
    </row>
    <row r="56" spans="1:9">
      <c r="A56" s="55" t="s">
        <v>218</v>
      </c>
      <c r="B56" s="55" t="s">
        <v>219</v>
      </c>
      <c r="C56" s="55" t="s">
        <v>220</v>
      </c>
      <c r="D56" s="54" t="str">
        <f>VLOOKUP($A56,'지하수요금(2010년)'!$B:$AL,4,FALSE)</f>
        <v>일반용</v>
      </c>
      <c r="E56" s="54">
        <f>VLOOKUP($A56,'지하수요금(2010년)'!$B:$AL,32,FALSE)</f>
        <v>240</v>
      </c>
      <c r="F56" s="54">
        <f>VLOOKUP($A56,'지하수요금(2011년)'!$B:$AL,32,FALSE)</f>
        <v>240</v>
      </c>
      <c r="G56" s="54">
        <f>VLOOKUP($A56,'지하수요금(2012년)'!$B:$AL,32,FALSE)</f>
        <v>240</v>
      </c>
      <c r="H56" s="54">
        <f>VLOOKUP($A56,'지하수요금(2013년)'!$B:$AO,40,FALSE)</f>
        <v>240</v>
      </c>
      <c r="I56" s="54">
        <f>VLOOKUP($A56,'지하수요금(2014년)'!$B:$AP,41,FALSE)</f>
        <v>240</v>
      </c>
    </row>
    <row r="57" spans="1:9">
      <c r="A57" s="55" t="s">
        <v>221</v>
      </c>
      <c r="B57" s="55" t="s">
        <v>222</v>
      </c>
      <c r="C57" s="55" t="s">
        <v>223</v>
      </c>
      <c r="D57" s="54" t="str">
        <f>VLOOKUP($A57,'지하수요금(2010년)'!$B:$AL,4,FALSE)</f>
        <v>일반용</v>
      </c>
      <c r="E57" s="54">
        <f>VLOOKUP($A57,'지하수요금(2010년)'!$B:$AL,32,FALSE)</f>
        <v>72</v>
      </c>
      <c r="F57" s="54">
        <f>VLOOKUP($A57,'지하수요금(2011년)'!$B:$AL,32,FALSE)</f>
        <v>72</v>
      </c>
      <c r="G57" s="54">
        <f>VLOOKUP($A57,'지하수요금(2012년)'!$B:$AL,32,FALSE)</f>
        <v>72</v>
      </c>
      <c r="H57" s="54">
        <f>VLOOKUP($A57,'지하수요금(2013년)'!$B:$AO,40,FALSE)</f>
        <v>72</v>
      </c>
      <c r="I57" s="54">
        <f>VLOOKUP($A57,'지하수요금(2014년)'!$B:$AP,41,FALSE)</f>
        <v>72</v>
      </c>
    </row>
    <row r="58" spans="1:9">
      <c r="A58" s="55" t="s">
        <v>224</v>
      </c>
      <c r="B58" s="55" t="s">
        <v>207</v>
      </c>
      <c r="C58" s="55" t="s">
        <v>208</v>
      </c>
      <c r="D58" s="54" t="str">
        <f>VLOOKUP($A58,'지하수요금(2010년)'!$B:$AL,4,FALSE)</f>
        <v>가정용</v>
      </c>
      <c r="E58" s="54">
        <f>VLOOKUP($A58,'지하수요금(2010년)'!$B:$AL,32,FALSE)</f>
        <v>48</v>
      </c>
      <c r="F58" s="54">
        <f>VLOOKUP($A58,'지하수요금(2011년)'!$B:$AL,32,FALSE)</f>
        <v>48</v>
      </c>
      <c r="G58" s="54">
        <f>VLOOKUP($A58,'지하수요금(2012년)'!$B:$AL,32,FALSE)</f>
        <v>48</v>
      </c>
      <c r="H58" s="54">
        <f>VLOOKUP($A58,'지하수요금(2013년)'!$B:$AO,40,FALSE)</f>
        <v>48</v>
      </c>
      <c r="I58" s="54">
        <f>VLOOKUP($A58,'지하수요금(2014년)'!$B:$AP,41,FALSE)</f>
        <v>48</v>
      </c>
    </row>
    <row r="59" spans="1:9">
      <c r="A59" s="55" t="s">
        <v>225</v>
      </c>
      <c r="B59" s="55" t="s">
        <v>226</v>
      </c>
      <c r="C59" s="55" t="s">
        <v>227</v>
      </c>
      <c r="D59" s="54" t="str">
        <f>VLOOKUP($A59,'지하수요금(2010년)'!$B:$AL,4,FALSE)</f>
        <v>가정용</v>
      </c>
      <c r="E59" s="54">
        <f>VLOOKUP($A59,'지하수요금(2010년)'!$B:$AL,32,FALSE)</f>
        <v>120</v>
      </c>
      <c r="F59" s="54">
        <f>VLOOKUP($A59,'지하수요금(2011년)'!$B:$AL,32,FALSE)</f>
        <v>120</v>
      </c>
      <c r="G59" s="54">
        <f>VLOOKUP($A59,'지하수요금(2012년)'!$B:$AL,32,FALSE)</f>
        <v>120</v>
      </c>
      <c r="H59" s="54">
        <f>VLOOKUP($A59,'지하수요금(2013년)'!$B:$AO,40,FALSE)</f>
        <v>120</v>
      </c>
      <c r="I59" s="54">
        <f>VLOOKUP($A59,'지하수요금(2014년)'!$B:$AP,41,FALSE)</f>
        <v>120</v>
      </c>
    </row>
    <row r="60" spans="1:9">
      <c r="A60" s="55" t="s">
        <v>228</v>
      </c>
      <c r="B60" s="55" t="s">
        <v>229</v>
      </c>
      <c r="C60" s="55" t="s">
        <v>230</v>
      </c>
      <c r="D60" s="54" t="str">
        <f>VLOOKUP($A60,'지하수요금(2010년)'!$B:$AL,4,FALSE)</f>
        <v>가정용</v>
      </c>
      <c r="E60" s="54">
        <f>VLOOKUP($A60,'지하수요금(2010년)'!$B:$AL,32,FALSE)</f>
        <v>120</v>
      </c>
      <c r="F60" s="54">
        <f>VLOOKUP($A60,'지하수요금(2011년)'!$B:$AL,32,FALSE)</f>
        <v>120</v>
      </c>
      <c r="G60" s="54">
        <f>VLOOKUP($A60,'지하수요금(2012년)'!$B:$AL,32,FALSE)</f>
        <v>120</v>
      </c>
      <c r="H60" s="54">
        <f>VLOOKUP($A60,'지하수요금(2013년)'!$B:$AO,40,FALSE)</f>
        <v>120</v>
      </c>
      <c r="I60" s="54">
        <f>VLOOKUP($A60,'지하수요금(2014년)'!$B:$AP,41,FALSE)</f>
        <v>120</v>
      </c>
    </row>
    <row r="61" spans="1:9">
      <c r="A61" s="55" t="s">
        <v>231</v>
      </c>
      <c r="B61" s="55" t="s">
        <v>232</v>
      </c>
      <c r="C61" s="55" t="s">
        <v>233</v>
      </c>
      <c r="D61" s="54" t="str">
        <f>VLOOKUP($A61,'지하수요금(2010년)'!$B:$AL,4,FALSE)</f>
        <v>가정용</v>
      </c>
      <c r="E61" s="54">
        <f>VLOOKUP($A61,'지하수요금(2010년)'!$B:$AL,32,FALSE)</f>
        <v>120</v>
      </c>
      <c r="F61" s="54">
        <f>VLOOKUP($A61,'지하수요금(2011년)'!$B:$AL,32,FALSE)</f>
        <v>120</v>
      </c>
      <c r="G61" s="54">
        <f>VLOOKUP($A61,'지하수요금(2012년)'!$B:$AL,32,FALSE)</f>
        <v>120</v>
      </c>
      <c r="H61" s="54">
        <f>VLOOKUP($A61,'지하수요금(2013년)'!$B:$AO,40,FALSE)</f>
        <v>120</v>
      </c>
      <c r="I61" s="54">
        <f>VLOOKUP($A61,'지하수요금(2014년)'!$B:$AP,41,FALSE)</f>
        <v>120</v>
      </c>
    </row>
    <row r="62" spans="1:9">
      <c r="A62" s="55" t="s">
        <v>234</v>
      </c>
      <c r="B62" s="55" t="s">
        <v>235</v>
      </c>
      <c r="C62" s="55" t="s">
        <v>236</v>
      </c>
      <c r="D62" s="54" t="str">
        <f>VLOOKUP($A62,'지하수요금(2010년)'!$B:$AL,4,FALSE)</f>
        <v>가정용</v>
      </c>
      <c r="E62" s="54">
        <f>VLOOKUP($A62,'지하수요금(2010년)'!$B:$AL,32,FALSE)</f>
        <v>72</v>
      </c>
      <c r="F62" s="54">
        <f>VLOOKUP($A62,'지하수요금(2011년)'!$B:$AL,32,FALSE)</f>
        <v>72</v>
      </c>
      <c r="G62" s="54">
        <f>VLOOKUP($A62,'지하수요금(2012년)'!$B:$AL,32,FALSE)</f>
        <v>72</v>
      </c>
      <c r="H62" s="54">
        <f>VLOOKUP($A62,'지하수요금(2013년)'!$B:$AO,40,FALSE)</f>
        <v>72</v>
      </c>
      <c r="I62" s="54">
        <f>VLOOKUP($A62,'지하수요금(2014년)'!$B:$AP,41,FALSE)</f>
        <v>72</v>
      </c>
    </row>
    <row r="63" spans="1:9">
      <c r="A63" s="55" t="s">
        <v>237</v>
      </c>
      <c r="B63" s="55" t="s">
        <v>238</v>
      </c>
      <c r="C63" s="55" t="s">
        <v>239</v>
      </c>
      <c r="D63" s="54" t="str">
        <f>VLOOKUP($A63,'지하수요금(2010년)'!$B:$AL,4,FALSE)</f>
        <v>일반용</v>
      </c>
      <c r="E63" s="54">
        <f>VLOOKUP($A63,'지하수요금(2010년)'!$B:$AL,32,FALSE)</f>
        <v>72</v>
      </c>
      <c r="F63" s="54">
        <f>VLOOKUP($A63,'지하수요금(2011년)'!$B:$AL,32,FALSE)</f>
        <v>24</v>
      </c>
      <c r="G63" s="54">
        <f>VLOOKUP($A63,'지하수요금(2012년)'!$B:$AL,32,FALSE)</f>
        <v>24</v>
      </c>
      <c r="H63" s="54">
        <f>VLOOKUP($A63,'지하수요금(2013년)'!$B:$AO,40,FALSE)</f>
        <v>24</v>
      </c>
      <c r="I63" s="54">
        <f>VLOOKUP($A63,'지하수요금(2014년)'!$B:$AP,41,FALSE)</f>
        <v>24</v>
      </c>
    </row>
    <row r="64" spans="1:9">
      <c r="A64" s="55" t="s">
        <v>240</v>
      </c>
      <c r="B64" s="55" t="s">
        <v>241</v>
      </c>
      <c r="C64" s="55" t="s">
        <v>242</v>
      </c>
      <c r="D64" s="54" t="str">
        <f>VLOOKUP($A64,'지하수요금(2010년)'!$B:$AL,4,FALSE)</f>
        <v>가정용</v>
      </c>
      <c r="E64" s="54">
        <f>VLOOKUP($A64,'지하수요금(2010년)'!$B:$AL,32,FALSE)</f>
        <v>96</v>
      </c>
      <c r="F64" s="54">
        <f>VLOOKUP($A64,'지하수요금(2011년)'!$B:$AL,32,FALSE)</f>
        <v>96</v>
      </c>
      <c r="G64" s="54">
        <f>VLOOKUP($A64,'지하수요금(2012년)'!$B:$AL,32,FALSE)</f>
        <v>96</v>
      </c>
      <c r="H64" s="54">
        <f>VLOOKUP($A64,'지하수요금(2013년)'!$B:$AO,40,FALSE)</f>
        <v>96</v>
      </c>
      <c r="I64" s="54">
        <f>VLOOKUP($A64,'지하수요금(2014년)'!$B:$AP,41,FALSE)</f>
        <v>96</v>
      </c>
    </row>
    <row r="65" spans="1:9">
      <c r="A65" s="55" t="s">
        <v>243</v>
      </c>
      <c r="B65" s="55" t="s">
        <v>244</v>
      </c>
      <c r="C65" s="55" t="s">
        <v>245</v>
      </c>
      <c r="D65" s="54" t="str">
        <f>VLOOKUP($A65,'지하수요금(2010년)'!$B:$AL,4,FALSE)</f>
        <v>가정용</v>
      </c>
      <c r="E65" s="54">
        <f>VLOOKUP($A65,'지하수요금(2010년)'!$B:$AL,32,FALSE)</f>
        <v>96</v>
      </c>
      <c r="F65" s="54">
        <f>VLOOKUP($A65,'지하수요금(2011년)'!$B:$AL,32,FALSE)</f>
        <v>96</v>
      </c>
      <c r="G65" s="54">
        <f>VLOOKUP($A65,'지하수요금(2012년)'!$B:$AL,32,FALSE)</f>
        <v>96</v>
      </c>
      <c r="H65" s="54">
        <f>VLOOKUP($A65,'지하수요금(2013년)'!$B:$AO,40,FALSE)</f>
        <v>96</v>
      </c>
      <c r="I65" s="54">
        <f>VLOOKUP($A65,'지하수요금(2014년)'!$B:$AP,41,FALSE)</f>
        <v>96</v>
      </c>
    </row>
    <row r="66" spans="1:9">
      <c r="A66" s="55" t="s">
        <v>246</v>
      </c>
      <c r="B66" s="55" t="s">
        <v>247</v>
      </c>
      <c r="C66" s="55" t="s">
        <v>242</v>
      </c>
      <c r="D66" s="54" t="str">
        <f>VLOOKUP($A66,'지하수요금(2010년)'!$B:$AL,4,FALSE)</f>
        <v>일반용</v>
      </c>
      <c r="E66" s="54">
        <f>VLOOKUP($A66,'지하수요금(2010년)'!$B:$AL,32,FALSE)</f>
        <v>96</v>
      </c>
      <c r="F66" s="54">
        <f>VLOOKUP($A66,'지하수요금(2011년)'!$B:$AL,32,FALSE)</f>
        <v>96</v>
      </c>
      <c r="G66" s="54">
        <f>VLOOKUP($A66,'지하수요금(2012년)'!$B:$AL,32,FALSE)</f>
        <v>96</v>
      </c>
    </row>
    <row r="67" spans="1:9">
      <c r="A67" s="55" t="s">
        <v>248</v>
      </c>
      <c r="B67" s="55" t="s">
        <v>249</v>
      </c>
      <c r="C67" s="55" t="s">
        <v>250</v>
      </c>
      <c r="D67" s="54" t="str">
        <f>VLOOKUP($A67,'지하수요금(2010년)'!$B:$AL,4,FALSE)</f>
        <v>가정용</v>
      </c>
      <c r="E67" s="54">
        <f>VLOOKUP($A67,'지하수요금(2010년)'!$B:$AL,32,FALSE)</f>
        <v>144</v>
      </c>
      <c r="F67" s="54">
        <f>VLOOKUP($A67,'지하수요금(2011년)'!$B:$AL,32,FALSE)</f>
        <v>144</v>
      </c>
      <c r="G67" s="54">
        <f>VLOOKUP($A67,'지하수요금(2012년)'!$B:$AL,32,FALSE)</f>
        <v>144</v>
      </c>
      <c r="H67" s="54">
        <f>VLOOKUP($A67,'지하수요금(2013년)'!$B:$AO,40,FALSE)</f>
        <v>144</v>
      </c>
      <c r="I67" s="54">
        <f>VLOOKUP($A67,'지하수요금(2014년)'!$B:$AP,41,FALSE)</f>
        <v>144</v>
      </c>
    </row>
    <row r="68" spans="1:9">
      <c r="A68" s="55" t="s">
        <v>251</v>
      </c>
      <c r="B68" s="55" t="s">
        <v>252</v>
      </c>
      <c r="C68" s="55" t="s">
        <v>253</v>
      </c>
      <c r="D68" s="54" t="str">
        <f>VLOOKUP($A68,'지하수요금(2010년)'!$B:$AL,4,FALSE)</f>
        <v>일반용</v>
      </c>
      <c r="E68" s="54">
        <f>VLOOKUP($A68,'지하수요금(2010년)'!$B:$AL,32,FALSE)</f>
        <v>144</v>
      </c>
      <c r="F68" s="54">
        <f>VLOOKUP($A68,'지하수요금(2011년)'!$B:$AL,32,FALSE)</f>
        <v>144</v>
      </c>
      <c r="G68" s="54">
        <f>VLOOKUP($A68,'지하수요금(2012년)'!$B:$AL,32,FALSE)</f>
        <v>144</v>
      </c>
      <c r="H68" s="54">
        <f>VLOOKUP($A68,'지하수요금(2013년)'!$B:$AO,40,FALSE)</f>
        <v>144</v>
      </c>
      <c r="I68" s="54">
        <f>VLOOKUP($A68,'지하수요금(2014년)'!$B:$AP,41,FALSE)</f>
        <v>144</v>
      </c>
    </row>
    <row r="69" spans="1:9">
      <c r="A69" s="55" t="s">
        <v>254</v>
      </c>
      <c r="B69" s="55" t="s">
        <v>255</v>
      </c>
      <c r="C69" s="55" t="s">
        <v>256</v>
      </c>
      <c r="D69" s="54" t="str">
        <f>VLOOKUP($A69,'지하수요금(2010년)'!$B:$AL,4,FALSE)</f>
        <v>가정용</v>
      </c>
      <c r="E69" s="54">
        <f>VLOOKUP($A69,'지하수요금(2010년)'!$B:$AL,32,FALSE)</f>
        <v>120</v>
      </c>
      <c r="F69" s="54">
        <f>VLOOKUP($A69,'지하수요금(2011년)'!$B:$AL,32,FALSE)</f>
        <v>120</v>
      </c>
      <c r="G69" s="54">
        <f>VLOOKUP($A69,'지하수요금(2012년)'!$B:$AL,32,FALSE)</f>
        <v>120</v>
      </c>
      <c r="H69" s="54">
        <f>VLOOKUP($A69,'지하수요금(2013년)'!$B:$AO,40,FALSE)</f>
        <v>120</v>
      </c>
      <c r="I69" s="54">
        <f>VLOOKUP($A69,'지하수요금(2014년)'!$B:$AP,41,FALSE)</f>
        <v>120</v>
      </c>
    </row>
    <row r="70" spans="1:9">
      <c r="A70" s="55" t="s">
        <v>257</v>
      </c>
      <c r="B70" s="55" t="s">
        <v>258</v>
      </c>
      <c r="C70" s="55" t="s">
        <v>253</v>
      </c>
      <c r="D70" s="54" t="str">
        <f>VLOOKUP($A70,'지하수요금(2010년)'!$B:$AL,4,FALSE)</f>
        <v>가정용</v>
      </c>
      <c r="E70" s="54">
        <f>VLOOKUP($A70,'지하수요금(2010년)'!$B:$AL,32,FALSE)</f>
        <v>108</v>
      </c>
      <c r="F70" s="54">
        <f>VLOOKUP($A70,'지하수요금(2011년)'!$B:$AL,32,FALSE)</f>
        <v>108</v>
      </c>
      <c r="G70" s="54">
        <f>VLOOKUP($A70,'지하수요금(2012년)'!$B:$AL,32,FALSE)</f>
        <v>108</v>
      </c>
      <c r="H70" s="54">
        <f>VLOOKUP($A70,'지하수요금(2013년)'!$B:$AO,40,FALSE)</f>
        <v>108</v>
      </c>
      <c r="I70" s="54">
        <f>VLOOKUP($A70,'지하수요금(2014년)'!$B:$AP,41,FALSE)</f>
        <v>108</v>
      </c>
    </row>
    <row r="71" spans="1:9">
      <c r="A71" s="55" t="s">
        <v>259</v>
      </c>
      <c r="B71" s="55" t="s">
        <v>260</v>
      </c>
      <c r="C71" s="55" t="s">
        <v>261</v>
      </c>
      <c r="D71" s="54" t="str">
        <f>VLOOKUP($A71,'지하수요금(2010년)'!$B:$AL,4,FALSE)</f>
        <v>가정용</v>
      </c>
      <c r="E71" s="54">
        <f>VLOOKUP($A71,'지하수요금(2010년)'!$B:$AL,32,FALSE)</f>
        <v>72</v>
      </c>
      <c r="F71" s="54">
        <f>VLOOKUP($A71,'지하수요금(2011년)'!$B:$AL,32,FALSE)</f>
        <v>72</v>
      </c>
      <c r="G71" s="54">
        <f>VLOOKUP($A71,'지하수요금(2012년)'!$B:$AL,32,FALSE)</f>
        <v>72</v>
      </c>
    </row>
    <row r="72" spans="1:9">
      <c r="A72" s="55" t="s">
        <v>262</v>
      </c>
      <c r="B72" s="55" t="s">
        <v>263</v>
      </c>
      <c r="C72" s="55" t="s">
        <v>264</v>
      </c>
      <c r="D72" s="54" t="str">
        <f>VLOOKUP($A72,'지하수요금(2010년)'!$B:$AL,4,FALSE)</f>
        <v>일반용</v>
      </c>
      <c r="E72" s="54">
        <f>VLOOKUP($A72,'지하수요금(2010년)'!$B:$AL,32,FALSE)</f>
        <v>96</v>
      </c>
      <c r="F72" s="54">
        <f>VLOOKUP($A72,'지하수요금(2011년)'!$B:$AL,32,FALSE)</f>
        <v>96</v>
      </c>
      <c r="G72" s="54">
        <f>VLOOKUP($A72,'지하수요금(2012년)'!$B:$AL,32,FALSE)</f>
        <v>96</v>
      </c>
      <c r="H72" s="54">
        <f>VLOOKUP($A72,'지하수요금(2013년)'!$B:$AO,40,FALSE)</f>
        <v>96</v>
      </c>
      <c r="I72" s="54">
        <f>VLOOKUP($A72,'지하수요금(2014년)'!$B:$AP,41,FALSE)</f>
        <v>96</v>
      </c>
    </row>
    <row r="73" spans="1:9">
      <c r="A73" s="55" t="s">
        <v>265</v>
      </c>
      <c r="B73" s="55" t="s">
        <v>266</v>
      </c>
      <c r="C73" s="55" t="s">
        <v>267</v>
      </c>
      <c r="D73" s="54" t="str">
        <f>VLOOKUP($A73,'지하수요금(2010년)'!$B:$AL,4,FALSE)</f>
        <v>가정용</v>
      </c>
      <c r="E73" s="54">
        <f>VLOOKUP($A73,'지하수요금(2010년)'!$B:$AL,32,FALSE)</f>
        <v>72</v>
      </c>
      <c r="F73" s="54">
        <f>VLOOKUP($A73,'지하수요금(2011년)'!$B:$AL,32,FALSE)</f>
        <v>72</v>
      </c>
      <c r="G73" s="54">
        <f>VLOOKUP($A73,'지하수요금(2012년)'!$B:$AL,32,FALSE)</f>
        <v>72</v>
      </c>
      <c r="H73" s="54">
        <f>VLOOKUP($A73,'지하수요금(2013년)'!$B:$AO,40,FALSE)</f>
        <v>72</v>
      </c>
      <c r="I73" s="54">
        <f>VLOOKUP($A73,'지하수요금(2014년)'!$B:$AP,41,FALSE)</f>
        <v>72</v>
      </c>
    </row>
    <row r="74" spans="1:9">
      <c r="A74" s="55" t="s">
        <v>268</v>
      </c>
      <c r="B74" s="55" t="s">
        <v>269</v>
      </c>
      <c r="C74" s="55" t="s">
        <v>270</v>
      </c>
      <c r="D74" s="54" t="str">
        <f>VLOOKUP($A74,'지하수요금(2010년)'!$B:$AL,4,FALSE)</f>
        <v>가정용</v>
      </c>
      <c r="E74" s="54">
        <f>VLOOKUP($A74,'지하수요금(2010년)'!$B:$AL,32,FALSE)</f>
        <v>120</v>
      </c>
      <c r="F74" s="54">
        <f>VLOOKUP($A74,'지하수요금(2011년)'!$B:$AL,32,FALSE)</f>
        <v>120</v>
      </c>
      <c r="G74" s="54">
        <f>VLOOKUP($A74,'지하수요금(2012년)'!$B:$AL,32,FALSE)</f>
        <v>120</v>
      </c>
      <c r="H74" s="54">
        <f>VLOOKUP($A74,'지하수요금(2013년)'!$B:$AO,40,FALSE)</f>
        <v>120</v>
      </c>
      <c r="I74" s="54">
        <f>VLOOKUP($A74,'지하수요금(2014년)'!$B:$AP,41,FALSE)</f>
        <v>120</v>
      </c>
    </row>
    <row r="75" spans="1:9">
      <c r="A75" s="55" t="s">
        <v>271</v>
      </c>
      <c r="B75" s="55" t="s">
        <v>272</v>
      </c>
      <c r="C75" s="55" t="s">
        <v>273</v>
      </c>
      <c r="D75" s="54" t="str">
        <f>VLOOKUP($A75,'지하수요금(2010년)'!$B:$AL,4,FALSE)</f>
        <v>가정용</v>
      </c>
      <c r="E75" s="54">
        <f>VLOOKUP($A75,'지하수요금(2010년)'!$B:$AL,32,FALSE)</f>
        <v>192</v>
      </c>
      <c r="F75" s="54">
        <f>VLOOKUP($A75,'지하수요금(2011년)'!$B:$AL,32,FALSE)</f>
        <v>192</v>
      </c>
      <c r="G75" s="54">
        <f>VLOOKUP($A75,'지하수요금(2012년)'!$B:$AL,32,FALSE)</f>
        <v>192</v>
      </c>
      <c r="H75" s="54">
        <f>VLOOKUP($A75,'지하수요금(2013년)'!$B:$AO,40,FALSE)</f>
        <v>192</v>
      </c>
      <c r="I75" s="54">
        <f>VLOOKUP($A75,'지하수요금(2014년)'!$B:$AP,41,FALSE)</f>
        <v>192</v>
      </c>
    </row>
    <row r="76" spans="1:9">
      <c r="A76" s="55" t="s">
        <v>274</v>
      </c>
      <c r="B76" s="55" t="s">
        <v>275</v>
      </c>
      <c r="C76" s="55" t="s">
        <v>276</v>
      </c>
      <c r="D76" s="54" t="str">
        <f>VLOOKUP($A76,'지하수요금(2010년)'!$B:$AL,4,FALSE)</f>
        <v>가정용</v>
      </c>
      <c r="E76" s="54">
        <f>VLOOKUP($A76,'지하수요금(2010년)'!$B:$AL,32,FALSE)</f>
        <v>168</v>
      </c>
      <c r="F76" s="54">
        <f>VLOOKUP($A76,'지하수요금(2011년)'!$B:$AL,32,FALSE)</f>
        <v>168</v>
      </c>
      <c r="G76" s="54">
        <f>VLOOKUP($A76,'지하수요금(2012년)'!$B:$AL,32,FALSE)</f>
        <v>168</v>
      </c>
      <c r="H76" s="54">
        <f>VLOOKUP($A76,'지하수요금(2013년)'!$B:$AO,40,FALSE)</f>
        <v>168</v>
      </c>
      <c r="I76" s="54">
        <f>VLOOKUP($A76,'지하수요금(2014년)'!$B:$AP,41,FALSE)</f>
        <v>168</v>
      </c>
    </row>
    <row r="77" spans="1:9">
      <c r="A77" s="55" t="s">
        <v>277</v>
      </c>
      <c r="B77" s="55" t="s">
        <v>278</v>
      </c>
      <c r="C77" s="55" t="s">
        <v>279</v>
      </c>
      <c r="D77" s="54" t="str">
        <f>VLOOKUP($A77,'지하수요금(2010년)'!$B:$AL,4,FALSE)</f>
        <v>가정용</v>
      </c>
      <c r="E77" s="54">
        <f>VLOOKUP($A77,'지하수요금(2010년)'!$B:$AL,32,FALSE)</f>
        <v>360</v>
      </c>
      <c r="F77" s="54">
        <f>VLOOKUP($A77,'지하수요금(2011년)'!$B:$AL,32,FALSE)</f>
        <v>360</v>
      </c>
      <c r="G77" s="54">
        <f>VLOOKUP($A77,'지하수요금(2012년)'!$B:$AL,32,FALSE)</f>
        <v>360</v>
      </c>
      <c r="H77" s="54">
        <f>VLOOKUP($A77,'지하수요금(2013년)'!$B:$AO,40,FALSE)</f>
        <v>360</v>
      </c>
      <c r="I77" s="54">
        <f>VLOOKUP($A77,'지하수요금(2014년)'!$B:$AP,41,FALSE)</f>
        <v>360</v>
      </c>
    </row>
    <row r="78" spans="1:9">
      <c r="A78" s="55" t="s">
        <v>280</v>
      </c>
      <c r="B78" s="55" t="s">
        <v>281</v>
      </c>
      <c r="C78" s="55" t="s">
        <v>282</v>
      </c>
      <c r="D78" s="54" t="str">
        <f>VLOOKUP($A78,'지하수요금(2010년)'!$B:$AL,4,FALSE)</f>
        <v>일반용</v>
      </c>
      <c r="E78" s="54">
        <f>VLOOKUP($A78,'지하수요금(2010년)'!$B:$AL,32,FALSE)</f>
        <v>72</v>
      </c>
      <c r="F78" s="54">
        <f>VLOOKUP($A78,'지하수요금(2011년)'!$B:$AL,32,FALSE)</f>
        <v>72</v>
      </c>
      <c r="G78" s="54">
        <f>VLOOKUP($A78,'지하수요금(2012년)'!$B:$AL,32,FALSE)</f>
        <v>72</v>
      </c>
      <c r="H78" s="54">
        <f>VLOOKUP($A78,'지하수요금(2013년)'!$B:$AO,40,FALSE)</f>
        <v>72</v>
      </c>
      <c r="I78" s="54">
        <f>VLOOKUP($A78,'지하수요금(2014년)'!$B:$AP,41,FALSE)</f>
        <v>72</v>
      </c>
    </row>
    <row r="79" spans="1:9">
      <c r="A79" s="55" t="s">
        <v>283</v>
      </c>
      <c r="B79" s="55" t="s">
        <v>284</v>
      </c>
      <c r="C79" s="55" t="s">
        <v>285</v>
      </c>
      <c r="D79" s="54" t="str">
        <f>VLOOKUP($A79,'지하수요금(2010년)'!$B:$AL,4,FALSE)</f>
        <v>일반용</v>
      </c>
      <c r="E79" s="54">
        <f>VLOOKUP($A79,'지하수요금(2010년)'!$B:$AL,32,FALSE)</f>
        <v>72</v>
      </c>
      <c r="F79" s="54">
        <f>VLOOKUP($A79,'지하수요금(2011년)'!$B:$AL,32,FALSE)</f>
        <v>72</v>
      </c>
      <c r="G79" s="54">
        <f>VLOOKUP($A79,'지하수요금(2012년)'!$B:$AL,32,FALSE)</f>
        <v>72</v>
      </c>
      <c r="H79" s="54">
        <f>VLOOKUP($A79,'지하수요금(2013년)'!$B:$AO,40,FALSE)</f>
        <v>72</v>
      </c>
      <c r="I79" s="54">
        <f>VLOOKUP($A79,'지하수요금(2014년)'!$B:$AP,41,FALSE)</f>
        <v>72</v>
      </c>
    </row>
    <row r="80" spans="1:9">
      <c r="A80" s="55" t="s">
        <v>286</v>
      </c>
      <c r="B80" s="55" t="s">
        <v>287</v>
      </c>
      <c r="C80" s="55" t="s">
        <v>288</v>
      </c>
      <c r="D80" s="54" t="str">
        <f>VLOOKUP($A80,'지하수요금(2010년)'!$B:$AL,4,FALSE)</f>
        <v>가정용</v>
      </c>
      <c r="E80" s="54">
        <f>VLOOKUP($A80,'지하수요금(2010년)'!$B:$AL,32,FALSE)</f>
        <v>120</v>
      </c>
      <c r="F80" s="54">
        <f>VLOOKUP($A80,'지하수요금(2011년)'!$B:$AL,32,FALSE)</f>
        <v>120</v>
      </c>
      <c r="G80" s="54">
        <f>VLOOKUP($A80,'지하수요금(2012년)'!$B:$AL,32,FALSE)</f>
        <v>120</v>
      </c>
      <c r="H80" s="54">
        <f>VLOOKUP($A80,'지하수요금(2013년)'!$B:$AO,40,FALSE)</f>
        <v>120</v>
      </c>
      <c r="I80" s="54">
        <f>VLOOKUP($A80,'지하수요금(2014년)'!$B:$AP,41,FALSE)</f>
        <v>120</v>
      </c>
    </row>
    <row r="81" spans="1:9">
      <c r="A81" s="55" t="s">
        <v>289</v>
      </c>
      <c r="B81" s="55" t="s">
        <v>290</v>
      </c>
      <c r="C81" s="55" t="s">
        <v>291</v>
      </c>
      <c r="D81" s="54" t="str">
        <f>VLOOKUP($A81,'지하수요금(2010년)'!$B:$AL,4,FALSE)</f>
        <v>일반용</v>
      </c>
      <c r="E81" s="54">
        <f>VLOOKUP($A81,'지하수요금(2010년)'!$B:$AL,32,FALSE)</f>
        <v>120</v>
      </c>
      <c r="F81" s="54">
        <f>VLOOKUP($A81,'지하수요금(2011년)'!$B:$AL,32,FALSE)</f>
        <v>120</v>
      </c>
      <c r="G81" s="54">
        <f>VLOOKUP($A81,'지하수요금(2012년)'!$B:$AL,32,FALSE)</f>
        <v>120</v>
      </c>
      <c r="H81" s="54">
        <f>VLOOKUP($A81,'지하수요금(2013년)'!$B:$AO,40,FALSE)</f>
        <v>120</v>
      </c>
      <c r="I81" s="54">
        <f>VLOOKUP($A81,'지하수요금(2014년)'!$B:$AP,41,FALSE)</f>
        <v>120</v>
      </c>
    </row>
    <row r="82" spans="1:9">
      <c r="A82" s="55" t="s">
        <v>292</v>
      </c>
      <c r="B82" s="55" t="s">
        <v>293</v>
      </c>
      <c r="C82" s="55" t="s">
        <v>294</v>
      </c>
      <c r="D82" s="54" t="str">
        <f>VLOOKUP($A82,'지하수요금(2010년)'!$B:$AL,4,FALSE)</f>
        <v>가정용</v>
      </c>
      <c r="E82" s="54">
        <f>VLOOKUP($A82,'지하수요금(2010년)'!$B:$AL,32,FALSE)</f>
        <v>240</v>
      </c>
      <c r="F82" s="54">
        <f>VLOOKUP($A82,'지하수요금(2011년)'!$B:$AL,32,FALSE)</f>
        <v>240</v>
      </c>
      <c r="G82" s="54">
        <f>VLOOKUP($A82,'지하수요금(2012년)'!$B:$AL,32,FALSE)</f>
        <v>240</v>
      </c>
      <c r="H82" s="54">
        <f>VLOOKUP($A82,'지하수요금(2013년)'!$B:$AO,40,FALSE)</f>
        <v>240</v>
      </c>
      <c r="I82" s="54">
        <f>VLOOKUP($A82,'지하수요금(2014년)'!$B:$AP,41,FALSE)</f>
        <v>240</v>
      </c>
    </row>
    <row r="83" spans="1:9">
      <c r="A83" s="55" t="s">
        <v>295</v>
      </c>
      <c r="B83" s="55" t="s">
        <v>296</v>
      </c>
      <c r="C83" s="55" t="s">
        <v>297</v>
      </c>
      <c r="D83" s="54" t="str">
        <f>VLOOKUP($A83,'지하수요금(2010년)'!$B:$AL,4,FALSE)</f>
        <v>일반용</v>
      </c>
      <c r="E83" s="54">
        <f>VLOOKUP($A83,'지하수요금(2010년)'!$B:$AL,32,FALSE)</f>
        <v>120</v>
      </c>
      <c r="F83" s="54">
        <f>VLOOKUP($A83,'지하수요금(2011년)'!$B:$AL,32,FALSE)</f>
        <v>120</v>
      </c>
      <c r="G83" s="54">
        <f>VLOOKUP($A83,'지하수요금(2012년)'!$B:$AL,32,FALSE)</f>
        <v>120</v>
      </c>
      <c r="H83" s="54">
        <f>VLOOKUP($A83,'지하수요금(2013년)'!$B:$AO,40,FALSE)</f>
        <v>120</v>
      </c>
      <c r="I83" s="54">
        <f>VLOOKUP($A83,'지하수요금(2014년)'!$B:$AP,41,FALSE)</f>
        <v>120</v>
      </c>
    </row>
    <row r="84" spans="1:9">
      <c r="A84" s="55" t="s">
        <v>298</v>
      </c>
      <c r="B84" s="55" t="s">
        <v>299</v>
      </c>
      <c r="C84" s="55" t="s">
        <v>300</v>
      </c>
      <c r="D84" s="54" t="str">
        <f>VLOOKUP($A84,'지하수요금(2010년)'!$B:$AL,4,FALSE)</f>
        <v>가정용</v>
      </c>
      <c r="E84" s="54">
        <f>VLOOKUP($A84,'지하수요금(2010년)'!$B:$AL,32,FALSE)</f>
        <v>96</v>
      </c>
      <c r="F84" s="54">
        <f>VLOOKUP($A84,'지하수요금(2011년)'!$B:$AL,32,FALSE)</f>
        <v>96</v>
      </c>
      <c r="G84" s="54">
        <f>VLOOKUP($A84,'지하수요금(2012년)'!$B:$AL,32,FALSE)</f>
        <v>96</v>
      </c>
      <c r="H84" s="54">
        <f>VLOOKUP($A84,'지하수요금(2013년)'!$B:$AO,40,FALSE)</f>
        <v>96</v>
      </c>
      <c r="I84" s="54">
        <f>VLOOKUP($A84,'지하수요금(2014년)'!$B:$AP,41,FALSE)</f>
        <v>96</v>
      </c>
    </row>
    <row r="85" spans="1:9">
      <c r="A85" s="55" t="s">
        <v>301</v>
      </c>
      <c r="B85" s="55" t="s">
        <v>302</v>
      </c>
      <c r="C85" s="55" t="s">
        <v>303</v>
      </c>
      <c r="D85" s="54" t="str">
        <f>VLOOKUP($A85,'지하수요금(2010년)'!$B:$AL,4,FALSE)</f>
        <v>가정용</v>
      </c>
      <c r="E85" s="54">
        <f>VLOOKUP($A85,'지하수요금(2010년)'!$B:$AL,32,FALSE)</f>
        <v>144</v>
      </c>
      <c r="F85" s="54">
        <f>VLOOKUP($A85,'지하수요금(2011년)'!$B:$AL,32,FALSE)</f>
        <v>144</v>
      </c>
      <c r="G85" s="54">
        <f>VLOOKUP($A85,'지하수요금(2012년)'!$B:$AL,32,FALSE)</f>
        <v>144</v>
      </c>
      <c r="H85" s="54">
        <f>VLOOKUP($A85,'지하수요금(2013년)'!$B:$AO,40,FALSE)</f>
        <v>144</v>
      </c>
      <c r="I85" s="54">
        <f>VLOOKUP($A85,'지하수요금(2014년)'!$B:$AP,41,FALSE)</f>
        <v>144</v>
      </c>
    </row>
    <row r="86" spans="1:9">
      <c r="A86" s="55" t="s">
        <v>304</v>
      </c>
      <c r="B86" s="55" t="s">
        <v>296</v>
      </c>
      <c r="C86" s="55" t="s">
        <v>297</v>
      </c>
      <c r="D86" s="54" t="str">
        <f>VLOOKUP($A86,'지하수요금(2010년)'!$B:$AL,4,FALSE)</f>
        <v>가정용</v>
      </c>
      <c r="E86" s="54">
        <f>VLOOKUP($A86,'지하수요금(2010년)'!$B:$AL,32,FALSE)</f>
        <v>264</v>
      </c>
      <c r="F86" s="54">
        <f>VLOOKUP($A86,'지하수요금(2011년)'!$B:$AL,32,FALSE)</f>
        <v>264</v>
      </c>
      <c r="G86" s="54">
        <f>VLOOKUP($A86,'지하수요금(2012년)'!$B:$AL,32,FALSE)</f>
        <v>264</v>
      </c>
      <c r="H86" s="54">
        <f>VLOOKUP($A86,'지하수요금(2013년)'!$B:$AO,40,FALSE)</f>
        <v>264</v>
      </c>
      <c r="I86" s="54">
        <f>VLOOKUP($A86,'지하수요금(2014년)'!$B:$AP,41,FALSE)</f>
        <v>264</v>
      </c>
    </row>
    <row r="87" spans="1:9">
      <c r="A87" s="55" t="s">
        <v>305</v>
      </c>
      <c r="B87" s="55" t="s">
        <v>306</v>
      </c>
      <c r="C87" s="55" t="s">
        <v>307</v>
      </c>
      <c r="D87" s="54" t="str">
        <f>VLOOKUP($A87,'지하수요금(2010년)'!$B:$AL,4,FALSE)</f>
        <v>가정용</v>
      </c>
      <c r="E87" s="54">
        <f>VLOOKUP($A87,'지하수요금(2010년)'!$B:$AL,32,FALSE)</f>
        <v>24</v>
      </c>
      <c r="F87" s="54">
        <f>VLOOKUP($A87,'지하수요금(2011년)'!$B:$AL,32,FALSE)</f>
        <v>24</v>
      </c>
      <c r="G87" s="54">
        <f>VLOOKUP($A87,'지하수요금(2012년)'!$B:$AL,32,FALSE)</f>
        <v>24</v>
      </c>
      <c r="H87" s="54">
        <f>VLOOKUP($A87,'지하수요금(2013년)'!$B:$AO,40,FALSE)</f>
        <v>24</v>
      </c>
      <c r="I87" s="54">
        <f>VLOOKUP($A87,'지하수요금(2014년)'!$B:$AP,41,FALSE)</f>
        <v>24</v>
      </c>
    </row>
    <row r="88" spans="1:9">
      <c r="A88" s="55" t="s">
        <v>308</v>
      </c>
      <c r="B88" s="55" t="s">
        <v>309</v>
      </c>
      <c r="C88" s="55" t="s">
        <v>310</v>
      </c>
      <c r="D88" s="54" t="str">
        <f>VLOOKUP($A88,'지하수요금(2010년)'!$B:$AL,4,FALSE)</f>
        <v>가정용</v>
      </c>
      <c r="E88" s="54">
        <f>VLOOKUP($A88,'지하수요금(2010년)'!$B:$AL,32,FALSE)</f>
        <v>120</v>
      </c>
      <c r="F88" s="54">
        <f>VLOOKUP($A88,'지하수요금(2011년)'!$B:$AL,32,FALSE)</f>
        <v>120</v>
      </c>
      <c r="G88" s="54">
        <f>VLOOKUP($A88,'지하수요금(2012년)'!$B:$AL,32,FALSE)</f>
        <v>120</v>
      </c>
      <c r="H88" s="54">
        <f>VLOOKUP($A88,'지하수요금(2013년)'!$B:$AO,40,FALSE)</f>
        <v>120</v>
      </c>
      <c r="I88" s="54">
        <f>VLOOKUP($A88,'지하수요금(2014년)'!$B:$AP,41,FALSE)</f>
        <v>120</v>
      </c>
    </row>
    <row r="89" spans="1:9">
      <c r="A89" s="55" t="s">
        <v>311</v>
      </c>
      <c r="B89" s="55" t="s">
        <v>312</v>
      </c>
      <c r="C89" s="55" t="s">
        <v>313</v>
      </c>
      <c r="D89" s="54" t="str">
        <f>VLOOKUP($A89,'지하수요금(2010년)'!$B:$AL,4,FALSE)</f>
        <v>가정용</v>
      </c>
      <c r="E89" s="54">
        <f>VLOOKUP($A89,'지하수요금(2010년)'!$B:$AL,32,FALSE)</f>
        <v>144</v>
      </c>
      <c r="F89" s="54">
        <f>VLOOKUP($A89,'지하수요금(2011년)'!$B:$AL,32,FALSE)</f>
        <v>144</v>
      </c>
      <c r="G89" s="54">
        <f>VLOOKUP($A89,'지하수요금(2012년)'!$B:$AL,32,FALSE)</f>
        <v>144</v>
      </c>
      <c r="H89" s="54">
        <f>VLOOKUP($A89,'지하수요금(2013년)'!$B:$AO,40,FALSE)</f>
        <v>144</v>
      </c>
      <c r="I89" s="54">
        <f>VLOOKUP($A89,'지하수요금(2014년)'!$B:$AP,41,FALSE)</f>
        <v>144</v>
      </c>
    </row>
    <row r="90" spans="1:9">
      <c r="A90" s="55" t="s">
        <v>314</v>
      </c>
      <c r="B90" s="55" t="s">
        <v>315</v>
      </c>
      <c r="C90" s="55" t="s">
        <v>316</v>
      </c>
      <c r="D90" s="54" t="str">
        <f>VLOOKUP($A90,'지하수요금(2010년)'!$B:$AL,4,FALSE)</f>
        <v>일반용</v>
      </c>
      <c r="E90" s="54">
        <f>VLOOKUP($A90,'지하수요금(2010년)'!$B:$AL,32,FALSE)</f>
        <v>504</v>
      </c>
      <c r="F90" s="54">
        <f>VLOOKUP($A90,'지하수요금(2011년)'!$B:$AL,32,FALSE)</f>
        <v>432</v>
      </c>
      <c r="G90" s="54">
        <f>VLOOKUP($A90,'지하수요금(2012년)'!$B:$AL,32,FALSE)</f>
        <v>432</v>
      </c>
      <c r="H90" s="54">
        <f>VLOOKUP($A90,'지하수요금(2013년)'!$B:$AO,40,FALSE)</f>
        <v>432</v>
      </c>
      <c r="I90" s="54">
        <f>VLOOKUP($A90,'지하수요금(2014년)'!$B:$AP,41,FALSE)</f>
        <v>432</v>
      </c>
    </row>
    <row r="91" spans="1:9">
      <c r="A91" s="55" t="s">
        <v>317</v>
      </c>
      <c r="B91" s="55" t="s">
        <v>318</v>
      </c>
      <c r="C91" s="55" t="s">
        <v>319</v>
      </c>
      <c r="D91" s="54" t="str">
        <f>VLOOKUP($A91,'지하수요금(2010년)'!$B:$AL,4,FALSE)</f>
        <v>가정용</v>
      </c>
      <c r="E91" s="54">
        <f>VLOOKUP($A91,'지하수요금(2010년)'!$B:$AL,32,FALSE)</f>
        <v>72</v>
      </c>
      <c r="F91" s="54">
        <f>VLOOKUP($A91,'지하수요금(2011년)'!$B:$AL,32,FALSE)</f>
        <v>72</v>
      </c>
      <c r="G91" s="54">
        <f>VLOOKUP($A91,'지하수요금(2012년)'!$B:$AL,32,FALSE)</f>
        <v>72</v>
      </c>
      <c r="H91" s="54">
        <f>VLOOKUP($A91,'지하수요금(2013년)'!$B:$AO,40,FALSE)</f>
        <v>72</v>
      </c>
      <c r="I91" s="54">
        <f>VLOOKUP($A91,'지하수요금(2014년)'!$B:$AP,41,FALSE)</f>
        <v>72</v>
      </c>
    </row>
    <row r="92" spans="1:9">
      <c r="A92" s="55" t="s">
        <v>320</v>
      </c>
      <c r="B92" s="55" t="s">
        <v>321</v>
      </c>
      <c r="C92" s="55" t="s">
        <v>322</v>
      </c>
      <c r="D92" s="54" t="str">
        <f>VLOOKUP($A92,'지하수요금(2010년)'!$B:$AL,4,FALSE)</f>
        <v>가정용</v>
      </c>
      <c r="E92" s="54">
        <f>VLOOKUP($A92,'지하수요금(2010년)'!$B:$AL,32,FALSE)</f>
        <v>120</v>
      </c>
      <c r="F92" s="54">
        <f>VLOOKUP($A92,'지하수요금(2011년)'!$B:$AL,32,FALSE)</f>
        <v>120</v>
      </c>
      <c r="G92" s="54">
        <f>VLOOKUP($A92,'지하수요금(2012년)'!$B:$AL,32,FALSE)</f>
        <v>120</v>
      </c>
      <c r="H92" s="54">
        <f>VLOOKUP($A92,'지하수요금(2013년)'!$B:$AO,40,FALSE)</f>
        <v>120</v>
      </c>
      <c r="I92" s="54">
        <f>VLOOKUP($A92,'지하수요금(2014년)'!$B:$AP,41,FALSE)</f>
        <v>120</v>
      </c>
    </row>
    <row r="93" spans="1:9">
      <c r="A93" s="55" t="s">
        <v>323</v>
      </c>
      <c r="B93" s="55" t="s">
        <v>324</v>
      </c>
      <c r="C93" s="55" t="s">
        <v>325</v>
      </c>
      <c r="D93" s="54" t="str">
        <f>VLOOKUP($A93,'지하수요금(2010년)'!$B:$AL,4,FALSE)</f>
        <v>가정용</v>
      </c>
      <c r="E93" s="54">
        <f>VLOOKUP($A93,'지하수요금(2010년)'!$B:$AL,32,FALSE)</f>
        <v>48</v>
      </c>
      <c r="F93" s="54">
        <f>VLOOKUP($A93,'지하수요금(2011년)'!$B:$AL,32,FALSE)</f>
        <v>48</v>
      </c>
      <c r="G93" s="54">
        <f>VLOOKUP($A93,'지하수요금(2012년)'!$B:$AL,32,FALSE)</f>
        <v>48</v>
      </c>
      <c r="H93" s="54">
        <f>VLOOKUP($A93,'지하수요금(2013년)'!$B:$AO,40,FALSE)</f>
        <v>48</v>
      </c>
      <c r="I93" s="54">
        <f>VLOOKUP($A93,'지하수요금(2014년)'!$B:$AP,41,FALSE)</f>
        <v>48</v>
      </c>
    </row>
    <row r="94" spans="1:9">
      <c r="A94" s="55" t="s">
        <v>326</v>
      </c>
      <c r="B94" s="55" t="s">
        <v>327</v>
      </c>
      <c r="C94" s="55" t="s">
        <v>328</v>
      </c>
      <c r="D94" s="54" t="str">
        <f>VLOOKUP($A94,'지하수요금(2010년)'!$B:$AL,4,FALSE)</f>
        <v>가정용</v>
      </c>
      <c r="E94" s="54">
        <f>VLOOKUP($A94,'지하수요금(2010년)'!$B:$AL,32,FALSE)</f>
        <v>120</v>
      </c>
      <c r="F94" s="54">
        <f>VLOOKUP($A94,'지하수요금(2011년)'!$B:$AL,32,FALSE)</f>
        <v>120</v>
      </c>
      <c r="G94" s="54">
        <f>VLOOKUP($A94,'지하수요금(2012년)'!$B:$AL,32,FALSE)</f>
        <v>120</v>
      </c>
      <c r="H94" s="54">
        <f>VLOOKUP($A94,'지하수요금(2013년)'!$B:$AO,40,FALSE)</f>
        <v>120</v>
      </c>
      <c r="I94" s="54">
        <f>VLOOKUP($A94,'지하수요금(2014년)'!$B:$AP,41,FALSE)</f>
        <v>120</v>
      </c>
    </row>
    <row r="95" spans="1:9">
      <c r="A95" s="55" t="s">
        <v>329</v>
      </c>
      <c r="B95" s="55" t="s">
        <v>238</v>
      </c>
      <c r="C95" s="55" t="s">
        <v>330</v>
      </c>
      <c r="D95" s="54" t="str">
        <f>VLOOKUP($A95,'지하수요금(2010년)'!$B:$AL,4,FALSE)</f>
        <v>가정용</v>
      </c>
      <c r="E95" s="54">
        <f>VLOOKUP($A95,'지하수요금(2010년)'!$B:$AL,32,FALSE)</f>
        <v>96</v>
      </c>
      <c r="F95" s="54">
        <f>VLOOKUP($A95,'지하수요금(2011년)'!$B:$AL,32,FALSE)</f>
        <v>96</v>
      </c>
      <c r="G95" s="54">
        <f>VLOOKUP($A95,'지하수요금(2012년)'!$B:$AL,32,FALSE)</f>
        <v>96</v>
      </c>
      <c r="H95" s="54">
        <f>VLOOKUP($A95,'지하수요금(2013년)'!$B:$AO,40,FALSE)</f>
        <v>96</v>
      </c>
      <c r="I95" s="54">
        <f>VLOOKUP($A95,'지하수요금(2014년)'!$B:$AP,41,FALSE)</f>
        <v>96</v>
      </c>
    </row>
    <row r="96" spans="1:9">
      <c r="A96" s="55" t="s">
        <v>331</v>
      </c>
      <c r="B96" s="55" t="s">
        <v>332</v>
      </c>
      <c r="C96" s="55" t="s">
        <v>333</v>
      </c>
      <c r="D96" s="54" t="str">
        <f>VLOOKUP($A96,'지하수요금(2010년)'!$B:$AL,4,FALSE)</f>
        <v>가정용</v>
      </c>
      <c r="E96" s="54">
        <f>VLOOKUP($A96,'지하수요금(2010년)'!$B:$AL,32,FALSE)</f>
        <v>120</v>
      </c>
      <c r="F96" s="54">
        <f>VLOOKUP($A96,'지하수요금(2011년)'!$B:$AL,32,FALSE)</f>
        <v>120</v>
      </c>
      <c r="G96" s="54">
        <f>VLOOKUP($A96,'지하수요금(2012년)'!$B:$AL,32,FALSE)</f>
        <v>120</v>
      </c>
      <c r="H96" s="54">
        <f>VLOOKUP($A96,'지하수요금(2013년)'!$B:$AO,40,FALSE)</f>
        <v>120</v>
      </c>
      <c r="I96" s="54">
        <f>VLOOKUP($A96,'지하수요금(2014년)'!$B:$AP,41,FALSE)</f>
        <v>120</v>
      </c>
    </row>
    <row r="97" spans="1:9">
      <c r="A97" s="55" t="s">
        <v>334</v>
      </c>
      <c r="B97" s="55" t="s">
        <v>335</v>
      </c>
      <c r="C97" s="55" t="s">
        <v>336</v>
      </c>
      <c r="D97" s="54" t="str">
        <f>VLOOKUP($A97,'지하수요금(2010년)'!$B:$AL,4,FALSE)</f>
        <v>가정용</v>
      </c>
      <c r="E97" s="54">
        <f>VLOOKUP($A97,'지하수요금(2010년)'!$B:$AL,32,FALSE)</f>
        <v>120</v>
      </c>
      <c r="F97" s="54">
        <f>VLOOKUP($A97,'지하수요금(2011년)'!$B:$AL,32,FALSE)</f>
        <v>120</v>
      </c>
      <c r="G97" s="54">
        <f>VLOOKUP($A97,'지하수요금(2012년)'!$B:$AL,32,FALSE)</f>
        <v>120</v>
      </c>
      <c r="H97" s="54">
        <f>VLOOKUP($A97,'지하수요금(2013년)'!$B:$AO,40,FALSE)</f>
        <v>120</v>
      </c>
      <c r="I97" s="54">
        <f>VLOOKUP($A97,'지하수요금(2014년)'!$B:$AP,41,FALSE)</f>
        <v>120</v>
      </c>
    </row>
    <row r="98" spans="1:9">
      <c r="A98" s="55" t="s">
        <v>337</v>
      </c>
      <c r="B98" s="55" t="s">
        <v>338</v>
      </c>
      <c r="C98" s="55" t="s">
        <v>336</v>
      </c>
      <c r="D98" s="54" t="str">
        <f>VLOOKUP($A98,'지하수요금(2010년)'!$B:$AL,4,FALSE)</f>
        <v>가정용</v>
      </c>
      <c r="E98" s="54">
        <f>VLOOKUP($A98,'지하수요금(2010년)'!$B:$AL,32,FALSE)</f>
        <v>48</v>
      </c>
      <c r="F98" s="54">
        <f>VLOOKUP($A98,'지하수요금(2011년)'!$B:$AL,32,FALSE)</f>
        <v>48</v>
      </c>
      <c r="G98" s="54">
        <f>VLOOKUP($A98,'지하수요금(2012년)'!$B:$AL,32,FALSE)</f>
        <v>48</v>
      </c>
      <c r="H98" s="54">
        <f>VLOOKUP($A98,'지하수요금(2013년)'!$B:$AO,40,FALSE)</f>
        <v>48</v>
      </c>
      <c r="I98" s="54">
        <f>VLOOKUP($A98,'지하수요금(2014년)'!$B:$AP,41,FALSE)</f>
        <v>48</v>
      </c>
    </row>
    <row r="99" spans="1:9">
      <c r="A99" s="55" t="s">
        <v>339</v>
      </c>
      <c r="B99" s="55" t="s">
        <v>340</v>
      </c>
      <c r="C99" s="55" t="s">
        <v>341</v>
      </c>
      <c r="D99" s="54" t="str">
        <f>VLOOKUP($A99,'지하수요금(2010년)'!$B:$AL,4,FALSE)</f>
        <v>일반용</v>
      </c>
      <c r="E99" s="54">
        <f>VLOOKUP($A99,'지하수요금(2010년)'!$B:$AL,32,FALSE)</f>
        <v>480</v>
      </c>
      <c r="F99" s="54">
        <f>VLOOKUP($A99,'지하수요금(2011년)'!$B:$AL,32,FALSE)</f>
        <v>480</v>
      </c>
      <c r="G99" s="54">
        <f>VLOOKUP($A99,'지하수요금(2012년)'!$B:$AL,32,FALSE)</f>
        <v>480</v>
      </c>
      <c r="H99" s="54">
        <f>VLOOKUP($A99,'지하수요금(2013년)'!$B:$AO,40,FALSE)</f>
        <v>480</v>
      </c>
      <c r="I99" s="54">
        <f>VLOOKUP($A99,'지하수요금(2014년)'!$B:$AP,41,FALSE)</f>
        <v>480</v>
      </c>
    </row>
    <row r="100" spans="1:9">
      <c r="A100" s="55" t="s">
        <v>342</v>
      </c>
      <c r="B100" s="55" t="s">
        <v>343</v>
      </c>
      <c r="C100" s="55" t="s">
        <v>344</v>
      </c>
      <c r="D100" s="54" t="str">
        <f>VLOOKUP($A100,'지하수요금(2010년)'!$B:$AL,4,FALSE)</f>
        <v>가정용</v>
      </c>
      <c r="E100" s="54">
        <f>VLOOKUP($A100,'지하수요금(2010년)'!$B:$AL,32,FALSE)</f>
        <v>168</v>
      </c>
      <c r="F100" s="54">
        <f>VLOOKUP($A100,'지하수요금(2011년)'!$B:$AL,32,FALSE)</f>
        <v>168</v>
      </c>
      <c r="G100" s="54">
        <f>VLOOKUP($A100,'지하수요금(2012년)'!$B:$AL,32,FALSE)</f>
        <v>168</v>
      </c>
      <c r="H100" s="54">
        <f>VLOOKUP($A100,'지하수요금(2013년)'!$B:$AO,40,FALSE)</f>
        <v>168</v>
      </c>
      <c r="I100" s="54">
        <f>VLOOKUP($A100,'지하수요금(2014년)'!$B:$AP,41,FALSE)</f>
        <v>168</v>
      </c>
    </row>
    <row r="101" spans="1:9">
      <c r="A101" s="55" t="s">
        <v>345</v>
      </c>
      <c r="B101" s="55" t="s">
        <v>346</v>
      </c>
      <c r="C101" s="55" t="s">
        <v>347</v>
      </c>
      <c r="D101" s="54" t="str">
        <f>VLOOKUP($A101,'지하수요금(2010년)'!$B:$AL,4,FALSE)</f>
        <v>가정용</v>
      </c>
      <c r="E101" s="54">
        <f>VLOOKUP($A101,'지하수요금(2010년)'!$B:$AL,32,FALSE)</f>
        <v>144</v>
      </c>
      <c r="F101" s="54">
        <f>VLOOKUP($A101,'지하수요금(2011년)'!$B:$AL,32,FALSE)</f>
        <v>144</v>
      </c>
      <c r="G101" s="54">
        <f>VLOOKUP($A101,'지하수요금(2012년)'!$B:$AL,32,FALSE)</f>
        <v>144</v>
      </c>
      <c r="H101" s="54">
        <f>VLOOKUP($A101,'지하수요금(2013년)'!$B:$AO,40,FALSE)</f>
        <v>144</v>
      </c>
      <c r="I101" s="54">
        <f>VLOOKUP($A101,'지하수요금(2014년)'!$B:$AP,41,FALSE)</f>
        <v>144</v>
      </c>
    </row>
    <row r="102" spans="1:9">
      <c r="A102" s="55" t="s">
        <v>348</v>
      </c>
      <c r="B102" s="55" t="s">
        <v>349</v>
      </c>
      <c r="C102" s="55" t="s">
        <v>350</v>
      </c>
      <c r="D102" s="54" t="str">
        <f>VLOOKUP($A102,'지하수요금(2010년)'!$B:$AL,4,FALSE)</f>
        <v>가정용</v>
      </c>
      <c r="E102" s="54">
        <f>VLOOKUP($A102,'지하수요금(2010년)'!$B:$AL,32,FALSE)</f>
        <v>120</v>
      </c>
      <c r="F102" s="54">
        <f>VLOOKUP($A102,'지하수요금(2011년)'!$B:$AL,32,FALSE)</f>
        <v>120</v>
      </c>
      <c r="G102" s="54">
        <f>VLOOKUP($A102,'지하수요금(2012년)'!$B:$AL,32,FALSE)</f>
        <v>120</v>
      </c>
      <c r="H102" s="54">
        <f>VLOOKUP($A102,'지하수요금(2013년)'!$B:$AO,40,FALSE)</f>
        <v>120</v>
      </c>
      <c r="I102" s="54">
        <f>VLOOKUP($A102,'지하수요금(2014년)'!$B:$AP,41,FALSE)</f>
        <v>120</v>
      </c>
    </row>
    <row r="103" spans="1:9">
      <c r="A103" s="55" t="s">
        <v>351</v>
      </c>
      <c r="B103" s="55" t="s">
        <v>352</v>
      </c>
      <c r="C103" s="55" t="s">
        <v>353</v>
      </c>
      <c r="D103" s="54" t="str">
        <f>VLOOKUP($A103,'지하수요금(2010년)'!$B:$AL,4,FALSE)</f>
        <v>가정용</v>
      </c>
      <c r="E103" s="54">
        <f>VLOOKUP($A103,'지하수요금(2010년)'!$B:$AL,32,FALSE)</f>
        <v>120</v>
      </c>
      <c r="F103" s="54">
        <f>VLOOKUP($A103,'지하수요금(2011년)'!$B:$AL,32,FALSE)</f>
        <v>120</v>
      </c>
      <c r="G103" s="54">
        <f>VLOOKUP($A103,'지하수요금(2012년)'!$B:$AL,32,FALSE)</f>
        <v>120</v>
      </c>
      <c r="H103" s="54">
        <f>VLOOKUP($A103,'지하수요금(2013년)'!$B:$AO,40,FALSE)</f>
        <v>120</v>
      </c>
      <c r="I103" s="54">
        <f>VLOOKUP($A103,'지하수요금(2014년)'!$B:$AP,41,FALSE)</f>
        <v>120</v>
      </c>
    </row>
    <row r="104" spans="1:9">
      <c r="A104" s="55" t="s">
        <v>354</v>
      </c>
      <c r="B104" s="55" t="s">
        <v>355</v>
      </c>
      <c r="C104" s="55" t="s">
        <v>356</v>
      </c>
      <c r="D104" s="54" t="str">
        <f>VLOOKUP($A104,'지하수요금(2010년)'!$B:$AL,4,FALSE)</f>
        <v>가정용</v>
      </c>
      <c r="E104" s="54">
        <f>VLOOKUP($A104,'지하수요금(2010년)'!$B:$AL,32,FALSE)</f>
        <v>72</v>
      </c>
      <c r="F104" s="54">
        <f>VLOOKUP($A104,'지하수요금(2011년)'!$B:$AL,32,FALSE)</f>
        <v>72</v>
      </c>
      <c r="G104" s="54">
        <f>VLOOKUP($A104,'지하수요금(2012년)'!$B:$AL,32,FALSE)</f>
        <v>72</v>
      </c>
      <c r="H104" s="54">
        <f>VLOOKUP($A104,'지하수요금(2013년)'!$B:$AO,40,FALSE)</f>
        <v>72</v>
      </c>
      <c r="I104" s="54">
        <f>VLOOKUP($A104,'지하수요금(2014년)'!$B:$AP,41,FALSE)</f>
        <v>72</v>
      </c>
    </row>
    <row r="105" spans="1:9">
      <c r="A105" s="55" t="s">
        <v>357</v>
      </c>
      <c r="B105" s="55" t="s">
        <v>358</v>
      </c>
      <c r="C105" s="55" t="s">
        <v>359</v>
      </c>
      <c r="D105" s="54" t="str">
        <f>VLOOKUP($A105,'지하수요금(2010년)'!$B:$AL,4,FALSE)</f>
        <v>가정용</v>
      </c>
      <c r="E105" s="54">
        <f>VLOOKUP($A105,'지하수요금(2010년)'!$B:$AL,32,FALSE)</f>
        <v>120</v>
      </c>
      <c r="F105" s="54">
        <f>VLOOKUP($A105,'지하수요금(2011년)'!$B:$AL,32,FALSE)</f>
        <v>120</v>
      </c>
      <c r="G105" s="54">
        <f>VLOOKUP($A105,'지하수요금(2012년)'!$B:$AL,32,FALSE)</f>
        <v>120</v>
      </c>
      <c r="H105" s="54">
        <f>VLOOKUP($A105,'지하수요금(2013년)'!$B:$AO,40,FALSE)</f>
        <v>120</v>
      </c>
      <c r="I105" s="54">
        <f>VLOOKUP($A105,'지하수요금(2014년)'!$B:$AP,41,FALSE)</f>
        <v>120</v>
      </c>
    </row>
    <row r="106" spans="1:9">
      <c r="A106" s="55" t="s">
        <v>360</v>
      </c>
      <c r="B106" s="55" t="s">
        <v>361</v>
      </c>
      <c r="C106" s="55" t="s">
        <v>350</v>
      </c>
      <c r="D106" s="54" t="str">
        <f>VLOOKUP($A106,'지하수요금(2010년)'!$B:$AL,4,FALSE)</f>
        <v>가정용</v>
      </c>
      <c r="E106" s="54">
        <f>VLOOKUP($A106,'지하수요금(2010년)'!$B:$AL,32,FALSE)</f>
        <v>24</v>
      </c>
      <c r="F106" s="54">
        <f>VLOOKUP($A106,'지하수요금(2011년)'!$B:$AL,32,FALSE)</f>
        <v>24</v>
      </c>
      <c r="G106" s="54">
        <f>VLOOKUP($A106,'지하수요금(2012년)'!$B:$AL,32,FALSE)</f>
        <v>24</v>
      </c>
      <c r="H106" s="54">
        <f>VLOOKUP($A106,'지하수요금(2013년)'!$B:$AO,40,FALSE)</f>
        <v>24</v>
      </c>
      <c r="I106" s="54">
        <f>VLOOKUP($A106,'지하수요금(2014년)'!$B:$AP,41,FALSE)</f>
        <v>24</v>
      </c>
    </row>
    <row r="107" spans="1:9">
      <c r="A107" s="55" t="s">
        <v>362</v>
      </c>
      <c r="B107" s="55" t="s">
        <v>363</v>
      </c>
      <c r="C107" s="55" t="s">
        <v>364</v>
      </c>
      <c r="D107" s="54" t="str">
        <f>VLOOKUP($A107,'지하수요금(2010년)'!$B:$AL,4,FALSE)</f>
        <v>가정용</v>
      </c>
      <c r="E107" s="54">
        <f>VLOOKUP($A107,'지하수요금(2010년)'!$B:$AL,32,FALSE)</f>
        <v>72</v>
      </c>
      <c r="F107" s="54">
        <f>VLOOKUP($A107,'지하수요금(2011년)'!$B:$AL,32,FALSE)</f>
        <v>72</v>
      </c>
      <c r="G107" s="54">
        <f>VLOOKUP($A107,'지하수요금(2012년)'!$B:$AL,32,FALSE)</f>
        <v>72</v>
      </c>
      <c r="H107" s="54">
        <f>VLOOKUP($A107,'지하수요금(2013년)'!$B:$AO,40,FALSE)</f>
        <v>72</v>
      </c>
      <c r="I107" s="54">
        <f>VLOOKUP($A107,'지하수요금(2014년)'!$B:$AP,41,FALSE)</f>
        <v>72</v>
      </c>
    </row>
    <row r="108" spans="1:9">
      <c r="A108" s="55" t="s">
        <v>365</v>
      </c>
      <c r="B108" s="55" t="s">
        <v>366</v>
      </c>
      <c r="C108" s="55" t="s">
        <v>367</v>
      </c>
      <c r="D108" s="54" t="str">
        <f>VLOOKUP($A108,'지하수요금(2010년)'!$B:$AL,4,FALSE)</f>
        <v>가정용</v>
      </c>
      <c r="E108" s="54">
        <f>VLOOKUP($A108,'지하수요금(2010년)'!$B:$AL,32,FALSE)</f>
        <v>120</v>
      </c>
      <c r="F108" s="54">
        <f>VLOOKUP($A108,'지하수요금(2011년)'!$B:$AL,32,FALSE)</f>
        <v>120</v>
      </c>
      <c r="G108" s="54">
        <f>VLOOKUP($A108,'지하수요금(2012년)'!$B:$AL,32,FALSE)</f>
        <v>120</v>
      </c>
      <c r="H108" s="54">
        <f>VLOOKUP($A108,'지하수요금(2013년)'!$B:$AO,40,FALSE)</f>
        <v>120</v>
      </c>
      <c r="I108" s="54">
        <f>VLOOKUP($A108,'지하수요금(2014년)'!$B:$AP,41,FALSE)</f>
        <v>120</v>
      </c>
    </row>
    <row r="109" spans="1:9">
      <c r="A109" s="55" t="s">
        <v>368</v>
      </c>
      <c r="B109" s="55" t="s">
        <v>369</v>
      </c>
      <c r="C109" s="55" t="s">
        <v>370</v>
      </c>
      <c r="D109" s="54" t="str">
        <f>VLOOKUP($A109,'지하수요금(2010년)'!$B:$AL,4,FALSE)</f>
        <v>가정용</v>
      </c>
      <c r="E109" s="54">
        <f>VLOOKUP($A109,'지하수요금(2010년)'!$B:$AL,32,FALSE)</f>
        <v>24</v>
      </c>
      <c r="F109" s="54">
        <f>VLOOKUP($A109,'지하수요금(2011년)'!$B:$AL,32,FALSE)</f>
        <v>24</v>
      </c>
      <c r="G109" s="54">
        <f>VLOOKUP($A109,'지하수요금(2012년)'!$B:$AL,32,FALSE)</f>
        <v>24</v>
      </c>
      <c r="H109" s="54">
        <f>VLOOKUP($A109,'지하수요금(2013년)'!$B:$AO,40,FALSE)</f>
        <v>24</v>
      </c>
      <c r="I109" s="54">
        <f>VLOOKUP($A109,'지하수요금(2014년)'!$B:$AP,41,FALSE)</f>
        <v>24</v>
      </c>
    </row>
    <row r="110" spans="1:9">
      <c r="A110" s="55" t="s">
        <v>371</v>
      </c>
      <c r="B110" s="55" t="s">
        <v>372</v>
      </c>
      <c r="C110" s="55" t="s">
        <v>350</v>
      </c>
      <c r="D110" s="54" t="str">
        <f>VLOOKUP($A110,'지하수요금(2010년)'!$B:$AL,4,FALSE)</f>
        <v>가정용</v>
      </c>
      <c r="E110" s="54">
        <f>VLOOKUP($A110,'지하수요금(2010년)'!$B:$AL,32,FALSE)</f>
        <v>24</v>
      </c>
      <c r="F110" s="54">
        <f>VLOOKUP($A110,'지하수요금(2011년)'!$B:$AL,32,FALSE)</f>
        <v>24</v>
      </c>
      <c r="G110" s="54">
        <f>VLOOKUP($A110,'지하수요금(2012년)'!$B:$AL,32,FALSE)</f>
        <v>24</v>
      </c>
      <c r="H110" s="54">
        <f>VLOOKUP($A110,'지하수요금(2013년)'!$B:$AO,40,FALSE)</f>
        <v>24</v>
      </c>
      <c r="I110" s="54">
        <f>VLOOKUP($A110,'지하수요금(2014년)'!$B:$AP,41,FALSE)</f>
        <v>24</v>
      </c>
    </row>
    <row r="111" spans="1:9">
      <c r="A111" s="55" t="s">
        <v>373</v>
      </c>
      <c r="B111" s="55" t="s">
        <v>374</v>
      </c>
      <c r="C111" s="55" t="s">
        <v>375</v>
      </c>
      <c r="D111" s="54" t="str">
        <f>VLOOKUP($A111,'지하수요금(2010년)'!$B:$AL,4,FALSE)</f>
        <v>가정용</v>
      </c>
      <c r="E111" s="54">
        <f>VLOOKUP($A111,'지하수요금(2010년)'!$B:$AL,32,FALSE)</f>
        <v>48</v>
      </c>
      <c r="F111" s="54">
        <f>VLOOKUP($A111,'지하수요금(2011년)'!$B:$AL,32,FALSE)</f>
        <v>48</v>
      </c>
      <c r="G111" s="54">
        <f>VLOOKUP($A111,'지하수요금(2012년)'!$B:$AL,32,FALSE)</f>
        <v>48</v>
      </c>
      <c r="H111" s="54">
        <f>VLOOKUP($A111,'지하수요금(2013년)'!$B:$AO,40,FALSE)</f>
        <v>48</v>
      </c>
      <c r="I111" s="54">
        <f>VLOOKUP($A111,'지하수요금(2014년)'!$B:$AP,41,FALSE)</f>
        <v>48</v>
      </c>
    </row>
    <row r="112" spans="1:9">
      <c r="A112" s="55" t="s">
        <v>376</v>
      </c>
      <c r="B112" s="55" t="s">
        <v>377</v>
      </c>
      <c r="C112" s="55" t="s">
        <v>378</v>
      </c>
      <c r="D112" s="54" t="str">
        <f>VLOOKUP($A112,'지하수요금(2010년)'!$B:$AL,4,FALSE)</f>
        <v>일반용</v>
      </c>
      <c r="E112" s="54">
        <f>VLOOKUP($A112,'지하수요금(2010년)'!$B:$AL,32,FALSE)</f>
        <v>536</v>
      </c>
      <c r="F112" s="54">
        <f>VLOOKUP($A112,'지하수요금(2011년)'!$B:$AL,32,FALSE)</f>
        <v>331</v>
      </c>
      <c r="G112" s="54">
        <f>VLOOKUP($A112,'지하수요금(2012년)'!$B:$AL,32,FALSE)</f>
        <v>264</v>
      </c>
      <c r="H112" s="54">
        <f>VLOOKUP($A112,'지하수요금(2013년)'!$B:$AO,40,FALSE)</f>
        <v>113</v>
      </c>
      <c r="I112" s="54">
        <f>VLOOKUP($A112,'지하수요금(2014년)'!$B:$AP,41,FALSE)</f>
        <v>209</v>
      </c>
    </row>
    <row r="113" spans="1:9">
      <c r="A113" s="55" t="s">
        <v>379</v>
      </c>
      <c r="B113" s="55" t="s">
        <v>380</v>
      </c>
      <c r="C113" s="55" t="s">
        <v>364</v>
      </c>
      <c r="D113" s="54" t="str">
        <f>VLOOKUP($A113,'지하수요금(2010년)'!$B:$AL,4,FALSE)</f>
        <v>가정용</v>
      </c>
      <c r="E113" s="54">
        <f>VLOOKUP($A113,'지하수요금(2010년)'!$B:$AL,32,FALSE)</f>
        <v>24</v>
      </c>
      <c r="F113" s="54">
        <f>VLOOKUP($A113,'지하수요금(2011년)'!$B:$AL,32,FALSE)</f>
        <v>24</v>
      </c>
      <c r="G113" s="54">
        <f>VLOOKUP($A113,'지하수요금(2012년)'!$B:$AL,32,FALSE)</f>
        <v>24</v>
      </c>
      <c r="H113" s="54">
        <f>VLOOKUP($A113,'지하수요금(2013년)'!$B:$AO,40,FALSE)</f>
        <v>24</v>
      </c>
      <c r="I113" s="54">
        <f>VLOOKUP($A113,'지하수요금(2014년)'!$B:$AP,41,FALSE)</f>
        <v>24</v>
      </c>
    </row>
    <row r="114" spans="1:9">
      <c r="A114" s="55" t="s">
        <v>381</v>
      </c>
      <c r="B114" s="55" t="s">
        <v>382</v>
      </c>
      <c r="C114" s="55" t="s">
        <v>350</v>
      </c>
      <c r="D114" s="54" t="str">
        <f>VLOOKUP($A114,'지하수요금(2010년)'!$B:$AL,4,FALSE)</f>
        <v>가정용</v>
      </c>
      <c r="E114" s="54">
        <f>VLOOKUP($A114,'지하수요금(2010년)'!$B:$AL,32,FALSE)</f>
        <v>72</v>
      </c>
      <c r="F114" s="54">
        <f>VLOOKUP($A114,'지하수요금(2011년)'!$B:$AL,32,FALSE)</f>
        <v>72</v>
      </c>
      <c r="G114" s="54">
        <f>VLOOKUP($A114,'지하수요금(2012년)'!$B:$AL,32,FALSE)</f>
        <v>72</v>
      </c>
      <c r="H114" s="54">
        <f>VLOOKUP($A114,'지하수요금(2013년)'!$B:$AO,40,FALSE)</f>
        <v>72</v>
      </c>
      <c r="I114" s="54">
        <f>VLOOKUP($A114,'지하수요금(2014년)'!$B:$AP,41,FALSE)</f>
        <v>72</v>
      </c>
    </row>
    <row r="115" spans="1:9">
      <c r="A115" s="55" t="s">
        <v>383</v>
      </c>
      <c r="B115" s="55" t="s">
        <v>384</v>
      </c>
      <c r="C115" s="55" t="s">
        <v>385</v>
      </c>
      <c r="D115" s="54" t="str">
        <f>VLOOKUP($A115,'지하수요금(2010년)'!$B:$AL,4,FALSE)</f>
        <v>가정용</v>
      </c>
      <c r="E115" s="54">
        <f>VLOOKUP($A115,'지하수요금(2010년)'!$B:$AL,32,FALSE)</f>
        <v>48</v>
      </c>
      <c r="F115" s="54">
        <f>VLOOKUP($A115,'지하수요금(2011년)'!$B:$AL,32,FALSE)</f>
        <v>48</v>
      </c>
      <c r="G115" s="54">
        <f>VLOOKUP($A115,'지하수요금(2012년)'!$B:$AL,32,FALSE)</f>
        <v>48</v>
      </c>
      <c r="H115" s="54">
        <f>VLOOKUP($A115,'지하수요금(2013년)'!$B:$AO,40,FALSE)</f>
        <v>48</v>
      </c>
      <c r="I115" s="54">
        <f>VLOOKUP($A115,'지하수요금(2014년)'!$B:$AP,41,FALSE)</f>
        <v>48</v>
      </c>
    </row>
    <row r="116" spans="1:9">
      <c r="A116" s="55" t="s">
        <v>386</v>
      </c>
      <c r="B116" s="55" t="s">
        <v>387</v>
      </c>
      <c r="C116" s="55" t="s">
        <v>385</v>
      </c>
      <c r="D116" s="54" t="str">
        <f>VLOOKUP($A116,'지하수요금(2010년)'!$B:$AL,4,FALSE)</f>
        <v>가정용</v>
      </c>
      <c r="E116" s="54">
        <f>VLOOKUP($A116,'지하수요금(2010년)'!$B:$AL,32,FALSE)</f>
        <v>96</v>
      </c>
      <c r="F116" s="54">
        <f>VLOOKUP($A116,'지하수요금(2011년)'!$B:$AL,32,FALSE)</f>
        <v>96</v>
      </c>
      <c r="G116" s="54">
        <f>VLOOKUP($A116,'지하수요금(2012년)'!$B:$AL,32,FALSE)</f>
        <v>96</v>
      </c>
      <c r="H116" s="54">
        <f>VLOOKUP($A116,'지하수요금(2013년)'!$B:$AO,40,FALSE)</f>
        <v>96</v>
      </c>
      <c r="I116" s="54">
        <f>VLOOKUP($A116,'지하수요금(2014년)'!$B:$AP,41,FALSE)</f>
        <v>96</v>
      </c>
    </row>
    <row r="117" spans="1:9">
      <c r="A117" s="55" t="s">
        <v>388</v>
      </c>
      <c r="B117" s="55" t="s">
        <v>389</v>
      </c>
      <c r="C117" s="55" t="s">
        <v>390</v>
      </c>
      <c r="D117" s="54" t="str">
        <f>VLOOKUP($A117,'지하수요금(2010년)'!$B:$AL,4,FALSE)</f>
        <v>가정용</v>
      </c>
      <c r="E117" s="54">
        <f>VLOOKUP($A117,'지하수요금(2010년)'!$B:$AL,32,FALSE)</f>
        <v>216</v>
      </c>
      <c r="F117" s="54">
        <f>VLOOKUP($A117,'지하수요금(2011년)'!$B:$AL,32,FALSE)</f>
        <v>216</v>
      </c>
      <c r="G117" s="54">
        <f>VLOOKUP($A117,'지하수요금(2012년)'!$B:$AL,32,FALSE)</f>
        <v>216</v>
      </c>
      <c r="H117" s="54">
        <f>VLOOKUP($A117,'지하수요금(2013년)'!$B:$AO,40,FALSE)</f>
        <v>216</v>
      </c>
      <c r="I117" s="54">
        <f>VLOOKUP($A117,'지하수요금(2014년)'!$B:$AP,41,FALSE)</f>
        <v>216</v>
      </c>
    </row>
    <row r="118" spans="1:9">
      <c r="A118" s="55" t="s">
        <v>391</v>
      </c>
      <c r="B118" s="55" t="s">
        <v>392</v>
      </c>
      <c r="C118" s="55" t="s">
        <v>393</v>
      </c>
      <c r="D118" s="54" t="str">
        <f>VLOOKUP($A118,'지하수요금(2010년)'!$B:$AL,4,FALSE)</f>
        <v>가정용</v>
      </c>
      <c r="E118" s="54">
        <f>VLOOKUP($A118,'지하수요금(2010년)'!$B:$AL,32,FALSE)</f>
        <v>120</v>
      </c>
      <c r="F118" s="54">
        <f>VLOOKUP($A118,'지하수요금(2011년)'!$B:$AL,32,FALSE)</f>
        <v>120</v>
      </c>
      <c r="G118" s="54">
        <f>VLOOKUP($A118,'지하수요금(2012년)'!$B:$AL,32,FALSE)</f>
        <v>120</v>
      </c>
      <c r="H118" s="54">
        <f>VLOOKUP($A118,'지하수요금(2013년)'!$B:$AO,40,FALSE)</f>
        <v>120</v>
      </c>
      <c r="I118" s="54">
        <f>VLOOKUP($A118,'지하수요금(2014년)'!$B:$AP,41,FALSE)</f>
        <v>120</v>
      </c>
    </row>
    <row r="119" spans="1:9">
      <c r="A119" s="55" t="s">
        <v>394</v>
      </c>
      <c r="B119" s="55" t="s">
        <v>395</v>
      </c>
      <c r="C119" s="55" t="s">
        <v>396</v>
      </c>
      <c r="D119" s="54" t="str">
        <f>VLOOKUP($A119,'지하수요금(2010년)'!$B:$AL,4,FALSE)</f>
        <v>가정용</v>
      </c>
      <c r="E119" s="54">
        <f>VLOOKUP($A119,'지하수요금(2010년)'!$B:$AL,32,FALSE)</f>
        <v>144</v>
      </c>
      <c r="F119" s="54">
        <f>VLOOKUP($A119,'지하수요금(2011년)'!$B:$AL,32,FALSE)</f>
        <v>144</v>
      </c>
      <c r="G119" s="54">
        <f>VLOOKUP($A119,'지하수요금(2012년)'!$B:$AL,32,FALSE)</f>
        <v>144</v>
      </c>
      <c r="H119" s="54">
        <f>VLOOKUP($A119,'지하수요금(2013년)'!$B:$AO,40,FALSE)</f>
        <v>144</v>
      </c>
      <c r="I119" s="54">
        <f>VLOOKUP($A119,'지하수요금(2014년)'!$B:$AP,41,FALSE)</f>
        <v>144</v>
      </c>
    </row>
    <row r="120" spans="1:9">
      <c r="A120" s="55" t="s">
        <v>397</v>
      </c>
      <c r="B120" s="55" t="s">
        <v>398</v>
      </c>
      <c r="C120" s="55" t="s">
        <v>399</v>
      </c>
      <c r="D120" s="54" t="str">
        <f>VLOOKUP($A120,'지하수요금(2010년)'!$B:$AL,4,FALSE)</f>
        <v>가정용</v>
      </c>
      <c r="E120" s="54">
        <f>VLOOKUP($A120,'지하수요금(2010년)'!$B:$AL,32,FALSE)</f>
        <v>120</v>
      </c>
      <c r="F120" s="54">
        <f>VLOOKUP($A120,'지하수요금(2011년)'!$B:$AL,32,FALSE)</f>
        <v>120</v>
      </c>
      <c r="G120" s="54">
        <f>VLOOKUP($A120,'지하수요금(2012년)'!$B:$AL,32,FALSE)</f>
        <v>120</v>
      </c>
      <c r="H120" s="54">
        <f>VLOOKUP($A120,'지하수요금(2013년)'!$B:$AO,40,FALSE)</f>
        <v>120</v>
      </c>
      <c r="I120" s="54">
        <f>VLOOKUP($A120,'지하수요금(2014년)'!$B:$AP,41,FALSE)</f>
        <v>120</v>
      </c>
    </row>
    <row r="121" spans="1:9">
      <c r="A121" s="55" t="s">
        <v>400</v>
      </c>
      <c r="B121" s="55" t="s">
        <v>401</v>
      </c>
      <c r="C121" s="55" t="s">
        <v>402</v>
      </c>
      <c r="D121" s="54" t="str">
        <f>VLOOKUP($A121,'지하수요금(2010년)'!$B:$AL,4,FALSE)</f>
        <v>가정용</v>
      </c>
      <c r="E121" s="54">
        <f>VLOOKUP($A121,'지하수요금(2010년)'!$B:$AL,32,FALSE)</f>
        <v>120</v>
      </c>
      <c r="F121" s="54">
        <f>VLOOKUP($A121,'지하수요금(2011년)'!$B:$AL,32,FALSE)</f>
        <v>120</v>
      </c>
      <c r="G121" s="54">
        <f>VLOOKUP($A121,'지하수요금(2012년)'!$B:$AL,32,FALSE)</f>
        <v>120</v>
      </c>
      <c r="H121" s="54">
        <f>VLOOKUP($A121,'지하수요금(2013년)'!$B:$AO,40,FALSE)</f>
        <v>120</v>
      </c>
      <c r="I121" s="54">
        <f>VLOOKUP($A121,'지하수요금(2014년)'!$B:$AP,41,FALSE)</f>
        <v>120</v>
      </c>
    </row>
    <row r="122" spans="1:9">
      <c r="A122" s="55" t="s">
        <v>403</v>
      </c>
      <c r="B122" s="55" t="s">
        <v>404</v>
      </c>
      <c r="C122" s="55" t="s">
        <v>405</v>
      </c>
      <c r="D122" s="54" t="str">
        <f>VLOOKUP($A122,'지하수요금(2010년)'!$B:$AL,4,FALSE)</f>
        <v>가정용</v>
      </c>
      <c r="E122" s="54">
        <f>VLOOKUP($A122,'지하수요금(2010년)'!$B:$AL,32,FALSE)</f>
        <v>144</v>
      </c>
      <c r="F122" s="54">
        <f>VLOOKUP($A122,'지하수요금(2011년)'!$B:$AL,32,FALSE)</f>
        <v>144</v>
      </c>
      <c r="G122" s="54">
        <f>VLOOKUP($A122,'지하수요금(2012년)'!$B:$AL,32,FALSE)</f>
        <v>144</v>
      </c>
      <c r="H122" s="54">
        <f>VLOOKUP($A122,'지하수요금(2013년)'!$B:$AO,40,FALSE)</f>
        <v>144</v>
      </c>
      <c r="I122" s="54">
        <f>VLOOKUP($A122,'지하수요금(2014년)'!$B:$AP,41,FALSE)</f>
        <v>144</v>
      </c>
    </row>
    <row r="123" spans="1:9">
      <c r="A123" s="55" t="s">
        <v>406</v>
      </c>
      <c r="B123" s="55" t="s">
        <v>407</v>
      </c>
      <c r="C123" s="55" t="s">
        <v>408</v>
      </c>
      <c r="D123" s="54" t="str">
        <f>VLOOKUP($A123,'지하수요금(2010년)'!$B:$AL,4,FALSE)</f>
        <v>가정용</v>
      </c>
      <c r="E123" s="54">
        <f>VLOOKUP($A123,'지하수요금(2010년)'!$B:$AL,32,FALSE)</f>
        <v>126</v>
      </c>
      <c r="F123" s="54">
        <f>VLOOKUP($A123,'지하수요금(2011년)'!$B:$AL,32,FALSE)</f>
        <v>108</v>
      </c>
      <c r="G123" s="54">
        <f>VLOOKUP($A123,'지하수요금(2012년)'!$B:$AL,32,FALSE)</f>
        <v>108</v>
      </c>
      <c r="H123" s="54">
        <f>VLOOKUP($A123,'지하수요금(2013년)'!$B:$AO,40,FALSE)</f>
        <v>108</v>
      </c>
      <c r="I123" s="54">
        <f>VLOOKUP($A123,'지하수요금(2014년)'!$B:$AP,41,FALSE)</f>
        <v>108</v>
      </c>
    </row>
    <row r="124" spans="1:9">
      <c r="A124" s="55" t="s">
        <v>409</v>
      </c>
      <c r="B124" s="55" t="s">
        <v>410</v>
      </c>
      <c r="C124" s="55" t="s">
        <v>411</v>
      </c>
      <c r="D124" s="54" t="str">
        <f>VLOOKUP($A124,'지하수요금(2010년)'!$B:$AL,4,FALSE)</f>
        <v>가정용</v>
      </c>
      <c r="E124" s="54">
        <f>VLOOKUP($A124,'지하수요금(2010년)'!$B:$AL,32,FALSE)</f>
        <v>120</v>
      </c>
      <c r="F124" s="54">
        <f>VLOOKUP($A124,'지하수요금(2011년)'!$B:$AL,32,FALSE)</f>
        <v>120</v>
      </c>
      <c r="G124" s="54">
        <f>VLOOKUP($A124,'지하수요금(2012년)'!$B:$AL,32,FALSE)</f>
        <v>120</v>
      </c>
      <c r="H124" s="54">
        <f>VLOOKUP($A124,'지하수요금(2013년)'!$B:$AO,40,FALSE)</f>
        <v>120</v>
      </c>
      <c r="I124" s="54">
        <f>VLOOKUP($A124,'지하수요금(2014년)'!$B:$AP,41,FALSE)</f>
        <v>120</v>
      </c>
    </row>
    <row r="125" spans="1:9">
      <c r="A125" s="55" t="s">
        <v>412</v>
      </c>
      <c r="B125" s="55" t="s">
        <v>413</v>
      </c>
      <c r="C125" s="55" t="s">
        <v>414</v>
      </c>
      <c r="D125" s="54" t="str">
        <f>VLOOKUP($A125,'지하수요금(2010년)'!$B:$AL,4,FALSE)</f>
        <v>가정용</v>
      </c>
      <c r="E125" s="54">
        <f>VLOOKUP($A125,'지하수요금(2010년)'!$B:$AL,32,FALSE)</f>
        <v>120</v>
      </c>
      <c r="F125" s="54">
        <f>VLOOKUP($A125,'지하수요금(2011년)'!$B:$AL,32,FALSE)</f>
        <v>120</v>
      </c>
      <c r="G125" s="54">
        <f>VLOOKUP($A125,'지하수요금(2012년)'!$B:$AL,32,FALSE)</f>
        <v>120</v>
      </c>
      <c r="H125" s="54">
        <f>VLOOKUP($A125,'지하수요금(2013년)'!$B:$AO,40,FALSE)</f>
        <v>120</v>
      </c>
      <c r="I125" s="54">
        <f>VLOOKUP($A125,'지하수요금(2014년)'!$B:$AP,41,FALSE)</f>
        <v>120</v>
      </c>
    </row>
    <row r="126" spans="1:9">
      <c r="A126" s="55" t="s">
        <v>415</v>
      </c>
      <c r="B126" s="55" t="s">
        <v>416</v>
      </c>
      <c r="C126" s="55" t="s">
        <v>417</v>
      </c>
      <c r="D126" s="54" t="str">
        <f>VLOOKUP($A126,'지하수요금(2010년)'!$B:$AL,4,FALSE)</f>
        <v>가정용</v>
      </c>
      <c r="E126" s="54">
        <f>VLOOKUP($A126,'지하수요금(2010년)'!$B:$AL,32,FALSE)</f>
        <v>144</v>
      </c>
      <c r="F126" s="54">
        <f>VLOOKUP($A126,'지하수요금(2011년)'!$B:$AL,32,FALSE)</f>
        <v>144</v>
      </c>
      <c r="G126" s="54">
        <f>VLOOKUP($A126,'지하수요금(2012년)'!$B:$AL,32,FALSE)</f>
        <v>144</v>
      </c>
      <c r="H126" s="54">
        <f>VLOOKUP($A126,'지하수요금(2013년)'!$B:$AO,40,FALSE)</f>
        <v>144</v>
      </c>
      <c r="I126" s="54">
        <f>VLOOKUP($A126,'지하수요금(2014년)'!$B:$AP,41,FALSE)</f>
        <v>144</v>
      </c>
    </row>
    <row r="127" spans="1:9">
      <c r="A127" s="55" t="s">
        <v>418</v>
      </c>
      <c r="B127" s="55" t="s">
        <v>419</v>
      </c>
      <c r="C127" s="55" t="s">
        <v>420</v>
      </c>
      <c r="D127" s="54" t="str">
        <f>VLOOKUP($A127,'지하수요금(2010년)'!$B:$AL,4,FALSE)</f>
        <v>가정용</v>
      </c>
      <c r="E127" s="54">
        <f>VLOOKUP($A127,'지하수요금(2010년)'!$B:$AL,32,FALSE)</f>
        <v>48</v>
      </c>
      <c r="F127" s="54">
        <f>VLOOKUP($A127,'지하수요금(2011년)'!$B:$AL,32,FALSE)</f>
        <v>48</v>
      </c>
      <c r="G127" s="54">
        <f>VLOOKUP($A127,'지하수요금(2012년)'!$B:$AL,32,FALSE)</f>
        <v>48</v>
      </c>
    </row>
    <row r="128" spans="1:9">
      <c r="A128" s="55" t="s">
        <v>421</v>
      </c>
      <c r="B128" s="55" t="s">
        <v>422</v>
      </c>
      <c r="C128" s="55" t="s">
        <v>423</v>
      </c>
      <c r="D128" s="54" t="str">
        <f>VLOOKUP($A128,'지하수요금(2010년)'!$B:$AL,4,FALSE)</f>
        <v>가정용</v>
      </c>
      <c r="E128" s="54">
        <f>VLOOKUP($A128,'지하수요금(2010년)'!$B:$AL,32,FALSE)</f>
        <v>120</v>
      </c>
      <c r="F128" s="54">
        <f>VLOOKUP($A128,'지하수요금(2011년)'!$B:$AL,32,FALSE)</f>
        <v>120</v>
      </c>
      <c r="G128" s="54">
        <f>VLOOKUP($A128,'지하수요금(2012년)'!$B:$AL,32,FALSE)</f>
        <v>120</v>
      </c>
      <c r="H128" s="54">
        <f>VLOOKUP($A128,'지하수요금(2013년)'!$B:$AO,40,FALSE)</f>
        <v>120</v>
      </c>
      <c r="I128" s="54">
        <f>VLOOKUP($A128,'지하수요금(2014년)'!$B:$AP,41,FALSE)</f>
        <v>120</v>
      </c>
    </row>
    <row r="129" spans="1:9">
      <c r="A129" s="55" t="s">
        <v>424</v>
      </c>
      <c r="B129" s="55" t="s">
        <v>425</v>
      </c>
      <c r="C129" s="55" t="s">
        <v>426</v>
      </c>
      <c r="D129" s="54" t="str">
        <f>VLOOKUP($A129,'지하수요금(2010년)'!$B:$AL,4,FALSE)</f>
        <v>가정용</v>
      </c>
      <c r="E129" s="54">
        <f>VLOOKUP($A129,'지하수요금(2010년)'!$B:$AL,32,FALSE)</f>
        <v>48</v>
      </c>
      <c r="F129" s="54">
        <f>VLOOKUP($A129,'지하수요금(2011년)'!$B:$AL,32,FALSE)</f>
        <v>48</v>
      </c>
      <c r="G129" s="54">
        <f>VLOOKUP($A129,'지하수요금(2012년)'!$B:$AL,32,FALSE)</f>
        <v>48</v>
      </c>
      <c r="H129" s="54">
        <f>VLOOKUP($A129,'지하수요금(2013년)'!$B:$AO,40,FALSE)</f>
        <v>48</v>
      </c>
      <c r="I129" s="54">
        <f>VLOOKUP($A129,'지하수요금(2014년)'!$B:$AP,41,FALSE)</f>
        <v>24</v>
      </c>
    </row>
    <row r="130" spans="1:9">
      <c r="A130" s="55" t="s">
        <v>427</v>
      </c>
      <c r="B130" s="55" t="s">
        <v>428</v>
      </c>
      <c r="C130" s="55" t="s">
        <v>429</v>
      </c>
      <c r="D130" s="54" t="str">
        <f>VLOOKUP($A130,'지하수요금(2010년)'!$B:$AL,4,FALSE)</f>
        <v>가정용</v>
      </c>
      <c r="E130" s="54">
        <f>VLOOKUP($A130,'지하수요금(2010년)'!$B:$AL,32,FALSE)</f>
        <v>120</v>
      </c>
      <c r="F130" s="54">
        <f>VLOOKUP($A130,'지하수요금(2011년)'!$B:$AL,32,FALSE)</f>
        <v>120</v>
      </c>
      <c r="G130" s="54">
        <f>VLOOKUP($A130,'지하수요금(2012년)'!$B:$AL,32,FALSE)</f>
        <v>120</v>
      </c>
      <c r="H130" s="54">
        <f>VLOOKUP($A130,'지하수요금(2013년)'!$B:$AO,40,FALSE)</f>
        <v>120</v>
      </c>
      <c r="I130" s="54">
        <f>VLOOKUP($A130,'지하수요금(2014년)'!$B:$AP,41,FALSE)</f>
        <v>120</v>
      </c>
    </row>
    <row r="131" spans="1:9">
      <c r="A131" s="55" t="s">
        <v>430</v>
      </c>
      <c r="B131" s="55" t="s">
        <v>431</v>
      </c>
      <c r="C131" s="55" t="s">
        <v>432</v>
      </c>
      <c r="D131" s="54" t="str">
        <f>VLOOKUP($A131,'지하수요금(2010년)'!$B:$AL,4,FALSE)</f>
        <v>일반용</v>
      </c>
      <c r="E131" s="54">
        <f>VLOOKUP($A131,'지하수요금(2010년)'!$B:$AL,32,FALSE)</f>
        <v>235</v>
      </c>
      <c r="F131" s="54">
        <f>VLOOKUP($A131,'지하수요금(2011년)'!$B:$AL,32,FALSE)</f>
        <v>13</v>
      </c>
      <c r="G131" s="54">
        <f>VLOOKUP($A131,'지하수요금(2012년)'!$B:$AL,32,FALSE)</f>
        <v>0</v>
      </c>
      <c r="H131" s="54">
        <f>VLOOKUP($A131,'지하수요금(2013년)'!$B:$AO,40,FALSE)</f>
        <v>0</v>
      </c>
      <c r="I131" s="54">
        <f>VLOOKUP($A131,'지하수요금(2014년)'!$B:$AP,41,FALSE)</f>
        <v>409</v>
      </c>
    </row>
    <row r="132" spans="1:9">
      <c r="A132" s="55" t="s">
        <v>433</v>
      </c>
      <c r="B132" s="55" t="s">
        <v>434</v>
      </c>
      <c r="C132" s="55" t="s">
        <v>435</v>
      </c>
      <c r="D132" s="54" t="str">
        <f>VLOOKUP($A132,'지하수요금(2010년)'!$B:$AL,4,FALSE)</f>
        <v>가정용</v>
      </c>
      <c r="E132" s="54">
        <f>VLOOKUP($A132,'지하수요금(2010년)'!$B:$AL,32,FALSE)</f>
        <v>144</v>
      </c>
      <c r="F132" s="54">
        <f>VLOOKUP($A132,'지하수요금(2011년)'!$B:$AL,32,FALSE)</f>
        <v>144</v>
      </c>
      <c r="G132" s="54">
        <f>VLOOKUP($A132,'지하수요금(2012년)'!$B:$AL,32,FALSE)</f>
        <v>144</v>
      </c>
      <c r="H132" s="54">
        <f>VLOOKUP($A132,'지하수요금(2013년)'!$B:$AO,40,FALSE)</f>
        <v>144</v>
      </c>
      <c r="I132" s="54">
        <f>VLOOKUP($A132,'지하수요금(2014년)'!$B:$AP,41,FALSE)</f>
        <v>144</v>
      </c>
    </row>
    <row r="133" spans="1:9">
      <c r="A133" s="55" t="s">
        <v>436</v>
      </c>
      <c r="B133" s="55" t="s">
        <v>437</v>
      </c>
      <c r="C133" s="55" t="s">
        <v>438</v>
      </c>
      <c r="D133" s="54" t="str">
        <f>VLOOKUP($A133,'지하수요금(2010년)'!$B:$AL,4,FALSE)</f>
        <v>일반용</v>
      </c>
      <c r="E133" s="54">
        <f>VLOOKUP($A133,'지하수요금(2010년)'!$B:$AL,32,FALSE)</f>
        <v>474</v>
      </c>
      <c r="F133" s="54">
        <f>VLOOKUP($A133,'지하수요금(2011년)'!$B:$AL,32,FALSE)</f>
        <v>377</v>
      </c>
      <c r="G133" s="54">
        <f>VLOOKUP($A133,'지하수요금(2012년)'!$B:$AL,32,FALSE)</f>
        <v>571</v>
      </c>
      <c r="H133" s="54">
        <f>VLOOKUP($A133,'지하수요금(2013년)'!$B:$AO,40,FALSE)</f>
        <v>566</v>
      </c>
      <c r="I133" s="54">
        <f>VLOOKUP($A133,'지하수요금(2014년)'!$B:$AP,41,FALSE)</f>
        <v>611</v>
      </c>
    </row>
    <row r="134" spans="1:9">
      <c r="A134" s="55" t="s">
        <v>439</v>
      </c>
      <c r="B134" s="55" t="s">
        <v>440</v>
      </c>
      <c r="C134" s="55" t="s">
        <v>441</v>
      </c>
      <c r="D134" s="54" t="str">
        <f>VLOOKUP($A134,'지하수요금(2010년)'!$B:$AL,4,FALSE)</f>
        <v>가정용</v>
      </c>
      <c r="E134" s="54">
        <f>VLOOKUP($A134,'지하수요금(2010년)'!$B:$AL,32,FALSE)</f>
        <v>144</v>
      </c>
      <c r="F134" s="54">
        <f>VLOOKUP($A134,'지하수요금(2011년)'!$B:$AL,32,FALSE)</f>
        <v>144</v>
      </c>
      <c r="G134" s="54">
        <f>VLOOKUP($A134,'지하수요금(2012년)'!$B:$AL,32,FALSE)</f>
        <v>144</v>
      </c>
      <c r="H134" s="54">
        <f>VLOOKUP($A134,'지하수요금(2013년)'!$B:$AO,40,FALSE)</f>
        <v>144</v>
      </c>
      <c r="I134" s="54">
        <f>VLOOKUP($A134,'지하수요금(2014년)'!$B:$AP,41,FALSE)</f>
        <v>144</v>
      </c>
    </row>
    <row r="135" spans="1:9">
      <c r="A135" s="55" t="s">
        <v>442</v>
      </c>
      <c r="B135" s="55" t="s">
        <v>443</v>
      </c>
      <c r="C135" s="55" t="s">
        <v>444</v>
      </c>
      <c r="D135" s="54" t="str">
        <f>VLOOKUP($A135,'지하수요금(2010년)'!$B:$AL,4,FALSE)</f>
        <v>가정용</v>
      </c>
      <c r="E135" s="54">
        <f>VLOOKUP($A135,'지하수요금(2010년)'!$B:$AL,32,FALSE)</f>
        <v>120</v>
      </c>
      <c r="F135" s="54">
        <f>VLOOKUP($A135,'지하수요금(2011년)'!$B:$AL,32,FALSE)</f>
        <v>120</v>
      </c>
      <c r="G135" s="54">
        <f>VLOOKUP($A135,'지하수요금(2012년)'!$B:$AL,32,FALSE)</f>
        <v>120</v>
      </c>
      <c r="H135" s="54">
        <f>VLOOKUP($A135,'지하수요금(2013년)'!$B:$AO,40,FALSE)</f>
        <v>120</v>
      </c>
      <c r="I135" s="54">
        <f>VLOOKUP($A135,'지하수요금(2014년)'!$B:$AP,41,FALSE)</f>
        <v>120</v>
      </c>
    </row>
    <row r="136" spans="1:9">
      <c r="A136" s="55" t="s">
        <v>445</v>
      </c>
      <c r="B136" s="55" t="s">
        <v>446</v>
      </c>
      <c r="C136" s="55" t="s">
        <v>447</v>
      </c>
      <c r="D136" s="54" t="str">
        <f>VLOOKUP($A136,'지하수요금(2010년)'!$B:$AL,4,FALSE)</f>
        <v>가정용</v>
      </c>
      <c r="E136" s="54">
        <f>VLOOKUP($A136,'지하수요금(2010년)'!$B:$AL,32,FALSE)</f>
        <v>120</v>
      </c>
      <c r="F136" s="54">
        <f>VLOOKUP($A136,'지하수요금(2011년)'!$B:$AL,32,FALSE)</f>
        <v>120</v>
      </c>
      <c r="G136" s="54">
        <f>VLOOKUP($A136,'지하수요금(2012년)'!$B:$AL,32,FALSE)</f>
        <v>120</v>
      </c>
      <c r="H136" s="54">
        <f>VLOOKUP($A136,'지하수요금(2013년)'!$B:$AO,40,FALSE)</f>
        <v>120</v>
      </c>
      <c r="I136" s="54">
        <f>VLOOKUP($A136,'지하수요금(2014년)'!$B:$AP,41,FALSE)</f>
        <v>120</v>
      </c>
    </row>
    <row r="137" spans="1:9">
      <c r="A137" s="55" t="s">
        <v>448</v>
      </c>
      <c r="B137" s="55" t="s">
        <v>449</v>
      </c>
      <c r="C137" s="55" t="s">
        <v>450</v>
      </c>
      <c r="D137" s="54" t="str">
        <f>VLOOKUP($A137,'지하수요금(2010년)'!$B:$AL,4,FALSE)</f>
        <v>가정용</v>
      </c>
      <c r="E137" s="54">
        <f>VLOOKUP($A137,'지하수요금(2010년)'!$B:$AL,32,FALSE)</f>
        <v>120</v>
      </c>
      <c r="F137" s="54">
        <f>VLOOKUP($A137,'지하수요금(2011년)'!$B:$AL,32,FALSE)</f>
        <v>120</v>
      </c>
      <c r="G137" s="54">
        <f>VLOOKUP($A137,'지하수요금(2012년)'!$B:$AL,32,FALSE)</f>
        <v>120</v>
      </c>
    </row>
    <row r="138" spans="1:9">
      <c r="A138" s="55" t="s">
        <v>451</v>
      </c>
      <c r="B138" s="55" t="s">
        <v>452</v>
      </c>
      <c r="C138" s="55" t="s">
        <v>453</v>
      </c>
      <c r="D138" s="54" t="str">
        <f>VLOOKUP($A138,'지하수요금(2010년)'!$B:$AL,4,FALSE)</f>
        <v>가정용</v>
      </c>
      <c r="E138" s="54">
        <f>VLOOKUP($A138,'지하수요금(2010년)'!$B:$AL,32,FALSE)</f>
        <v>84</v>
      </c>
      <c r="F138" s="54">
        <f>VLOOKUP($A138,'지하수요금(2011년)'!$B:$AL,32,FALSE)</f>
        <v>84</v>
      </c>
      <c r="G138" s="54">
        <f>VLOOKUP($A138,'지하수요금(2012년)'!$B:$AL,32,FALSE)</f>
        <v>84</v>
      </c>
      <c r="H138" s="54">
        <f>VLOOKUP($A138,'지하수요금(2013년)'!$B:$AO,40,FALSE)</f>
        <v>84</v>
      </c>
      <c r="I138" s="54">
        <f>VLOOKUP($A138,'지하수요금(2014년)'!$B:$AP,41,FALSE)</f>
        <v>84</v>
      </c>
    </row>
    <row r="139" spans="1:9">
      <c r="A139" s="55" t="s">
        <v>454</v>
      </c>
      <c r="B139" s="55" t="s">
        <v>455</v>
      </c>
      <c r="C139" s="55" t="s">
        <v>456</v>
      </c>
      <c r="D139" s="54" t="str">
        <f>VLOOKUP($A139,'지하수요금(2010년)'!$B:$AL,4,FALSE)</f>
        <v>가정용</v>
      </c>
      <c r="E139" s="54">
        <f>VLOOKUP($A139,'지하수요금(2010년)'!$B:$AL,32,FALSE)</f>
        <v>96</v>
      </c>
      <c r="F139" s="54">
        <f>VLOOKUP($A139,'지하수요금(2011년)'!$B:$AL,32,FALSE)</f>
        <v>96</v>
      </c>
      <c r="G139" s="54">
        <f>VLOOKUP($A139,'지하수요금(2012년)'!$B:$AL,32,FALSE)</f>
        <v>96</v>
      </c>
      <c r="H139" s="54">
        <f>VLOOKUP($A139,'지하수요금(2013년)'!$B:$AO,40,FALSE)</f>
        <v>96</v>
      </c>
      <c r="I139" s="54">
        <f>VLOOKUP($A139,'지하수요금(2014년)'!$B:$AP,41,FALSE)</f>
        <v>96</v>
      </c>
    </row>
    <row r="140" spans="1:9">
      <c r="A140" s="55" t="s">
        <v>457</v>
      </c>
      <c r="B140" s="55" t="s">
        <v>458</v>
      </c>
      <c r="C140" s="55" t="s">
        <v>459</v>
      </c>
      <c r="D140" s="54" t="str">
        <f>VLOOKUP($A140,'지하수요금(2010년)'!$B:$AL,4,FALSE)</f>
        <v>가정용</v>
      </c>
      <c r="E140" s="54">
        <f>VLOOKUP($A140,'지하수요금(2010년)'!$B:$AL,32,FALSE)</f>
        <v>96</v>
      </c>
      <c r="F140" s="54">
        <f>VLOOKUP($A140,'지하수요금(2011년)'!$B:$AL,32,FALSE)</f>
        <v>96</v>
      </c>
      <c r="G140" s="54">
        <f>VLOOKUP($A140,'지하수요금(2012년)'!$B:$AL,32,FALSE)</f>
        <v>96</v>
      </c>
      <c r="H140" s="54">
        <f>VLOOKUP($A140,'지하수요금(2013년)'!$B:$AO,40,FALSE)</f>
        <v>96</v>
      </c>
      <c r="I140" s="54">
        <f>VLOOKUP($A140,'지하수요금(2014년)'!$B:$AP,41,FALSE)</f>
        <v>96</v>
      </c>
    </row>
    <row r="141" spans="1:9">
      <c r="A141" s="55" t="s">
        <v>460</v>
      </c>
      <c r="B141" s="55" t="s">
        <v>461</v>
      </c>
      <c r="C141" s="55" t="s">
        <v>462</v>
      </c>
      <c r="D141" s="54" t="str">
        <f>VLOOKUP($A141,'지하수요금(2010년)'!$B:$AL,4,FALSE)</f>
        <v>가정용</v>
      </c>
      <c r="E141" s="54">
        <f>VLOOKUP($A141,'지하수요금(2010년)'!$B:$AL,32,FALSE)</f>
        <v>120</v>
      </c>
      <c r="F141" s="54">
        <f>VLOOKUP($A141,'지하수요금(2011년)'!$B:$AL,32,FALSE)</f>
        <v>120</v>
      </c>
      <c r="G141" s="54">
        <f>VLOOKUP($A141,'지하수요금(2012년)'!$B:$AL,32,FALSE)</f>
        <v>120</v>
      </c>
    </row>
    <row r="142" spans="1:9">
      <c r="A142" s="55" t="s">
        <v>463</v>
      </c>
      <c r="B142" s="55" t="s">
        <v>464</v>
      </c>
      <c r="C142" s="55" t="s">
        <v>465</v>
      </c>
      <c r="D142" s="54" t="str">
        <f>VLOOKUP($A142,'지하수요금(2010년)'!$B:$AL,4,FALSE)</f>
        <v>가정용</v>
      </c>
      <c r="E142" s="54">
        <f>VLOOKUP($A142,'지하수요금(2010년)'!$B:$AL,32,FALSE)</f>
        <v>120</v>
      </c>
      <c r="F142" s="54">
        <f>VLOOKUP($A142,'지하수요금(2011년)'!$B:$AL,32,FALSE)</f>
        <v>120</v>
      </c>
      <c r="G142" s="54">
        <f>VLOOKUP($A142,'지하수요금(2012년)'!$B:$AL,32,FALSE)</f>
        <v>120</v>
      </c>
      <c r="H142" s="54">
        <f>VLOOKUP($A142,'지하수요금(2013년)'!$B:$AO,40,FALSE)</f>
        <v>120</v>
      </c>
      <c r="I142" s="54">
        <f>VLOOKUP($A142,'지하수요금(2014년)'!$B:$AP,41,FALSE)</f>
        <v>120</v>
      </c>
    </row>
    <row r="143" spans="1:9">
      <c r="A143" s="55" t="s">
        <v>466</v>
      </c>
      <c r="B143" s="55" t="s">
        <v>467</v>
      </c>
      <c r="C143" s="55" t="s">
        <v>468</v>
      </c>
      <c r="D143" s="54" t="str">
        <f>VLOOKUP($A143,'지하수요금(2010년)'!$B:$AL,4,FALSE)</f>
        <v>가정용</v>
      </c>
      <c r="E143" s="54">
        <f>VLOOKUP($A143,'지하수요금(2010년)'!$B:$AL,32,FALSE)</f>
        <v>120</v>
      </c>
      <c r="F143" s="54">
        <f>VLOOKUP($A143,'지하수요금(2011년)'!$B:$AL,32,FALSE)</f>
        <v>120</v>
      </c>
      <c r="G143" s="54">
        <f>VLOOKUP($A143,'지하수요금(2012년)'!$B:$AL,32,FALSE)</f>
        <v>120</v>
      </c>
      <c r="H143" s="54">
        <f>VLOOKUP($A143,'지하수요금(2013년)'!$B:$AO,40,FALSE)</f>
        <v>120</v>
      </c>
      <c r="I143" s="54">
        <f>VLOOKUP($A143,'지하수요금(2014년)'!$B:$AP,41,FALSE)</f>
        <v>120</v>
      </c>
    </row>
    <row r="144" spans="1:9">
      <c r="A144" s="55" t="s">
        <v>469</v>
      </c>
      <c r="B144" s="55" t="s">
        <v>470</v>
      </c>
      <c r="C144" s="55" t="s">
        <v>471</v>
      </c>
      <c r="D144" s="54" t="str">
        <f>VLOOKUP($A144,'지하수요금(2010년)'!$B:$AL,4,FALSE)</f>
        <v>가정용</v>
      </c>
      <c r="E144" s="54">
        <f>VLOOKUP($A144,'지하수요금(2010년)'!$B:$AL,32,FALSE)</f>
        <v>120</v>
      </c>
      <c r="F144" s="54">
        <f>VLOOKUP($A144,'지하수요금(2011년)'!$B:$AL,32,FALSE)</f>
        <v>120</v>
      </c>
      <c r="G144" s="54">
        <f>VLOOKUP($A144,'지하수요금(2012년)'!$B:$AL,32,FALSE)</f>
        <v>120</v>
      </c>
      <c r="H144" s="54">
        <f>VLOOKUP($A144,'지하수요금(2013년)'!$B:$AO,40,FALSE)</f>
        <v>120</v>
      </c>
      <c r="I144" s="54">
        <f>VLOOKUP($A144,'지하수요금(2014년)'!$B:$AP,41,FALSE)</f>
        <v>120</v>
      </c>
    </row>
    <row r="145" spans="1:9">
      <c r="A145" s="55" t="s">
        <v>472</v>
      </c>
      <c r="B145" s="55" t="s">
        <v>473</v>
      </c>
      <c r="C145" s="55" t="s">
        <v>474</v>
      </c>
      <c r="D145" s="54" t="str">
        <f>VLOOKUP($A145,'지하수요금(2010년)'!$B:$AL,4,FALSE)</f>
        <v>가정용</v>
      </c>
      <c r="E145" s="54">
        <f>VLOOKUP($A145,'지하수요금(2010년)'!$B:$AL,32,FALSE)</f>
        <v>72</v>
      </c>
      <c r="F145" s="54">
        <f>VLOOKUP($A145,'지하수요금(2011년)'!$B:$AL,32,FALSE)</f>
        <v>72</v>
      </c>
      <c r="G145" s="54">
        <f>VLOOKUP($A145,'지하수요금(2012년)'!$B:$AL,32,FALSE)</f>
        <v>72</v>
      </c>
      <c r="H145" s="54">
        <f>VLOOKUP($A145,'지하수요금(2013년)'!$B:$AO,40,FALSE)</f>
        <v>72</v>
      </c>
      <c r="I145" s="54">
        <f>VLOOKUP($A145,'지하수요금(2014년)'!$B:$AP,41,FALSE)</f>
        <v>72</v>
      </c>
    </row>
    <row r="146" spans="1:9">
      <c r="A146" s="55" t="s">
        <v>475</v>
      </c>
      <c r="B146" s="55" t="s">
        <v>476</v>
      </c>
      <c r="C146" s="55" t="s">
        <v>477</v>
      </c>
      <c r="D146" s="54" t="str">
        <f>VLOOKUP($A146,'지하수요금(2010년)'!$B:$AL,4,FALSE)</f>
        <v>가정용</v>
      </c>
      <c r="E146" s="54">
        <f>VLOOKUP($A146,'지하수요금(2010년)'!$B:$AL,32,FALSE)</f>
        <v>24</v>
      </c>
      <c r="F146" s="54">
        <f>VLOOKUP($A146,'지하수요금(2011년)'!$B:$AL,32,FALSE)</f>
        <v>24</v>
      </c>
      <c r="G146" s="54">
        <f>VLOOKUP($A146,'지하수요금(2012년)'!$B:$AL,32,FALSE)</f>
        <v>24</v>
      </c>
      <c r="H146" s="54">
        <f>VLOOKUP($A146,'지하수요금(2013년)'!$B:$AO,40,FALSE)</f>
        <v>24</v>
      </c>
      <c r="I146" s="54">
        <f>VLOOKUP($A146,'지하수요금(2014년)'!$B:$AP,41,FALSE)</f>
        <v>24</v>
      </c>
    </row>
    <row r="147" spans="1:9">
      <c r="A147" s="55" t="s">
        <v>478</v>
      </c>
      <c r="B147" s="55" t="s">
        <v>479</v>
      </c>
      <c r="C147" s="55" t="s">
        <v>480</v>
      </c>
      <c r="D147" s="54" t="str">
        <f>VLOOKUP($A147,'지하수요금(2010년)'!$B:$AL,4,FALSE)</f>
        <v>가정용</v>
      </c>
      <c r="E147" s="54">
        <f>VLOOKUP($A147,'지하수요금(2010년)'!$B:$AL,32,FALSE)</f>
        <v>192</v>
      </c>
      <c r="F147" s="54">
        <f>VLOOKUP($A147,'지하수요금(2011년)'!$B:$AL,32,FALSE)</f>
        <v>192</v>
      </c>
      <c r="G147" s="54">
        <f>VLOOKUP($A147,'지하수요금(2012년)'!$B:$AL,32,FALSE)</f>
        <v>192</v>
      </c>
      <c r="H147" s="54">
        <f>VLOOKUP($A147,'지하수요금(2013년)'!$B:$AO,40,FALSE)</f>
        <v>192</v>
      </c>
      <c r="I147" s="54">
        <f>VLOOKUP($A147,'지하수요금(2014년)'!$B:$AP,41,FALSE)</f>
        <v>192</v>
      </c>
    </row>
    <row r="148" spans="1:9">
      <c r="A148" s="55" t="s">
        <v>481</v>
      </c>
      <c r="B148" s="55" t="s">
        <v>482</v>
      </c>
      <c r="C148" s="55" t="s">
        <v>483</v>
      </c>
      <c r="D148" s="54" t="str">
        <f>VLOOKUP($A148,'지하수요금(2010년)'!$B:$AL,4,FALSE)</f>
        <v>가정용</v>
      </c>
      <c r="E148" s="54">
        <f>VLOOKUP($A148,'지하수요금(2010년)'!$B:$AL,32,FALSE)</f>
        <v>288</v>
      </c>
      <c r="F148" s="54">
        <f>VLOOKUP($A148,'지하수요금(2011년)'!$B:$AL,32,FALSE)</f>
        <v>288</v>
      </c>
      <c r="G148" s="54">
        <f>VLOOKUP($A148,'지하수요금(2012년)'!$B:$AL,32,FALSE)</f>
        <v>288</v>
      </c>
      <c r="H148" s="54">
        <f>VLOOKUP($A148,'지하수요금(2013년)'!$B:$AO,40,FALSE)</f>
        <v>288</v>
      </c>
      <c r="I148" s="54">
        <f>VLOOKUP($A148,'지하수요금(2014년)'!$B:$AP,41,FALSE)</f>
        <v>288</v>
      </c>
    </row>
    <row r="149" spans="1:9">
      <c r="A149" s="55" t="s">
        <v>484</v>
      </c>
      <c r="B149" s="55" t="s">
        <v>485</v>
      </c>
      <c r="C149" s="55" t="s">
        <v>486</v>
      </c>
      <c r="D149" s="54" t="str">
        <f>VLOOKUP($A149,'지하수요금(2010년)'!$B:$AL,4,FALSE)</f>
        <v>가정용</v>
      </c>
      <c r="E149" s="54">
        <f>VLOOKUP($A149,'지하수요금(2010년)'!$B:$AL,32,FALSE)</f>
        <v>72</v>
      </c>
      <c r="F149" s="54">
        <f>VLOOKUP($A149,'지하수요금(2011년)'!$B:$AL,32,FALSE)</f>
        <v>72</v>
      </c>
      <c r="G149" s="54">
        <f>VLOOKUP($A149,'지하수요금(2012년)'!$B:$AL,32,FALSE)</f>
        <v>72</v>
      </c>
      <c r="H149" s="54">
        <f>VLOOKUP($A149,'지하수요금(2013년)'!$B:$AO,40,FALSE)</f>
        <v>72</v>
      </c>
      <c r="I149" s="54">
        <f>VLOOKUP($A149,'지하수요금(2014년)'!$B:$AP,41,FALSE)</f>
        <v>72</v>
      </c>
    </row>
    <row r="150" spans="1:9">
      <c r="A150" s="55" t="s">
        <v>487</v>
      </c>
      <c r="B150" s="55" t="s">
        <v>488</v>
      </c>
      <c r="C150" s="55" t="s">
        <v>489</v>
      </c>
      <c r="D150" s="54" t="str">
        <f>VLOOKUP($A150,'지하수요금(2010년)'!$B:$AL,4,FALSE)</f>
        <v>가정용</v>
      </c>
      <c r="E150" s="54">
        <f>VLOOKUP($A150,'지하수요금(2010년)'!$B:$AL,32,FALSE)</f>
        <v>120</v>
      </c>
      <c r="F150" s="54">
        <f>VLOOKUP($A150,'지하수요금(2011년)'!$B:$AL,32,FALSE)</f>
        <v>120</v>
      </c>
      <c r="G150" s="54">
        <f>VLOOKUP($A150,'지하수요금(2012년)'!$B:$AL,32,FALSE)</f>
        <v>120</v>
      </c>
      <c r="H150" s="54">
        <f>VLOOKUP($A150,'지하수요금(2013년)'!$B:$AO,40,FALSE)</f>
        <v>120</v>
      </c>
      <c r="I150" s="54">
        <f>VLOOKUP($A150,'지하수요금(2014년)'!$B:$AP,41,FALSE)</f>
        <v>120</v>
      </c>
    </row>
    <row r="151" spans="1:9">
      <c r="A151" s="55" t="s">
        <v>490</v>
      </c>
      <c r="B151" s="55" t="s">
        <v>491</v>
      </c>
      <c r="C151" s="55" t="s">
        <v>492</v>
      </c>
      <c r="D151" s="54" t="str">
        <f>VLOOKUP($A151,'지하수요금(2010년)'!$B:$AL,4,FALSE)</f>
        <v>가정용</v>
      </c>
      <c r="E151" s="54">
        <f>VLOOKUP($A151,'지하수요금(2010년)'!$B:$AL,32,FALSE)</f>
        <v>216</v>
      </c>
      <c r="F151" s="54">
        <f>VLOOKUP($A151,'지하수요금(2011년)'!$B:$AL,32,FALSE)</f>
        <v>216</v>
      </c>
      <c r="G151" s="54">
        <f>VLOOKUP($A151,'지하수요금(2012년)'!$B:$AL,32,FALSE)</f>
        <v>216</v>
      </c>
      <c r="H151" s="54">
        <f>VLOOKUP($A151,'지하수요금(2013년)'!$B:$AO,40,FALSE)</f>
        <v>216</v>
      </c>
      <c r="I151" s="54">
        <f>VLOOKUP($A151,'지하수요금(2014년)'!$B:$AP,41,FALSE)</f>
        <v>216</v>
      </c>
    </row>
    <row r="152" spans="1:9">
      <c r="A152" s="55" t="s">
        <v>493</v>
      </c>
      <c r="B152" s="55" t="s">
        <v>494</v>
      </c>
      <c r="C152" s="55" t="s">
        <v>495</v>
      </c>
      <c r="D152" s="54" t="str">
        <f>VLOOKUP($A152,'지하수요금(2010년)'!$B:$AL,4,FALSE)</f>
        <v>가정용</v>
      </c>
      <c r="E152" s="54">
        <f>VLOOKUP($A152,'지하수요금(2010년)'!$B:$AL,32,FALSE)</f>
        <v>240</v>
      </c>
      <c r="F152" s="54">
        <f>VLOOKUP($A152,'지하수요금(2011년)'!$B:$AL,32,FALSE)</f>
        <v>240</v>
      </c>
      <c r="G152" s="54">
        <f>VLOOKUP($A152,'지하수요금(2012년)'!$B:$AL,32,FALSE)</f>
        <v>240</v>
      </c>
      <c r="H152" s="54">
        <f>VLOOKUP($A152,'지하수요금(2013년)'!$B:$AO,40,FALSE)</f>
        <v>240</v>
      </c>
      <c r="I152" s="54">
        <f>VLOOKUP($A152,'지하수요금(2014년)'!$B:$AP,41,FALSE)</f>
        <v>240</v>
      </c>
    </row>
    <row r="153" spans="1:9">
      <c r="A153" s="55" t="s">
        <v>496</v>
      </c>
      <c r="B153" s="55" t="s">
        <v>497</v>
      </c>
      <c r="C153" s="55" t="s">
        <v>498</v>
      </c>
      <c r="D153" s="54" t="str">
        <f>VLOOKUP($A153,'지하수요금(2010년)'!$B:$AL,4,FALSE)</f>
        <v>가정용</v>
      </c>
      <c r="E153" s="54">
        <f>VLOOKUP($A153,'지하수요금(2010년)'!$B:$AL,32,FALSE)</f>
        <v>98</v>
      </c>
      <c r="F153" s="54">
        <f>VLOOKUP($A153,'지하수요금(2011년)'!$B:$AL,32,FALSE)</f>
        <v>84</v>
      </c>
      <c r="G153" s="54">
        <f>VLOOKUP($A153,'지하수요금(2012년)'!$B:$AL,32,FALSE)</f>
        <v>84</v>
      </c>
      <c r="H153" s="54">
        <f>VLOOKUP($A153,'지하수요금(2013년)'!$B:$AO,40,FALSE)</f>
        <v>84</v>
      </c>
      <c r="I153" s="54">
        <f>VLOOKUP($A153,'지하수요금(2014년)'!$B:$AP,41,FALSE)</f>
        <v>84</v>
      </c>
    </row>
    <row r="154" spans="1:9">
      <c r="A154" s="55" t="s">
        <v>499</v>
      </c>
      <c r="B154" s="55" t="s">
        <v>500</v>
      </c>
      <c r="C154" s="55" t="s">
        <v>501</v>
      </c>
      <c r="D154" s="54" t="str">
        <f>VLOOKUP($A154,'지하수요금(2010년)'!$B:$AL,4,FALSE)</f>
        <v>가정용</v>
      </c>
      <c r="E154" s="54">
        <f>VLOOKUP($A154,'지하수요금(2010년)'!$B:$AL,32,FALSE)</f>
        <v>120</v>
      </c>
      <c r="F154" s="54">
        <f>VLOOKUP($A154,'지하수요금(2011년)'!$B:$AL,32,FALSE)</f>
        <v>120</v>
      </c>
      <c r="G154" s="54">
        <f>VLOOKUP($A154,'지하수요금(2012년)'!$B:$AL,32,FALSE)</f>
        <v>120</v>
      </c>
      <c r="H154" s="54">
        <f>VLOOKUP($A154,'지하수요금(2013년)'!$B:$AO,40,FALSE)</f>
        <v>120</v>
      </c>
      <c r="I154" s="54">
        <f>VLOOKUP($A154,'지하수요금(2014년)'!$B:$AP,41,FALSE)</f>
        <v>120</v>
      </c>
    </row>
    <row r="155" spans="1:9">
      <c r="A155" s="55" t="s">
        <v>502</v>
      </c>
      <c r="B155" s="55" t="s">
        <v>503</v>
      </c>
      <c r="C155" s="55" t="s">
        <v>504</v>
      </c>
      <c r="D155" s="54" t="str">
        <f>VLOOKUP($A155,'지하수요금(2010년)'!$B:$AL,4,FALSE)</f>
        <v>가정용</v>
      </c>
      <c r="E155" s="54">
        <f>VLOOKUP($A155,'지하수요금(2010년)'!$B:$AL,32,FALSE)</f>
        <v>48</v>
      </c>
      <c r="F155" s="54">
        <f>VLOOKUP($A155,'지하수요금(2011년)'!$B:$AL,32,FALSE)</f>
        <v>48</v>
      </c>
      <c r="G155" s="54">
        <f>VLOOKUP($A155,'지하수요금(2012년)'!$B:$AL,32,FALSE)</f>
        <v>48</v>
      </c>
      <c r="H155" s="54">
        <f>VLOOKUP($A155,'지하수요금(2013년)'!$B:$AO,40,FALSE)</f>
        <v>48</v>
      </c>
      <c r="I155" s="54">
        <f>VLOOKUP($A155,'지하수요금(2014년)'!$B:$AP,41,FALSE)</f>
        <v>48</v>
      </c>
    </row>
    <row r="156" spans="1:9">
      <c r="A156" s="55" t="s">
        <v>505</v>
      </c>
      <c r="B156" s="55" t="s">
        <v>506</v>
      </c>
      <c r="C156" s="55" t="s">
        <v>507</v>
      </c>
      <c r="D156" s="54" t="str">
        <f>VLOOKUP($A156,'지하수요금(2010년)'!$B:$AL,4,FALSE)</f>
        <v>가정용</v>
      </c>
      <c r="E156" s="54">
        <f>VLOOKUP($A156,'지하수요금(2010년)'!$B:$AL,32,FALSE)</f>
        <v>144</v>
      </c>
      <c r="F156" s="54">
        <f>VLOOKUP($A156,'지하수요금(2011년)'!$B:$AL,32,FALSE)</f>
        <v>144</v>
      </c>
      <c r="G156" s="54">
        <f>VLOOKUP($A156,'지하수요금(2012년)'!$B:$AL,32,FALSE)</f>
        <v>144</v>
      </c>
      <c r="H156" s="54">
        <f>VLOOKUP($A156,'지하수요금(2013년)'!$B:$AO,40,FALSE)</f>
        <v>144</v>
      </c>
      <c r="I156" s="54">
        <f>VLOOKUP($A156,'지하수요금(2014년)'!$B:$AP,41,FALSE)</f>
        <v>144</v>
      </c>
    </row>
    <row r="157" spans="1:9">
      <c r="A157" s="55" t="s">
        <v>508</v>
      </c>
      <c r="B157" s="55" t="s">
        <v>509</v>
      </c>
      <c r="C157" s="55" t="s">
        <v>510</v>
      </c>
      <c r="D157" s="54" t="str">
        <f>VLOOKUP($A157,'지하수요금(2010년)'!$B:$AL,4,FALSE)</f>
        <v>가정용</v>
      </c>
      <c r="E157" s="54">
        <f>VLOOKUP($A157,'지하수요금(2010년)'!$B:$AL,32,FALSE)</f>
        <v>288</v>
      </c>
      <c r="F157" s="54">
        <f>VLOOKUP($A157,'지하수요금(2011년)'!$B:$AL,32,FALSE)</f>
        <v>288</v>
      </c>
      <c r="G157" s="54">
        <f>VLOOKUP($A157,'지하수요금(2012년)'!$B:$AL,32,FALSE)</f>
        <v>288</v>
      </c>
      <c r="H157" s="54">
        <f>VLOOKUP($A157,'지하수요금(2013년)'!$B:$AO,40,FALSE)</f>
        <v>288</v>
      </c>
      <c r="I157" s="54">
        <f>VLOOKUP($A157,'지하수요금(2014년)'!$B:$AP,41,FALSE)</f>
        <v>288</v>
      </c>
    </row>
    <row r="158" spans="1:9">
      <c r="A158" s="55" t="s">
        <v>511</v>
      </c>
      <c r="B158" s="55" t="s">
        <v>512</v>
      </c>
      <c r="C158" s="55" t="s">
        <v>513</v>
      </c>
      <c r="D158" s="54" t="str">
        <f>VLOOKUP($A158,'지하수요금(2010년)'!$B:$AL,4,FALSE)</f>
        <v>가정용</v>
      </c>
      <c r="E158" s="54">
        <f>VLOOKUP($A158,'지하수요금(2010년)'!$B:$AL,32,FALSE)</f>
        <v>120</v>
      </c>
      <c r="F158" s="54">
        <f>VLOOKUP($A158,'지하수요금(2011년)'!$B:$AL,32,FALSE)</f>
        <v>120</v>
      </c>
      <c r="G158" s="54">
        <f>VLOOKUP($A158,'지하수요금(2012년)'!$B:$AL,32,FALSE)</f>
        <v>120</v>
      </c>
      <c r="H158" s="54">
        <f>VLOOKUP($A158,'지하수요금(2013년)'!$B:$AO,40,FALSE)</f>
        <v>120</v>
      </c>
      <c r="I158" s="54">
        <f>VLOOKUP($A158,'지하수요금(2014년)'!$B:$AP,41,FALSE)</f>
        <v>120</v>
      </c>
    </row>
    <row r="159" spans="1:9">
      <c r="A159" s="55" t="s">
        <v>514</v>
      </c>
      <c r="B159" s="55" t="s">
        <v>515</v>
      </c>
      <c r="C159" s="55" t="s">
        <v>516</v>
      </c>
      <c r="D159" s="54" t="str">
        <f>VLOOKUP($A159,'지하수요금(2010년)'!$B:$AL,4,FALSE)</f>
        <v>가정용</v>
      </c>
      <c r="E159" s="54">
        <f>VLOOKUP($A159,'지하수요금(2010년)'!$B:$AL,32,FALSE)</f>
        <v>96</v>
      </c>
      <c r="F159" s="54">
        <f>VLOOKUP($A159,'지하수요금(2011년)'!$B:$AL,32,FALSE)</f>
        <v>96</v>
      </c>
      <c r="G159" s="54">
        <f>VLOOKUP($A159,'지하수요금(2012년)'!$B:$AL,32,FALSE)</f>
        <v>96</v>
      </c>
      <c r="H159" s="54">
        <f>VLOOKUP($A159,'지하수요금(2013년)'!$B:$AO,40,FALSE)</f>
        <v>96</v>
      </c>
      <c r="I159" s="54">
        <f>VLOOKUP($A159,'지하수요금(2014년)'!$B:$AP,41,FALSE)</f>
        <v>96</v>
      </c>
    </row>
    <row r="160" spans="1:9">
      <c r="A160" s="55" t="s">
        <v>517</v>
      </c>
      <c r="B160" s="55" t="s">
        <v>518</v>
      </c>
      <c r="C160" s="55" t="s">
        <v>519</v>
      </c>
      <c r="D160" s="54" t="str">
        <f>VLOOKUP($A160,'지하수요금(2010년)'!$B:$AL,4,FALSE)</f>
        <v>가정용</v>
      </c>
      <c r="E160" s="54">
        <f>VLOOKUP($A160,'지하수요금(2010년)'!$B:$AL,32,FALSE)</f>
        <v>120</v>
      </c>
      <c r="F160" s="54">
        <f>VLOOKUP($A160,'지하수요금(2011년)'!$B:$AL,32,FALSE)</f>
        <v>120</v>
      </c>
      <c r="G160" s="54">
        <f>VLOOKUP($A160,'지하수요금(2012년)'!$B:$AL,32,FALSE)</f>
        <v>120</v>
      </c>
      <c r="H160" s="54">
        <f>VLOOKUP($A160,'지하수요금(2013년)'!$B:$AO,40,FALSE)</f>
        <v>120</v>
      </c>
      <c r="I160" s="54">
        <f>VLOOKUP($A160,'지하수요금(2014년)'!$B:$AP,41,FALSE)</f>
        <v>120</v>
      </c>
    </row>
    <row r="161" spans="1:9">
      <c r="A161" s="55" t="s">
        <v>520</v>
      </c>
      <c r="B161" s="55" t="s">
        <v>521</v>
      </c>
      <c r="C161" s="55" t="s">
        <v>522</v>
      </c>
      <c r="D161" s="54" t="str">
        <f>VLOOKUP($A161,'지하수요금(2010년)'!$B:$AL,4,FALSE)</f>
        <v>가정용</v>
      </c>
      <c r="E161" s="54">
        <f>VLOOKUP($A161,'지하수요금(2010년)'!$B:$AL,32,FALSE)</f>
        <v>96</v>
      </c>
      <c r="F161" s="54">
        <f>VLOOKUP($A161,'지하수요금(2011년)'!$B:$AL,32,FALSE)</f>
        <v>96</v>
      </c>
      <c r="G161" s="54">
        <f>VLOOKUP($A161,'지하수요금(2012년)'!$B:$AL,32,FALSE)</f>
        <v>96</v>
      </c>
      <c r="H161" s="54">
        <f>VLOOKUP($A161,'지하수요금(2013년)'!$B:$AO,40,FALSE)</f>
        <v>96</v>
      </c>
      <c r="I161" s="54">
        <f>VLOOKUP($A161,'지하수요금(2014년)'!$B:$AP,41,FALSE)</f>
        <v>96</v>
      </c>
    </row>
    <row r="162" spans="1:9">
      <c r="A162" s="55" t="s">
        <v>523</v>
      </c>
      <c r="B162" s="55" t="s">
        <v>524</v>
      </c>
      <c r="C162" s="55" t="s">
        <v>525</v>
      </c>
      <c r="D162" s="54" t="str">
        <f>VLOOKUP($A162,'지하수요금(2010년)'!$B:$AL,4,FALSE)</f>
        <v>가정용</v>
      </c>
      <c r="E162" s="54">
        <f>VLOOKUP($A162,'지하수요금(2010년)'!$B:$AL,32,FALSE)</f>
        <v>48</v>
      </c>
      <c r="F162" s="54">
        <f>VLOOKUP($A162,'지하수요금(2011년)'!$B:$AL,32,FALSE)</f>
        <v>48</v>
      </c>
      <c r="G162" s="54">
        <f>VLOOKUP($A162,'지하수요금(2012년)'!$B:$AL,32,FALSE)</f>
        <v>48</v>
      </c>
      <c r="H162" s="54">
        <f>VLOOKUP($A162,'지하수요금(2013년)'!$B:$AO,40,FALSE)</f>
        <v>48</v>
      </c>
      <c r="I162" s="54">
        <f>VLOOKUP($A162,'지하수요금(2014년)'!$B:$AP,41,FALSE)</f>
        <v>48</v>
      </c>
    </row>
    <row r="163" spans="1:9">
      <c r="A163" s="55" t="s">
        <v>526</v>
      </c>
      <c r="B163" s="55" t="s">
        <v>527</v>
      </c>
      <c r="C163" s="55" t="s">
        <v>528</v>
      </c>
      <c r="D163" s="54" t="str">
        <f>VLOOKUP($A163,'지하수요금(2010년)'!$B:$AL,4,FALSE)</f>
        <v>가정용</v>
      </c>
      <c r="E163" s="54">
        <f>VLOOKUP($A163,'지하수요금(2010년)'!$B:$AL,32,FALSE)</f>
        <v>96</v>
      </c>
      <c r="F163" s="54">
        <f>VLOOKUP($A163,'지하수요금(2011년)'!$B:$AL,32,FALSE)</f>
        <v>96</v>
      </c>
      <c r="G163" s="54">
        <f>VLOOKUP($A163,'지하수요금(2012년)'!$B:$AL,32,FALSE)</f>
        <v>96</v>
      </c>
      <c r="H163" s="54">
        <f>VLOOKUP($A163,'지하수요금(2013년)'!$B:$AO,40,FALSE)</f>
        <v>96</v>
      </c>
      <c r="I163" s="54">
        <f>VLOOKUP($A163,'지하수요금(2014년)'!$B:$AP,41,FALSE)</f>
        <v>96</v>
      </c>
    </row>
    <row r="164" spans="1:9">
      <c r="A164" s="55" t="s">
        <v>529</v>
      </c>
      <c r="B164" s="55" t="s">
        <v>530</v>
      </c>
      <c r="C164" s="55" t="s">
        <v>531</v>
      </c>
      <c r="D164" s="54" t="str">
        <f>VLOOKUP($A164,'지하수요금(2010년)'!$B:$AL,4,FALSE)</f>
        <v>가정용</v>
      </c>
      <c r="E164" s="54">
        <f>VLOOKUP($A164,'지하수요금(2010년)'!$B:$AL,32,FALSE)</f>
        <v>120</v>
      </c>
      <c r="F164" s="54">
        <f>VLOOKUP($A164,'지하수요금(2011년)'!$B:$AL,32,FALSE)</f>
        <v>120</v>
      </c>
      <c r="G164" s="54">
        <f>VLOOKUP($A164,'지하수요금(2012년)'!$B:$AL,32,FALSE)</f>
        <v>120</v>
      </c>
      <c r="H164" s="54">
        <f>VLOOKUP($A164,'지하수요금(2013년)'!$B:$AO,40,FALSE)</f>
        <v>120</v>
      </c>
      <c r="I164" s="54">
        <f>VLOOKUP($A164,'지하수요금(2014년)'!$B:$AP,41,FALSE)</f>
        <v>120</v>
      </c>
    </row>
    <row r="165" spans="1:9">
      <c r="A165" s="55" t="s">
        <v>532</v>
      </c>
      <c r="B165" s="55" t="s">
        <v>533</v>
      </c>
      <c r="C165" s="55" t="s">
        <v>534</v>
      </c>
      <c r="D165" s="54" t="str">
        <f>VLOOKUP($A165,'지하수요금(2010년)'!$B:$AL,4,FALSE)</f>
        <v>가정용</v>
      </c>
      <c r="E165" s="54">
        <f>VLOOKUP($A165,'지하수요금(2010년)'!$B:$AL,32,FALSE)</f>
        <v>48</v>
      </c>
      <c r="F165" s="54">
        <f>VLOOKUP($A165,'지하수요금(2011년)'!$B:$AL,32,FALSE)</f>
        <v>48</v>
      </c>
      <c r="G165" s="54">
        <f>VLOOKUP($A165,'지하수요금(2012년)'!$B:$AL,32,FALSE)</f>
        <v>48</v>
      </c>
    </row>
    <row r="166" spans="1:9">
      <c r="A166" s="55" t="s">
        <v>535</v>
      </c>
      <c r="B166" s="55" t="s">
        <v>536</v>
      </c>
      <c r="C166" s="55" t="s">
        <v>537</v>
      </c>
      <c r="D166" s="54" t="str">
        <f>VLOOKUP($A166,'지하수요금(2010년)'!$B:$AL,4,FALSE)</f>
        <v>가정용</v>
      </c>
      <c r="E166" s="54">
        <f>VLOOKUP($A166,'지하수요금(2010년)'!$B:$AL,32,FALSE)</f>
        <v>120</v>
      </c>
      <c r="F166" s="54">
        <f>VLOOKUP($A166,'지하수요금(2011년)'!$B:$AL,32,FALSE)</f>
        <v>120</v>
      </c>
      <c r="G166" s="54">
        <f>VLOOKUP($A166,'지하수요금(2012년)'!$B:$AL,32,FALSE)</f>
        <v>120</v>
      </c>
      <c r="H166" s="54">
        <f>VLOOKUP($A166,'지하수요금(2013년)'!$B:$AO,40,FALSE)</f>
        <v>120</v>
      </c>
      <c r="I166" s="54">
        <f>VLOOKUP($A166,'지하수요금(2014년)'!$B:$AP,41,FALSE)</f>
        <v>120</v>
      </c>
    </row>
    <row r="167" spans="1:9">
      <c r="A167" s="55" t="s">
        <v>538</v>
      </c>
      <c r="B167" s="55" t="s">
        <v>539</v>
      </c>
      <c r="C167" s="55" t="s">
        <v>540</v>
      </c>
      <c r="D167" s="54" t="str">
        <f>VLOOKUP($A167,'지하수요금(2010년)'!$B:$AL,4,FALSE)</f>
        <v>가정용</v>
      </c>
      <c r="E167" s="54">
        <f>VLOOKUP($A167,'지하수요금(2010년)'!$B:$AL,32,FALSE)</f>
        <v>120</v>
      </c>
      <c r="F167" s="54">
        <f>VLOOKUP($A167,'지하수요금(2011년)'!$B:$AL,32,FALSE)</f>
        <v>120</v>
      </c>
      <c r="G167" s="54">
        <f>VLOOKUP($A167,'지하수요금(2012년)'!$B:$AL,32,FALSE)</f>
        <v>120</v>
      </c>
      <c r="H167" s="54">
        <f>VLOOKUP($A167,'지하수요금(2013년)'!$B:$AO,40,FALSE)</f>
        <v>120</v>
      </c>
      <c r="I167" s="54">
        <f>VLOOKUP($A167,'지하수요금(2014년)'!$B:$AP,41,FALSE)</f>
        <v>120</v>
      </c>
    </row>
    <row r="168" spans="1:9">
      <c r="A168" s="55" t="s">
        <v>541</v>
      </c>
      <c r="B168" s="55" t="s">
        <v>542</v>
      </c>
      <c r="C168" s="55" t="s">
        <v>543</v>
      </c>
      <c r="D168" s="54" t="str">
        <f>VLOOKUP($A168,'지하수요금(2010년)'!$B:$AL,4,FALSE)</f>
        <v>가정용</v>
      </c>
      <c r="E168" s="54">
        <f>VLOOKUP($A168,'지하수요금(2010년)'!$B:$AL,32,FALSE)</f>
        <v>96</v>
      </c>
      <c r="F168" s="54">
        <f>VLOOKUP($A168,'지하수요금(2011년)'!$B:$AL,32,FALSE)</f>
        <v>96</v>
      </c>
      <c r="G168" s="54">
        <f>VLOOKUP($A168,'지하수요금(2012년)'!$B:$AL,32,FALSE)</f>
        <v>96</v>
      </c>
      <c r="H168" s="54">
        <f>VLOOKUP($A168,'지하수요금(2013년)'!$B:$AO,40,FALSE)</f>
        <v>96</v>
      </c>
      <c r="I168" s="54">
        <f>VLOOKUP($A168,'지하수요금(2014년)'!$B:$AP,41,FALSE)</f>
        <v>96</v>
      </c>
    </row>
    <row r="169" spans="1:9">
      <c r="A169" s="55" t="s">
        <v>544</v>
      </c>
      <c r="B169" s="55" t="s">
        <v>545</v>
      </c>
      <c r="C169" s="55" t="s">
        <v>546</v>
      </c>
      <c r="D169" s="54" t="str">
        <f>VLOOKUP($A169,'지하수요금(2010년)'!$B:$AL,4,FALSE)</f>
        <v>가정용</v>
      </c>
      <c r="E169" s="54">
        <f>VLOOKUP($A169,'지하수요금(2010년)'!$B:$AL,32,FALSE)</f>
        <v>48</v>
      </c>
      <c r="F169" s="54">
        <f>VLOOKUP($A169,'지하수요금(2011년)'!$B:$AL,32,FALSE)</f>
        <v>48</v>
      </c>
      <c r="G169" s="54">
        <f>VLOOKUP($A169,'지하수요금(2012년)'!$B:$AL,32,FALSE)</f>
        <v>48</v>
      </c>
      <c r="H169" s="54">
        <f>VLOOKUP($A169,'지하수요금(2013년)'!$B:$AO,40,FALSE)</f>
        <v>48</v>
      </c>
      <c r="I169" s="54">
        <f>VLOOKUP($A169,'지하수요금(2014년)'!$B:$AP,41,FALSE)</f>
        <v>48</v>
      </c>
    </row>
    <row r="170" spans="1:9">
      <c r="A170" s="55" t="s">
        <v>547</v>
      </c>
      <c r="B170" s="55" t="s">
        <v>548</v>
      </c>
      <c r="C170" s="55" t="s">
        <v>549</v>
      </c>
      <c r="D170" s="54" t="str">
        <f>VLOOKUP($A170,'지하수요금(2010년)'!$B:$AL,4,FALSE)</f>
        <v>가정용</v>
      </c>
      <c r="E170" s="54">
        <f>VLOOKUP($A170,'지하수요금(2010년)'!$B:$AL,32,FALSE)</f>
        <v>48</v>
      </c>
      <c r="F170" s="54">
        <f>VLOOKUP($A170,'지하수요금(2011년)'!$B:$AL,32,FALSE)</f>
        <v>48</v>
      </c>
      <c r="G170" s="54">
        <f>VLOOKUP($A170,'지하수요금(2012년)'!$B:$AL,32,FALSE)</f>
        <v>48</v>
      </c>
      <c r="H170" s="54">
        <f>VLOOKUP($A170,'지하수요금(2013년)'!$B:$AO,40,FALSE)</f>
        <v>48</v>
      </c>
      <c r="I170" s="54">
        <f>VLOOKUP($A170,'지하수요금(2014년)'!$B:$AP,41,FALSE)</f>
        <v>48</v>
      </c>
    </row>
    <row r="171" spans="1:9">
      <c r="A171" s="55" t="s">
        <v>550</v>
      </c>
      <c r="B171" s="55" t="s">
        <v>551</v>
      </c>
      <c r="C171" s="55" t="s">
        <v>552</v>
      </c>
      <c r="D171" s="54" t="str">
        <f>VLOOKUP($A171,'지하수요금(2010년)'!$B:$AL,4,FALSE)</f>
        <v>가정용</v>
      </c>
      <c r="E171" s="54">
        <f>VLOOKUP($A171,'지하수요금(2010년)'!$B:$AL,32,FALSE)</f>
        <v>72</v>
      </c>
      <c r="F171" s="54">
        <f>VLOOKUP($A171,'지하수요금(2011년)'!$B:$AL,32,FALSE)</f>
        <v>72</v>
      </c>
      <c r="G171" s="54">
        <f>VLOOKUP($A171,'지하수요금(2012년)'!$B:$AL,32,FALSE)</f>
        <v>72</v>
      </c>
      <c r="H171" s="54">
        <f>VLOOKUP($A171,'지하수요금(2013년)'!$B:$AO,40,FALSE)</f>
        <v>72</v>
      </c>
      <c r="I171" s="54">
        <f>VLOOKUP($A171,'지하수요금(2014년)'!$B:$AP,41,FALSE)</f>
        <v>72</v>
      </c>
    </row>
    <row r="172" spans="1:9">
      <c r="A172" s="55" t="s">
        <v>553</v>
      </c>
      <c r="B172" s="55" t="s">
        <v>554</v>
      </c>
      <c r="C172" s="55" t="s">
        <v>555</v>
      </c>
      <c r="D172" s="54" t="str">
        <f>VLOOKUP($A172,'지하수요금(2010년)'!$B:$AL,4,FALSE)</f>
        <v>가정용</v>
      </c>
      <c r="E172" s="54">
        <f>VLOOKUP($A172,'지하수요금(2010년)'!$B:$AL,32,FALSE)</f>
        <v>144</v>
      </c>
      <c r="F172" s="54">
        <f>VLOOKUP($A172,'지하수요금(2011년)'!$B:$AL,32,FALSE)</f>
        <v>144</v>
      </c>
      <c r="G172" s="54">
        <f>VLOOKUP($A172,'지하수요금(2012년)'!$B:$AL,32,FALSE)</f>
        <v>144</v>
      </c>
      <c r="H172" s="54">
        <f>VLOOKUP($A172,'지하수요금(2013년)'!$B:$AO,40,FALSE)</f>
        <v>144</v>
      </c>
      <c r="I172" s="54">
        <f>VLOOKUP($A172,'지하수요금(2014년)'!$B:$AP,41,FALSE)</f>
        <v>144</v>
      </c>
    </row>
    <row r="173" spans="1:9">
      <c r="A173" s="55" t="s">
        <v>556</v>
      </c>
      <c r="B173" s="55" t="s">
        <v>557</v>
      </c>
      <c r="C173" s="55" t="s">
        <v>558</v>
      </c>
      <c r="D173" s="54" t="str">
        <f>VLOOKUP($A173,'지하수요금(2010년)'!$B:$AL,4,FALSE)</f>
        <v>가정용</v>
      </c>
      <c r="E173" s="54">
        <f>VLOOKUP($A173,'지하수요금(2010년)'!$B:$AL,32,FALSE)</f>
        <v>264</v>
      </c>
      <c r="F173" s="54">
        <f>VLOOKUP($A173,'지하수요금(2011년)'!$B:$AL,32,FALSE)</f>
        <v>264</v>
      </c>
      <c r="G173" s="54">
        <f>VLOOKUP($A173,'지하수요금(2012년)'!$B:$AL,32,FALSE)</f>
        <v>264</v>
      </c>
    </row>
    <row r="174" spans="1:9">
      <c r="A174" s="55" t="s">
        <v>559</v>
      </c>
      <c r="B174" s="55" t="s">
        <v>560</v>
      </c>
      <c r="C174" s="55" t="s">
        <v>561</v>
      </c>
      <c r="D174" s="54" t="str">
        <f>VLOOKUP($A174,'지하수요금(2010년)'!$B:$AL,4,FALSE)</f>
        <v>가정용</v>
      </c>
      <c r="E174" s="54">
        <f>VLOOKUP($A174,'지하수요금(2010년)'!$B:$AL,32,FALSE)</f>
        <v>48</v>
      </c>
      <c r="F174" s="54">
        <f>VLOOKUP($A174,'지하수요금(2011년)'!$B:$AL,32,FALSE)</f>
        <v>48</v>
      </c>
      <c r="G174" s="54">
        <f>VLOOKUP($A174,'지하수요금(2012년)'!$B:$AL,32,FALSE)</f>
        <v>48</v>
      </c>
      <c r="H174" s="54">
        <f>VLOOKUP($A174,'지하수요금(2013년)'!$B:$AO,40,FALSE)</f>
        <v>48</v>
      </c>
      <c r="I174" s="54">
        <f>VLOOKUP($A174,'지하수요금(2014년)'!$B:$AP,41,FALSE)</f>
        <v>48</v>
      </c>
    </row>
    <row r="175" spans="1:9">
      <c r="A175" s="55" t="s">
        <v>562</v>
      </c>
      <c r="B175" s="55" t="s">
        <v>563</v>
      </c>
      <c r="C175" s="55" t="s">
        <v>564</v>
      </c>
      <c r="D175" s="54" t="str">
        <f>VLOOKUP($A175,'지하수요금(2010년)'!$B:$AL,4,FALSE)</f>
        <v>가정용</v>
      </c>
      <c r="E175" s="54">
        <f>VLOOKUP($A175,'지하수요금(2010년)'!$B:$AL,32,FALSE)</f>
        <v>120</v>
      </c>
      <c r="F175" s="54">
        <f>VLOOKUP($A175,'지하수요금(2011년)'!$B:$AL,32,FALSE)</f>
        <v>120</v>
      </c>
      <c r="G175" s="54">
        <f>VLOOKUP($A175,'지하수요금(2012년)'!$B:$AL,32,FALSE)</f>
        <v>120</v>
      </c>
      <c r="H175" s="54">
        <f>VLOOKUP($A175,'지하수요금(2013년)'!$B:$AO,40,FALSE)</f>
        <v>120</v>
      </c>
      <c r="I175" s="54">
        <f>VLOOKUP($A175,'지하수요금(2014년)'!$B:$AP,41,FALSE)</f>
        <v>120</v>
      </c>
    </row>
    <row r="176" spans="1:9">
      <c r="A176" s="55" t="s">
        <v>565</v>
      </c>
      <c r="B176" s="55" t="s">
        <v>542</v>
      </c>
      <c r="C176" s="55" t="s">
        <v>564</v>
      </c>
      <c r="D176" s="54" t="str">
        <f>VLOOKUP($A176,'지하수요금(2010년)'!$B:$AL,4,FALSE)</f>
        <v>가정용</v>
      </c>
      <c r="E176" s="54">
        <f>VLOOKUP($A176,'지하수요금(2010년)'!$B:$AL,32,FALSE)</f>
        <v>96</v>
      </c>
      <c r="F176" s="54">
        <f>VLOOKUP($A176,'지하수요금(2011년)'!$B:$AL,32,FALSE)</f>
        <v>96</v>
      </c>
      <c r="G176" s="54">
        <f>VLOOKUP($A176,'지하수요금(2012년)'!$B:$AL,32,FALSE)</f>
        <v>96</v>
      </c>
      <c r="H176" s="54">
        <f>VLOOKUP($A176,'지하수요금(2013년)'!$B:$AO,40,FALSE)</f>
        <v>96</v>
      </c>
      <c r="I176" s="54">
        <f>VLOOKUP($A176,'지하수요금(2014년)'!$B:$AP,41,FALSE)</f>
        <v>96</v>
      </c>
    </row>
    <row r="177" spans="1:9">
      <c r="A177" s="55" t="s">
        <v>566</v>
      </c>
      <c r="B177" s="55" t="s">
        <v>567</v>
      </c>
      <c r="C177" s="55" t="s">
        <v>564</v>
      </c>
      <c r="D177" s="54" t="str">
        <f>VLOOKUP($A177,'지하수요금(2010년)'!$B:$AL,4,FALSE)</f>
        <v>가정용</v>
      </c>
      <c r="E177" s="54">
        <f>VLOOKUP($A177,'지하수요금(2010년)'!$B:$AL,32,FALSE)</f>
        <v>120</v>
      </c>
      <c r="F177" s="54">
        <f>VLOOKUP($A177,'지하수요금(2011년)'!$B:$AL,32,FALSE)</f>
        <v>120</v>
      </c>
      <c r="G177" s="54">
        <f>VLOOKUP($A177,'지하수요금(2012년)'!$B:$AL,32,FALSE)</f>
        <v>120</v>
      </c>
      <c r="H177" s="54">
        <f>VLOOKUP($A177,'지하수요금(2013년)'!$B:$AO,40,FALSE)</f>
        <v>120</v>
      </c>
      <c r="I177" s="54">
        <f>VLOOKUP($A177,'지하수요금(2014년)'!$B:$AP,41,FALSE)</f>
        <v>120</v>
      </c>
    </row>
    <row r="178" spans="1:9">
      <c r="A178" s="55" t="s">
        <v>568</v>
      </c>
      <c r="B178" s="55" t="s">
        <v>569</v>
      </c>
      <c r="C178" s="55" t="s">
        <v>570</v>
      </c>
      <c r="D178" s="54" t="str">
        <f>VLOOKUP($A178,'지하수요금(2010년)'!$B:$AL,4,FALSE)</f>
        <v>일반용</v>
      </c>
      <c r="E178" s="54">
        <f>VLOOKUP($A178,'지하수요금(2010년)'!$B:$AL,32,FALSE)</f>
        <v>120</v>
      </c>
      <c r="F178" s="54">
        <f>VLOOKUP($A178,'지하수요금(2011년)'!$B:$AL,32,FALSE)</f>
        <v>120</v>
      </c>
      <c r="G178" s="54">
        <f>VLOOKUP($A178,'지하수요금(2012년)'!$B:$AL,32,FALSE)</f>
        <v>120</v>
      </c>
      <c r="H178" s="54">
        <f>VLOOKUP($A178,'지하수요금(2013년)'!$B:$AO,40,FALSE)</f>
        <v>120</v>
      </c>
      <c r="I178" s="54">
        <f>VLOOKUP($A178,'지하수요금(2014년)'!$B:$AP,41,FALSE)</f>
        <v>120</v>
      </c>
    </row>
    <row r="179" spans="1:9">
      <c r="A179" s="55" t="s">
        <v>571</v>
      </c>
      <c r="B179" s="55" t="s">
        <v>572</v>
      </c>
      <c r="C179" s="55" t="s">
        <v>573</v>
      </c>
      <c r="D179" s="54" t="str">
        <f>VLOOKUP($A179,'지하수요금(2010년)'!$B:$AL,4,FALSE)</f>
        <v>가정용</v>
      </c>
      <c r="E179" s="54">
        <f>VLOOKUP($A179,'지하수요금(2010년)'!$B:$AL,32,FALSE)</f>
        <v>96</v>
      </c>
      <c r="F179" s="54">
        <f>VLOOKUP($A179,'지하수요금(2011년)'!$B:$AL,32,FALSE)</f>
        <v>96</v>
      </c>
      <c r="G179" s="54">
        <f>VLOOKUP($A179,'지하수요금(2012년)'!$B:$AL,32,FALSE)</f>
        <v>96</v>
      </c>
      <c r="H179" s="54">
        <f>VLOOKUP($A179,'지하수요금(2013년)'!$B:$AO,40,FALSE)</f>
        <v>96</v>
      </c>
      <c r="I179" s="54">
        <f>VLOOKUP($A179,'지하수요금(2014년)'!$B:$AP,41,FALSE)</f>
        <v>96</v>
      </c>
    </row>
    <row r="180" spans="1:9">
      <c r="A180" s="55" t="s">
        <v>574</v>
      </c>
      <c r="B180" s="55" t="s">
        <v>575</v>
      </c>
      <c r="C180" s="55" t="s">
        <v>576</v>
      </c>
      <c r="D180" s="54" t="str">
        <f>VLOOKUP($A180,'지하수요금(2010년)'!$B:$AL,4,FALSE)</f>
        <v>가정용</v>
      </c>
      <c r="E180" s="54">
        <f>VLOOKUP($A180,'지하수요금(2010년)'!$B:$AL,32,FALSE)</f>
        <v>168</v>
      </c>
      <c r="F180" s="54">
        <f>VLOOKUP($A180,'지하수요금(2011년)'!$B:$AL,32,FALSE)</f>
        <v>168</v>
      </c>
      <c r="G180" s="54">
        <f>VLOOKUP($A180,'지하수요금(2012년)'!$B:$AL,32,FALSE)</f>
        <v>168</v>
      </c>
      <c r="H180" s="54">
        <f>VLOOKUP($A180,'지하수요금(2013년)'!$B:$AO,40,FALSE)</f>
        <v>168</v>
      </c>
      <c r="I180" s="54">
        <f>VLOOKUP($A180,'지하수요금(2014년)'!$B:$AP,41,FALSE)</f>
        <v>168</v>
      </c>
    </row>
    <row r="181" spans="1:9">
      <c r="A181" s="55" t="s">
        <v>577</v>
      </c>
      <c r="B181" s="55" t="s">
        <v>578</v>
      </c>
      <c r="C181" s="55" t="s">
        <v>579</v>
      </c>
      <c r="D181" s="54" t="str">
        <f>VLOOKUP($A181,'지하수요금(2010년)'!$B:$AL,4,FALSE)</f>
        <v>가정용</v>
      </c>
      <c r="E181" s="54">
        <f>VLOOKUP($A181,'지하수요금(2010년)'!$B:$AL,32,FALSE)</f>
        <v>144</v>
      </c>
      <c r="F181" s="54">
        <f>VLOOKUP($A181,'지하수요금(2011년)'!$B:$AL,32,FALSE)</f>
        <v>144</v>
      </c>
      <c r="G181" s="54">
        <f>VLOOKUP($A181,'지하수요금(2012년)'!$B:$AL,32,FALSE)</f>
        <v>144</v>
      </c>
      <c r="H181" s="54">
        <f>VLOOKUP($A181,'지하수요금(2013년)'!$B:$AO,40,FALSE)</f>
        <v>144</v>
      </c>
      <c r="I181" s="54">
        <f>VLOOKUP($A181,'지하수요금(2014년)'!$B:$AP,41,FALSE)</f>
        <v>144</v>
      </c>
    </row>
    <row r="182" spans="1:9">
      <c r="A182" s="55" t="s">
        <v>580</v>
      </c>
      <c r="B182" s="55" t="s">
        <v>581</v>
      </c>
      <c r="C182" s="55" t="s">
        <v>582</v>
      </c>
      <c r="D182" s="54" t="str">
        <f>VLOOKUP($A182,'지하수요금(2010년)'!$B:$AL,4,FALSE)</f>
        <v>가정용</v>
      </c>
      <c r="E182" s="54">
        <f>VLOOKUP($A182,'지하수요금(2010년)'!$B:$AL,32,FALSE)</f>
        <v>96</v>
      </c>
      <c r="F182" s="54">
        <f>VLOOKUP($A182,'지하수요금(2011년)'!$B:$AL,32,FALSE)</f>
        <v>96</v>
      </c>
      <c r="G182" s="54">
        <f>VLOOKUP($A182,'지하수요금(2012년)'!$B:$AL,32,FALSE)</f>
        <v>96</v>
      </c>
      <c r="H182" s="54">
        <f>VLOOKUP($A182,'지하수요금(2013년)'!$B:$AO,40,FALSE)</f>
        <v>96</v>
      </c>
      <c r="I182" s="54">
        <f>VLOOKUP($A182,'지하수요금(2014년)'!$B:$AP,41,FALSE)</f>
        <v>96</v>
      </c>
    </row>
    <row r="183" spans="1:9">
      <c r="A183" s="55" t="s">
        <v>583</v>
      </c>
      <c r="B183" s="55" t="s">
        <v>584</v>
      </c>
      <c r="C183" s="55" t="s">
        <v>585</v>
      </c>
      <c r="D183" s="54" t="str">
        <f>VLOOKUP($A183,'지하수요금(2010년)'!$B:$AL,4,FALSE)</f>
        <v>가정용</v>
      </c>
      <c r="E183" s="54">
        <f>VLOOKUP($A183,'지하수요금(2010년)'!$B:$AL,32,FALSE)</f>
        <v>48</v>
      </c>
      <c r="F183" s="54">
        <f>VLOOKUP($A183,'지하수요금(2011년)'!$B:$AL,32,FALSE)</f>
        <v>48</v>
      </c>
      <c r="G183" s="54">
        <f>VLOOKUP($A183,'지하수요금(2012년)'!$B:$AL,32,FALSE)</f>
        <v>48</v>
      </c>
      <c r="H183" s="54">
        <f>VLOOKUP($A183,'지하수요금(2013년)'!$B:$AO,40,FALSE)</f>
        <v>48</v>
      </c>
      <c r="I183" s="54">
        <f>VLOOKUP($A183,'지하수요금(2014년)'!$B:$AP,41,FALSE)</f>
        <v>48</v>
      </c>
    </row>
    <row r="184" spans="1:9">
      <c r="A184" s="55" t="s">
        <v>586</v>
      </c>
      <c r="B184" s="55" t="s">
        <v>587</v>
      </c>
      <c r="C184" s="55" t="s">
        <v>588</v>
      </c>
      <c r="D184" s="54" t="str">
        <f>VLOOKUP($A184,'지하수요금(2010년)'!$B:$AL,4,FALSE)</f>
        <v>가정용</v>
      </c>
      <c r="E184" s="54">
        <f>VLOOKUP($A184,'지하수요금(2010년)'!$B:$AL,32,FALSE)</f>
        <v>168</v>
      </c>
      <c r="F184" s="54">
        <f>VLOOKUP($A184,'지하수요금(2011년)'!$B:$AL,32,FALSE)</f>
        <v>168</v>
      </c>
      <c r="G184" s="54">
        <f>VLOOKUP($A184,'지하수요금(2012년)'!$B:$AL,32,FALSE)</f>
        <v>168</v>
      </c>
      <c r="H184" s="54">
        <f>VLOOKUP($A184,'지하수요금(2013년)'!$B:$AO,40,FALSE)</f>
        <v>168</v>
      </c>
      <c r="I184" s="54">
        <f>VLOOKUP($A184,'지하수요금(2014년)'!$B:$AP,41,FALSE)</f>
        <v>168</v>
      </c>
    </row>
    <row r="185" spans="1:9">
      <c r="A185" s="55" t="s">
        <v>589</v>
      </c>
      <c r="B185" s="55" t="s">
        <v>590</v>
      </c>
      <c r="C185" s="55" t="s">
        <v>591</v>
      </c>
      <c r="D185" s="54" t="str">
        <f>VLOOKUP($A185,'지하수요금(2010년)'!$B:$AL,4,FALSE)</f>
        <v>가정용</v>
      </c>
      <c r="E185" s="54">
        <f>VLOOKUP($A185,'지하수요금(2010년)'!$B:$AL,32,FALSE)</f>
        <v>144</v>
      </c>
      <c r="F185" s="54">
        <f>VLOOKUP($A185,'지하수요금(2011년)'!$B:$AL,32,FALSE)</f>
        <v>144</v>
      </c>
      <c r="G185" s="54">
        <f>VLOOKUP($A185,'지하수요금(2012년)'!$B:$AL,32,FALSE)</f>
        <v>144</v>
      </c>
      <c r="H185" s="54">
        <f>VLOOKUP($A185,'지하수요금(2013년)'!$B:$AO,40,FALSE)</f>
        <v>144</v>
      </c>
      <c r="I185" s="54">
        <f>VLOOKUP($A185,'지하수요금(2014년)'!$B:$AP,41,FALSE)</f>
        <v>144</v>
      </c>
    </row>
    <row r="186" spans="1:9">
      <c r="A186" s="55" t="s">
        <v>592</v>
      </c>
      <c r="B186" s="55" t="s">
        <v>593</v>
      </c>
      <c r="C186" s="55" t="s">
        <v>594</v>
      </c>
      <c r="D186" s="54" t="str">
        <f>VLOOKUP($A186,'지하수요금(2010년)'!$B:$AL,4,FALSE)</f>
        <v>가정용</v>
      </c>
      <c r="E186" s="54">
        <f>VLOOKUP($A186,'지하수요금(2010년)'!$B:$AL,32,FALSE)</f>
        <v>48</v>
      </c>
      <c r="F186" s="54">
        <f>VLOOKUP($A186,'지하수요금(2011년)'!$B:$AL,32,FALSE)</f>
        <v>48</v>
      </c>
      <c r="G186" s="54">
        <f>VLOOKUP($A186,'지하수요금(2012년)'!$B:$AL,32,FALSE)</f>
        <v>48</v>
      </c>
      <c r="H186" s="54">
        <f>VLOOKUP($A186,'지하수요금(2013년)'!$B:$AO,40,FALSE)</f>
        <v>48</v>
      </c>
      <c r="I186" s="54">
        <f>VLOOKUP($A186,'지하수요금(2014년)'!$B:$AP,41,FALSE)</f>
        <v>48</v>
      </c>
    </row>
    <row r="187" spans="1:9">
      <c r="A187" s="55" t="s">
        <v>595</v>
      </c>
      <c r="B187" s="55" t="s">
        <v>596</v>
      </c>
      <c r="C187" s="55" t="s">
        <v>597</v>
      </c>
      <c r="D187" s="54" t="str">
        <f>VLOOKUP($A187,'지하수요금(2010년)'!$B:$AL,4,FALSE)</f>
        <v>가정용</v>
      </c>
      <c r="E187" s="54">
        <f>VLOOKUP($A187,'지하수요금(2010년)'!$B:$AL,32,FALSE)</f>
        <v>120</v>
      </c>
      <c r="F187" s="54">
        <f>VLOOKUP($A187,'지하수요금(2011년)'!$B:$AL,32,FALSE)</f>
        <v>120</v>
      </c>
      <c r="G187" s="54">
        <f>VLOOKUP($A187,'지하수요금(2012년)'!$B:$AL,32,FALSE)</f>
        <v>120</v>
      </c>
      <c r="H187" s="54">
        <f>VLOOKUP($A187,'지하수요금(2013년)'!$B:$AO,40,FALSE)</f>
        <v>120</v>
      </c>
      <c r="I187" s="54">
        <f>VLOOKUP($A187,'지하수요금(2014년)'!$B:$AP,41,FALSE)</f>
        <v>120</v>
      </c>
    </row>
    <row r="188" spans="1:9">
      <c r="A188" s="55" t="s">
        <v>598</v>
      </c>
      <c r="B188" s="55" t="s">
        <v>599</v>
      </c>
      <c r="C188" s="55" t="s">
        <v>600</v>
      </c>
      <c r="D188" s="54" t="str">
        <f>VLOOKUP($A188,'지하수요금(2010년)'!$B:$AL,4,FALSE)</f>
        <v>가정용</v>
      </c>
      <c r="E188" s="54">
        <f>VLOOKUP($A188,'지하수요금(2010년)'!$B:$AL,32,FALSE)</f>
        <v>24</v>
      </c>
      <c r="F188" s="54">
        <f>VLOOKUP($A188,'지하수요금(2011년)'!$B:$AL,32,FALSE)</f>
        <v>24</v>
      </c>
      <c r="G188" s="54">
        <f>VLOOKUP($A188,'지하수요금(2012년)'!$B:$AL,32,FALSE)</f>
        <v>24</v>
      </c>
      <c r="H188" s="54">
        <f>VLOOKUP($A188,'지하수요금(2013년)'!$B:$AO,40,FALSE)</f>
        <v>24</v>
      </c>
      <c r="I188" s="54">
        <f>VLOOKUP($A188,'지하수요금(2014년)'!$B:$AP,41,FALSE)</f>
        <v>24</v>
      </c>
    </row>
    <row r="189" spans="1:9">
      <c r="A189" s="55" t="s">
        <v>601</v>
      </c>
      <c r="B189" s="55" t="s">
        <v>602</v>
      </c>
      <c r="C189" s="55" t="s">
        <v>603</v>
      </c>
      <c r="D189" s="54" t="str">
        <f>VLOOKUP($A189,'지하수요금(2010년)'!$B:$AL,4,FALSE)</f>
        <v>가정용</v>
      </c>
      <c r="E189" s="54">
        <f>VLOOKUP($A189,'지하수요금(2010년)'!$B:$AL,32,FALSE)</f>
        <v>120</v>
      </c>
      <c r="F189" s="54">
        <f>VLOOKUP($A189,'지하수요금(2011년)'!$B:$AL,32,FALSE)</f>
        <v>120</v>
      </c>
      <c r="G189" s="54">
        <f>VLOOKUP($A189,'지하수요금(2012년)'!$B:$AL,32,FALSE)</f>
        <v>120</v>
      </c>
    </row>
    <row r="190" spans="1:9">
      <c r="A190" s="55" t="s">
        <v>604</v>
      </c>
      <c r="B190" s="55" t="s">
        <v>605</v>
      </c>
      <c r="C190" s="55" t="s">
        <v>606</v>
      </c>
      <c r="D190" s="54" t="str">
        <f>VLOOKUP($A190,'지하수요금(2010년)'!$B:$AL,4,FALSE)</f>
        <v>가정용</v>
      </c>
      <c r="E190" s="54">
        <f>VLOOKUP($A190,'지하수요금(2010년)'!$B:$AL,32,FALSE)</f>
        <v>360</v>
      </c>
      <c r="F190" s="54">
        <f>VLOOKUP($A190,'지하수요금(2011년)'!$B:$AL,32,FALSE)</f>
        <v>360</v>
      </c>
      <c r="G190" s="54">
        <f>VLOOKUP($A190,'지하수요금(2012년)'!$B:$AL,32,FALSE)</f>
        <v>360</v>
      </c>
      <c r="H190" s="54">
        <f>VLOOKUP($A190,'지하수요금(2013년)'!$B:$AO,40,FALSE)</f>
        <v>360</v>
      </c>
      <c r="I190" s="54">
        <f>VLOOKUP($A190,'지하수요금(2014년)'!$B:$AP,41,FALSE)</f>
        <v>360</v>
      </c>
    </row>
    <row r="191" spans="1:9">
      <c r="A191" s="55" t="s">
        <v>607</v>
      </c>
      <c r="B191" s="55" t="s">
        <v>608</v>
      </c>
      <c r="C191" s="55" t="s">
        <v>609</v>
      </c>
      <c r="D191" s="54" t="str">
        <f>VLOOKUP($A191,'지하수요금(2010년)'!$B:$AL,4,FALSE)</f>
        <v>가정용</v>
      </c>
      <c r="E191" s="54">
        <f>VLOOKUP($A191,'지하수요금(2010년)'!$B:$AL,32,FALSE)</f>
        <v>120</v>
      </c>
      <c r="F191" s="54">
        <f>VLOOKUP($A191,'지하수요금(2011년)'!$B:$AL,32,FALSE)</f>
        <v>120</v>
      </c>
      <c r="G191" s="54">
        <f>VLOOKUP($A191,'지하수요금(2012년)'!$B:$AL,32,FALSE)</f>
        <v>120</v>
      </c>
    </row>
    <row r="192" spans="1:9">
      <c r="A192" s="55" t="s">
        <v>610</v>
      </c>
      <c r="B192" s="55" t="s">
        <v>611</v>
      </c>
      <c r="C192" s="55" t="s">
        <v>612</v>
      </c>
      <c r="D192" s="54" t="str">
        <f>VLOOKUP($A192,'지하수요금(2010년)'!$B:$AL,4,FALSE)</f>
        <v>가정용</v>
      </c>
      <c r="E192" s="54">
        <f>VLOOKUP($A192,'지하수요금(2010년)'!$B:$AL,32,FALSE)</f>
        <v>192</v>
      </c>
      <c r="F192" s="54">
        <f>VLOOKUP($A192,'지하수요금(2011년)'!$B:$AL,32,FALSE)</f>
        <v>192</v>
      </c>
      <c r="G192" s="54">
        <f>VLOOKUP($A192,'지하수요금(2012년)'!$B:$AL,32,FALSE)</f>
        <v>192</v>
      </c>
      <c r="H192" s="54">
        <f>VLOOKUP($A192,'지하수요금(2013년)'!$B:$AO,40,FALSE)</f>
        <v>192</v>
      </c>
      <c r="I192" s="54">
        <f>VLOOKUP($A192,'지하수요금(2014년)'!$B:$AP,41,FALSE)</f>
        <v>192</v>
      </c>
    </row>
    <row r="193" spans="1:9">
      <c r="A193" s="55" t="s">
        <v>613</v>
      </c>
      <c r="B193" s="55" t="s">
        <v>614</v>
      </c>
      <c r="C193" s="55" t="s">
        <v>172</v>
      </c>
      <c r="D193" s="54" t="str">
        <f>VLOOKUP($A193,'지하수요금(2010년)'!$B:$AL,4,FALSE)</f>
        <v>가정용</v>
      </c>
      <c r="E193" s="54">
        <f>VLOOKUP($A193,'지하수요금(2010년)'!$B:$AL,32,FALSE)</f>
        <v>312</v>
      </c>
      <c r="F193" s="54">
        <f>VLOOKUP($A193,'지하수요금(2011년)'!$B:$AL,32,FALSE)</f>
        <v>312</v>
      </c>
      <c r="G193" s="54">
        <f>VLOOKUP($A193,'지하수요금(2012년)'!$B:$AL,32,FALSE)</f>
        <v>312</v>
      </c>
      <c r="H193" s="54">
        <f>VLOOKUP($A193,'지하수요금(2013년)'!$B:$AO,40,FALSE)</f>
        <v>312</v>
      </c>
      <c r="I193" s="54">
        <f>VLOOKUP($A193,'지하수요금(2014년)'!$B:$AP,41,FALSE)</f>
        <v>312</v>
      </c>
    </row>
    <row r="194" spans="1:9">
      <c r="A194" s="55" t="s">
        <v>615</v>
      </c>
      <c r="B194" s="55" t="s">
        <v>616</v>
      </c>
      <c r="C194" s="55" t="s">
        <v>617</v>
      </c>
      <c r="D194" s="54" t="str">
        <f>VLOOKUP($A194,'지하수요금(2010년)'!$B:$AL,4,FALSE)</f>
        <v>가정용</v>
      </c>
      <c r="E194" s="54">
        <f>VLOOKUP($A194,'지하수요금(2010년)'!$B:$AL,32,FALSE)</f>
        <v>72</v>
      </c>
      <c r="F194" s="54">
        <f>VLOOKUP($A194,'지하수요금(2011년)'!$B:$AL,32,FALSE)</f>
        <v>72</v>
      </c>
      <c r="G194" s="54">
        <f>VLOOKUP($A194,'지하수요금(2012년)'!$B:$AL,32,FALSE)</f>
        <v>72</v>
      </c>
      <c r="H194" s="54">
        <f>VLOOKUP($A194,'지하수요금(2013년)'!$B:$AO,40,FALSE)</f>
        <v>72</v>
      </c>
      <c r="I194" s="54">
        <f>VLOOKUP($A194,'지하수요금(2014년)'!$B:$AP,41,FALSE)</f>
        <v>72</v>
      </c>
    </row>
    <row r="195" spans="1:9">
      <c r="A195" s="55" t="s">
        <v>618</v>
      </c>
      <c r="B195" s="55" t="s">
        <v>619</v>
      </c>
      <c r="C195" s="55" t="s">
        <v>620</v>
      </c>
      <c r="D195" s="54" t="str">
        <f>VLOOKUP($A195,'지하수요금(2010년)'!$B:$AL,4,FALSE)</f>
        <v>가정용</v>
      </c>
      <c r="E195" s="54">
        <f>VLOOKUP($A195,'지하수요금(2010년)'!$B:$AL,32,FALSE)</f>
        <v>48</v>
      </c>
      <c r="F195" s="54">
        <f>VLOOKUP($A195,'지하수요금(2011년)'!$B:$AL,32,FALSE)</f>
        <v>48</v>
      </c>
      <c r="G195" s="54">
        <f>VLOOKUP($A195,'지하수요금(2012년)'!$B:$AL,32,FALSE)</f>
        <v>48</v>
      </c>
      <c r="H195" s="54">
        <f>VLOOKUP($A195,'지하수요금(2013년)'!$B:$AO,40,FALSE)</f>
        <v>48</v>
      </c>
      <c r="I195" s="54">
        <f>VLOOKUP($A195,'지하수요금(2014년)'!$B:$AP,41,FALSE)</f>
        <v>48</v>
      </c>
    </row>
    <row r="196" spans="1:9">
      <c r="A196" s="55" t="s">
        <v>621</v>
      </c>
      <c r="B196" s="55" t="s">
        <v>622</v>
      </c>
      <c r="C196" s="55" t="s">
        <v>623</v>
      </c>
      <c r="D196" s="54" t="str">
        <f>VLOOKUP($A196,'지하수요금(2010년)'!$B:$AL,4,FALSE)</f>
        <v>가정용</v>
      </c>
      <c r="E196" s="54">
        <f>VLOOKUP($A196,'지하수요금(2010년)'!$B:$AL,32,FALSE)</f>
        <v>120</v>
      </c>
      <c r="F196" s="54">
        <f>VLOOKUP($A196,'지하수요금(2011년)'!$B:$AL,32,FALSE)</f>
        <v>120</v>
      </c>
      <c r="G196" s="54">
        <f>VLOOKUP($A196,'지하수요금(2012년)'!$B:$AL,32,FALSE)</f>
        <v>120</v>
      </c>
      <c r="H196" s="54">
        <f>VLOOKUP($A196,'지하수요금(2013년)'!$B:$AO,40,FALSE)</f>
        <v>120</v>
      </c>
      <c r="I196" s="54">
        <f>VLOOKUP($A196,'지하수요금(2014년)'!$B:$AP,41,FALSE)</f>
        <v>120</v>
      </c>
    </row>
    <row r="197" spans="1:9">
      <c r="A197" s="55" t="s">
        <v>624</v>
      </c>
      <c r="B197" s="55" t="s">
        <v>625</v>
      </c>
      <c r="C197" s="55" t="s">
        <v>626</v>
      </c>
      <c r="D197" s="54" t="str">
        <f>VLOOKUP($A197,'지하수요금(2010년)'!$B:$AL,4,FALSE)</f>
        <v>가정용</v>
      </c>
      <c r="E197" s="54">
        <f>VLOOKUP($A197,'지하수요금(2010년)'!$B:$AL,32,FALSE)</f>
        <v>120</v>
      </c>
      <c r="F197" s="54">
        <f>VLOOKUP($A197,'지하수요금(2011년)'!$B:$AL,32,FALSE)</f>
        <v>120</v>
      </c>
      <c r="G197" s="54">
        <f>VLOOKUP($A197,'지하수요금(2012년)'!$B:$AL,32,FALSE)</f>
        <v>120</v>
      </c>
      <c r="H197" s="54">
        <f>VLOOKUP($A197,'지하수요금(2013년)'!$B:$AO,40,FALSE)</f>
        <v>120</v>
      </c>
      <c r="I197" s="54">
        <f>VLOOKUP($A197,'지하수요금(2014년)'!$B:$AP,41,FALSE)</f>
        <v>120</v>
      </c>
    </row>
    <row r="198" spans="1:9">
      <c r="A198" s="55" t="s">
        <v>627</v>
      </c>
      <c r="B198" s="55" t="s">
        <v>628</v>
      </c>
      <c r="C198" s="55" t="s">
        <v>626</v>
      </c>
      <c r="D198" s="54" t="str">
        <f>VLOOKUP($A198,'지하수요금(2010년)'!$B:$AL,4,FALSE)</f>
        <v>가정용</v>
      </c>
      <c r="E198" s="54">
        <f>VLOOKUP($A198,'지하수요금(2010년)'!$B:$AL,32,FALSE)</f>
        <v>120</v>
      </c>
      <c r="F198" s="54">
        <f>VLOOKUP($A198,'지하수요금(2011년)'!$B:$AL,32,FALSE)</f>
        <v>120</v>
      </c>
      <c r="G198" s="54">
        <f>VLOOKUP($A198,'지하수요금(2012년)'!$B:$AL,32,FALSE)</f>
        <v>120</v>
      </c>
      <c r="H198" s="54">
        <f>VLOOKUP($A198,'지하수요금(2013년)'!$B:$AO,40,FALSE)</f>
        <v>120</v>
      </c>
      <c r="I198" s="54">
        <f>VLOOKUP($A198,'지하수요금(2014년)'!$B:$AP,41,FALSE)</f>
        <v>120</v>
      </c>
    </row>
    <row r="199" spans="1:9">
      <c r="A199" s="55" t="s">
        <v>629</v>
      </c>
      <c r="B199" s="55" t="s">
        <v>630</v>
      </c>
      <c r="C199" s="55" t="s">
        <v>631</v>
      </c>
      <c r="D199" s="54" t="str">
        <f>VLOOKUP($A199,'지하수요금(2010년)'!$B:$AL,4,FALSE)</f>
        <v>가정용</v>
      </c>
      <c r="E199" s="54">
        <f>VLOOKUP($A199,'지하수요금(2010년)'!$B:$AL,32,FALSE)</f>
        <v>120</v>
      </c>
      <c r="F199" s="54">
        <f>VLOOKUP($A199,'지하수요금(2011년)'!$B:$AL,32,FALSE)</f>
        <v>120</v>
      </c>
      <c r="G199" s="54">
        <f>VLOOKUP($A199,'지하수요금(2012년)'!$B:$AL,32,FALSE)</f>
        <v>120</v>
      </c>
      <c r="H199" s="54">
        <f>VLOOKUP($A199,'지하수요금(2013년)'!$B:$AO,40,FALSE)</f>
        <v>120</v>
      </c>
      <c r="I199" s="54">
        <f>VLOOKUP($A199,'지하수요금(2014년)'!$B:$AP,41,FALSE)</f>
        <v>120</v>
      </c>
    </row>
    <row r="200" spans="1:9">
      <c r="A200" s="55" t="s">
        <v>632</v>
      </c>
      <c r="B200" s="55" t="s">
        <v>633</v>
      </c>
      <c r="C200" s="55" t="s">
        <v>634</v>
      </c>
      <c r="D200" s="54" t="str">
        <f>VLOOKUP($A200,'지하수요금(2010년)'!$B:$AL,4,FALSE)</f>
        <v>가정용</v>
      </c>
      <c r="E200" s="54">
        <f>VLOOKUP($A200,'지하수요금(2010년)'!$B:$AL,32,FALSE)</f>
        <v>72</v>
      </c>
      <c r="F200" s="54">
        <f>VLOOKUP($A200,'지하수요금(2011년)'!$B:$AL,32,FALSE)</f>
        <v>72</v>
      </c>
      <c r="G200" s="54">
        <f>VLOOKUP($A200,'지하수요금(2012년)'!$B:$AL,32,FALSE)</f>
        <v>72</v>
      </c>
      <c r="H200" s="54">
        <f>VLOOKUP($A200,'지하수요금(2013년)'!$B:$AO,40,FALSE)</f>
        <v>72</v>
      </c>
      <c r="I200" s="54">
        <f>VLOOKUP($A200,'지하수요금(2014년)'!$B:$AP,41,FALSE)</f>
        <v>72</v>
      </c>
    </row>
    <row r="201" spans="1:9">
      <c r="A201" s="55" t="s">
        <v>635</v>
      </c>
      <c r="B201" s="55" t="s">
        <v>636</v>
      </c>
      <c r="C201" s="55" t="s">
        <v>637</v>
      </c>
      <c r="D201" s="54" t="str">
        <f>VLOOKUP($A201,'지하수요금(2010년)'!$B:$AL,4,FALSE)</f>
        <v>가정용</v>
      </c>
      <c r="E201" s="54">
        <f>VLOOKUP($A201,'지하수요금(2010년)'!$B:$AL,32,FALSE)</f>
        <v>96</v>
      </c>
      <c r="F201" s="54">
        <f>VLOOKUP($A201,'지하수요금(2011년)'!$B:$AL,32,FALSE)</f>
        <v>96</v>
      </c>
      <c r="G201" s="54">
        <f>VLOOKUP($A201,'지하수요금(2012년)'!$B:$AL,32,FALSE)</f>
        <v>96</v>
      </c>
      <c r="H201" s="54">
        <f>VLOOKUP($A201,'지하수요금(2013년)'!$B:$AO,40,FALSE)</f>
        <v>96</v>
      </c>
      <c r="I201" s="54">
        <f>VLOOKUP($A201,'지하수요금(2014년)'!$B:$AP,41,FALSE)</f>
        <v>96</v>
      </c>
    </row>
    <row r="202" spans="1:9">
      <c r="A202" s="55" t="s">
        <v>638</v>
      </c>
      <c r="B202" s="55" t="s">
        <v>639</v>
      </c>
      <c r="C202" s="55" t="s">
        <v>640</v>
      </c>
      <c r="D202" s="54" t="str">
        <f>VLOOKUP($A202,'지하수요금(2010년)'!$B:$AL,4,FALSE)</f>
        <v>가정용</v>
      </c>
      <c r="E202" s="54">
        <f>VLOOKUP($A202,'지하수요금(2010년)'!$B:$AL,32,FALSE)</f>
        <v>96</v>
      </c>
      <c r="F202" s="54">
        <f>VLOOKUP($A202,'지하수요금(2011년)'!$B:$AL,32,FALSE)</f>
        <v>96</v>
      </c>
      <c r="G202" s="54">
        <f>VLOOKUP($A202,'지하수요금(2012년)'!$B:$AL,32,FALSE)</f>
        <v>96</v>
      </c>
      <c r="H202" s="54">
        <f>VLOOKUP($A202,'지하수요금(2013년)'!$B:$AO,40,FALSE)</f>
        <v>96</v>
      </c>
      <c r="I202" s="54">
        <f>VLOOKUP($A202,'지하수요금(2014년)'!$B:$AP,41,FALSE)</f>
        <v>96</v>
      </c>
    </row>
    <row r="203" spans="1:9">
      <c r="A203" s="55" t="s">
        <v>641</v>
      </c>
      <c r="B203" s="55" t="s">
        <v>642</v>
      </c>
      <c r="C203" s="55" t="s">
        <v>643</v>
      </c>
      <c r="D203" s="54" t="str">
        <f>VLOOKUP($A203,'지하수요금(2010년)'!$B:$AL,4,FALSE)</f>
        <v>가정용</v>
      </c>
      <c r="E203" s="54">
        <f>VLOOKUP($A203,'지하수요금(2010년)'!$B:$AL,32,FALSE)</f>
        <v>168</v>
      </c>
      <c r="F203" s="54">
        <f>VLOOKUP($A203,'지하수요금(2011년)'!$B:$AL,32,FALSE)</f>
        <v>168</v>
      </c>
      <c r="G203" s="54">
        <f>VLOOKUP($A203,'지하수요금(2012년)'!$B:$AL,32,FALSE)</f>
        <v>168</v>
      </c>
      <c r="H203" s="54">
        <f>VLOOKUP($A203,'지하수요금(2013년)'!$B:$AO,40,FALSE)</f>
        <v>168</v>
      </c>
      <c r="I203" s="54">
        <f>VLOOKUP($A203,'지하수요금(2014년)'!$B:$AP,41,FALSE)</f>
        <v>168</v>
      </c>
    </row>
    <row r="204" spans="1:9">
      <c r="A204" s="55" t="s">
        <v>644</v>
      </c>
      <c r="B204" s="55" t="s">
        <v>645</v>
      </c>
      <c r="C204" s="55" t="s">
        <v>646</v>
      </c>
      <c r="D204" s="54" t="str">
        <f>VLOOKUP($A204,'지하수요금(2010년)'!$B:$AL,4,FALSE)</f>
        <v>가정용</v>
      </c>
      <c r="E204" s="54">
        <f>VLOOKUP($A204,'지하수요금(2010년)'!$B:$AL,32,FALSE)</f>
        <v>48</v>
      </c>
      <c r="F204" s="54">
        <f>VLOOKUP($A204,'지하수요금(2011년)'!$B:$AL,32,FALSE)</f>
        <v>48</v>
      </c>
      <c r="G204" s="54">
        <f>VLOOKUP($A204,'지하수요금(2012년)'!$B:$AL,32,FALSE)</f>
        <v>48</v>
      </c>
      <c r="H204" s="54">
        <f>VLOOKUP($A204,'지하수요금(2013년)'!$B:$AO,40,FALSE)</f>
        <v>48</v>
      </c>
      <c r="I204" s="54">
        <f>VLOOKUP($A204,'지하수요금(2014년)'!$B:$AP,41,FALSE)</f>
        <v>48</v>
      </c>
    </row>
    <row r="205" spans="1:9">
      <c r="A205" s="55" t="s">
        <v>647</v>
      </c>
      <c r="B205" s="55" t="s">
        <v>648</v>
      </c>
      <c r="C205" s="55" t="s">
        <v>649</v>
      </c>
      <c r="D205" s="54" t="str">
        <f>VLOOKUP($A205,'지하수요금(2010년)'!$B:$AL,4,FALSE)</f>
        <v>가정용</v>
      </c>
      <c r="E205" s="54">
        <f>VLOOKUP($A205,'지하수요금(2010년)'!$B:$AL,32,FALSE)</f>
        <v>120</v>
      </c>
      <c r="F205" s="54">
        <f>VLOOKUP($A205,'지하수요금(2011년)'!$B:$AL,32,FALSE)</f>
        <v>120</v>
      </c>
      <c r="G205" s="54">
        <f>VLOOKUP($A205,'지하수요금(2012년)'!$B:$AL,32,FALSE)</f>
        <v>120</v>
      </c>
      <c r="H205" s="54">
        <f>VLOOKUP($A205,'지하수요금(2013년)'!$B:$AO,40,FALSE)</f>
        <v>120</v>
      </c>
      <c r="I205" s="54">
        <f>VLOOKUP($A205,'지하수요금(2014년)'!$B:$AP,41,FALSE)</f>
        <v>120</v>
      </c>
    </row>
    <row r="206" spans="1:9">
      <c r="A206" s="55" t="s">
        <v>650</v>
      </c>
      <c r="B206" s="55" t="s">
        <v>651</v>
      </c>
      <c r="C206" s="55" t="s">
        <v>652</v>
      </c>
      <c r="D206" s="54" t="str">
        <f>VLOOKUP($A206,'지하수요금(2010년)'!$B:$AL,4,FALSE)</f>
        <v>가정용</v>
      </c>
      <c r="E206" s="54">
        <f>VLOOKUP($A206,'지하수요금(2010년)'!$B:$AL,32,FALSE)</f>
        <v>144</v>
      </c>
      <c r="F206" s="54">
        <f>VLOOKUP($A206,'지하수요금(2011년)'!$B:$AL,32,FALSE)</f>
        <v>144</v>
      </c>
      <c r="G206" s="54">
        <f>VLOOKUP($A206,'지하수요금(2012년)'!$B:$AL,32,FALSE)</f>
        <v>144</v>
      </c>
      <c r="H206" s="54">
        <f>VLOOKUP($A206,'지하수요금(2013년)'!$B:$AO,40,FALSE)</f>
        <v>144</v>
      </c>
      <c r="I206" s="54">
        <f>VLOOKUP($A206,'지하수요금(2014년)'!$B:$AP,41,FALSE)</f>
        <v>144</v>
      </c>
    </row>
    <row r="207" spans="1:9">
      <c r="A207" s="55" t="s">
        <v>653</v>
      </c>
      <c r="B207" s="55" t="s">
        <v>654</v>
      </c>
      <c r="C207" s="55" t="s">
        <v>655</v>
      </c>
      <c r="D207" s="54" t="str">
        <f>VLOOKUP($A207,'지하수요금(2010년)'!$B:$AL,4,FALSE)</f>
        <v>일반용</v>
      </c>
      <c r="E207" s="54">
        <f>VLOOKUP($A207,'지하수요금(2010년)'!$B:$AL,32,FALSE)</f>
        <v>120</v>
      </c>
      <c r="F207" s="54">
        <f>VLOOKUP($A207,'지하수요금(2011년)'!$B:$AL,32,FALSE)</f>
        <v>120</v>
      </c>
      <c r="G207" s="54">
        <f>VLOOKUP($A207,'지하수요금(2012년)'!$B:$AL,32,FALSE)</f>
        <v>120</v>
      </c>
      <c r="H207" s="54">
        <f>VLOOKUP($A207,'지하수요금(2013년)'!$B:$AO,40,FALSE)</f>
        <v>120</v>
      </c>
      <c r="I207" s="54">
        <f>VLOOKUP($A207,'지하수요금(2014년)'!$B:$AP,41,FALSE)</f>
        <v>120</v>
      </c>
    </row>
    <row r="208" spans="1:9">
      <c r="A208" s="55" t="s">
        <v>656</v>
      </c>
      <c r="B208" s="55" t="s">
        <v>657</v>
      </c>
      <c r="C208" s="55" t="s">
        <v>658</v>
      </c>
      <c r="D208" s="54" t="str">
        <f>VLOOKUP($A208,'지하수요금(2010년)'!$B:$AL,4,FALSE)</f>
        <v>일반용</v>
      </c>
      <c r="E208" s="54">
        <f>VLOOKUP($A208,'지하수요금(2010년)'!$B:$AL,32,FALSE)</f>
        <v>96</v>
      </c>
      <c r="F208" s="54">
        <f>VLOOKUP($A208,'지하수요금(2011년)'!$B:$AL,32,FALSE)</f>
        <v>96</v>
      </c>
      <c r="G208" s="54">
        <f>VLOOKUP($A208,'지하수요금(2012년)'!$B:$AL,32,FALSE)</f>
        <v>96</v>
      </c>
      <c r="H208" s="54">
        <f>VLOOKUP($A208,'지하수요금(2013년)'!$B:$AO,40,FALSE)</f>
        <v>96</v>
      </c>
      <c r="I208" s="54">
        <f>VLOOKUP($A208,'지하수요금(2014년)'!$B:$AP,41,FALSE)</f>
        <v>96</v>
      </c>
    </row>
    <row r="209" spans="1:9">
      <c r="A209" s="55" t="s">
        <v>659</v>
      </c>
      <c r="B209" s="55" t="s">
        <v>660</v>
      </c>
      <c r="C209" s="55" t="s">
        <v>661</v>
      </c>
      <c r="D209" s="54" t="str">
        <f>VLOOKUP($A209,'지하수요금(2010년)'!$B:$AL,4,FALSE)</f>
        <v>가정용</v>
      </c>
      <c r="E209" s="54">
        <f>VLOOKUP($A209,'지하수요금(2010년)'!$B:$AL,32,FALSE)</f>
        <v>120</v>
      </c>
      <c r="F209" s="54">
        <f>VLOOKUP($A209,'지하수요금(2011년)'!$B:$AL,32,FALSE)</f>
        <v>120</v>
      </c>
      <c r="G209" s="54">
        <f>VLOOKUP($A209,'지하수요금(2012년)'!$B:$AL,32,FALSE)</f>
        <v>120</v>
      </c>
      <c r="H209" s="54">
        <f>VLOOKUP($A209,'지하수요금(2013년)'!$B:$AO,40,FALSE)</f>
        <v>120</v>
      </c>
      <c r="I209" s="54">
        <f>VLOOKUP($A209,'지하수요금(2014년)'!$B:$AP,41,FALSE)</f>
        <v>120</v>
      </c>
    </row>
    <row r="210" spans="1:9">
      <c r="A210" s="55" t="s">
        <v>662</v>
      </c>
      <c r="B210" s="55" t="s">
        <v>663</v>
      </c>
      <c r="C210" s="55" t="s">
        <v>664</v>
      </c>
      <c r="D210" s="54" t="str">
        <f>VLOOKUP($A210,'지하수요금(2010년)'!$B:$AL,4,FALSE)</f>
        <v>일반용</v>
      </c>
      <c r="E210" s="54">
        <f>VLOOKUP($A210,'지하수요금(2010년)'!$B:$AL,32,FALSE)</f>
        <v>72</v>
      </c>
      <c r="F210" s="54">
        <f>VLOOKUP($A210,'지하수요금(2011년)'!$B:$AL,32,FALSE)</f>
        <v>72</v>
      </c>
      <c r="G210" s="54">
        <f>VLOOKUP($A210,'지하수요금(2012년)'!$B:$AL,32,FALSE)</f>
        <v>72</v>
      </c>
      <c r="H210" s="54">
        <f>VLOOKUP($A210,'지하수요금(2013년)'!$B:$AO,40,FALSE)</f>
        <v>72</v>
      </c>
      <c r="I210" s="54">
        <f>VLOOKUP($A210,'지하수요금(2014년)'!$B:$AP,41,FALSE)</f>
        <v>72</v>
      </c>
    </row>
    <row r="211" spans="1:9">
      <c r="A211" s="55" t="s">
        <v>665</v>
      </c>
      <c r="B211" s="55" t="s">
        <v>666</v>
      </c>
      <c r="C211" s="55" t="s">
        <v>667</v>
      </c>
      <c r="D211" s="54" t="str">
        <f>VLOOKUP($A211,'지하수요금(2010년)'!$B:$AL,4,FALSE)</f>
        <v>가정용</v>
      </c>
      <c r="E211" s="54">
        <f>VLOOKUP($A211,'지하수요금(2010년)'!$B:$AL,32,FALSE)</f>
        <v>144</v>
      </c>
      <c r="F211" s="54">
        <f>VLOOKUP($A211,'지하수요금(2011년)'!$B:$AL,32,FALSE)</f>
        <v>144</v>
      </c>
      <c r="G211" s="54">
        <f>VLOOKUP($A211,'지하수요금(2012년)'!$B:$AL,32,FALSE)</f>
        <v>144</v>
      </c>
      <c r="H211" s="54">
        <f>VLOOKUP($A211,'지하수요금(2013년)'!$B:$AO,40,FALSE)</f>
        <v>144</v>
      </c>
      <c r="I211" s="54">
        <f>VLOOKUP($A211,'지하수요금(2014년)'!$B:$AP,41,FALSE)</f>
        <v>144</v>
      </c>
    </row>
    <row r="212" spans="1:9">
      <c r="A212" s="55" t="s">
        <v>668</v>
      </c>
      <c r="B212" s="55" t="s">
        <v>669</v>
      </c>
      <c r="C212" s="55" t="s">
        <v>670</v>
      </c>
      <c r="D212" s="54" t="str">
        <f>VLOOKUP($A212,'지하수요금(2010년)'!$B:$AL,4,FALSE)</f>
        <v>가정용</v>
      </c>
      <c r="E212" s="54">
        <f>VLOOKUP($A212,'지하수요금(2010년)'!$B:$AL,32,FALSE)</f>
        <v>168</v>
      </c>
      <c r="F212" s="54">
        <f>VLOOKUP($A212,'지하수요금(2011년)'!$B:$AL,32,FALSE)</f>
        <v>168</v>
      </c>
      <c r="G212" s="54">
        <f>VLOOKUP($A212,'지하수요금(2012년)'!$B:$AL,32,FALSE)</f>
        <v>168</v>
      </c>
      <c r="H212" s="54">
        <f>VLOOKUP($A212,'지하수요금(2013년)'!$B:$AO,40,FALSE)</f>
        <v>168</v>
      </c>
      <c r="I212" s="54">
        <f>VLOOKUP($A212,'지하수요금(2014년)'!$B:$AP,41,FALSE)</f>
        <v>168</v>
      </c>
    </row>
    <row r="213" spans="1:9">
      <c r="A213" s="55" t="s">
        <v>671</v>
      </c>
      <c r="B213" s="55" t="s">
        <v>672</v>
      </c>
      <c r="C213" s="55" t="s">
        <v>673</v>
      </c>
      <c r="D213" s="54" t="str">
        <f>VLOOKUP($A213,'지하수요금(2010년)'!$B:$AL,4,FALSE)</f>
        <v>가정용</v>
      </c>
      <c r="E213" s="54">
        <f>VLOOKUP($A213,'지하수요금(2010년)'!$B:$AL,32,FALSE)</f>
        <v>120</v>
      </c>
      <c r="F213" s="54">
        <f>VLOOKUP($A213,'지하수요금(2011년)'!$B:$AL,32,FALSE)</f>
        <v>120</v>
      </c>
      <c r="G213" s="54">
        <f>VLOOKUP($A213,'지하수요금(2012년)'!$B:$AL,32,FALSE)</f>
        <v>120</v>
      </c>
      <c r="H213" s="54">
        <f>VLOOKUP($A213,'지하수요금(2013년)'!$B:$AO,40,FALSE)</f>
        <v>120</v>
      </c>
      <c r="I213" s="54">
        <f>VLOOKUP($A213,'지하수요금(2014년)'!$B:$AP,41,FALSE)</f>
        <v>120</v>
      </c>
    </row>
    <row r="214" spans="1:9">
      <c r="A214" s="55" t="s">
        <v>674</v>
      </c>
      <c r="B214" s="55" t="s">
        <v>675</v>
      </c>
      <c r="C214" s="55" t="s">
        <v>676</v>
      </c>
      <c r="D214" s="54" t="str">
        <f>VLOOKUP($A214,'지하수요금(2010년)'!$B:$AL,4,FALSE)</f>
        <v>일반용</v>
      </c>
      <c r="E214" s="54">
        <f>VLOOKUP($A214,'지하수요금(2010년)'!$B:$AL,32,FALSE)</f>
        <v>360</v>
      </c>
      <c r="F214" s="54">
        <f>VLOOKUP($A214,'지하수요금(2011년)'!$B:$AL,32,FALSE)</f>
        <v>360</v>
      </c>
      <c r="G214" s="54">
        <f>VLOOKUP($A214,'지하수요금(2012년)'!$B:$AL,32,FALSE)</f>
        <v>360</v>
      </c>
      <c r="H214" s="54">
        <f>VLOOKUP($A214,'지하수요금(2013년)'!$B:$AO,40,FALSE)</f>
        <v>360</v>
      </c>
      <c r="I214" s="54">
        <f>VLOOKUP($A214,'지하수요금(2014년)'!$B:$AP,41,FALSE)</f>
        <v>360</v>
      </c>
    </row>
    <row r="215" spans="1:9">
      <c r="A215" s="55" t="s">
        <v>677</v>
      </c>
      <c r="B215" s="55" t="s">
        <v>678</v>
      </c>
      <c r="C215" s="55" t="s">
        <v>679</v>
      </c>
      <c r="D215" s="54" t="str">
        <f>VLOOKUP($A215,'지하수요금(2010년)'!$B:$AL,4,FALSE)</f>
        <v>일반용</v>
      </c>
      <c r="E215" s="54">
        <f>VLOOKUP($A215,'지하수요금(2010년)'!$B:$AL,32,FALSE)</f>
        <v>312</v>
      </c>
      <c r="F215" s="54">
        <f>VLOOKUP($A215,'지하수요금(2011년)'!$B:$AL,32,FALSE)</f>
        <v>312</v>
      </c>
      <c r="G215" s="54">
        <f>VLOOKUP($A215,'지하수요금(2012년)'!$B:$AL,32,FALSE)</f>
        <v>312</v>
      </c>
      <c r="H215" s="54">
        <f>VLOOKUP($A215,'지하수요금(2013년)'!$B:$AO,40,FALSE)</f>
        <v>312</v>
      </c>
      <c r="I215" s="54">
        <f>VLOOKUP($A215,'지하수요금(2014년)'!$B:$AP,41,FALSE)</f>
        <v>312</v>
      </c>
    </row>
    <row r="216" spans="1:9">
      <c r="A216" s="55" t="s">
        <v>680</v>
      </c>
      <c r="B216" s="55" t="s">
        <v>681</v>
      </c>
      <c r="C216" s="55" t="s">
        <v>682</v>
      </c>
      <c r="D216" s="54" t="str">
        <f>VLOOKUP($A216,'지하수요금(2010년)'!$B:$AL,4,FALSE)</f>
        <v>가정용</v>
      </c>
      <c r="E216" s="54">
        <f>VLOOKUP($A216,'지하수요금(2010년)'!$B:$AL,32,FALSE)</f>
        <v>144</v>
      </c>
      <c r="F216" s="54">
        <f>VLOOKUP($A216,'지하수요금(2011년)'!$B:$AL,32,FALSE)</f>
        <v>144</v>
      </c>
      <c r="G216" s="54">
        <f>VLOOKUP($A216,'지하수요금(2012년)'!$B:$AL,32,FALSE)</f>
        <v>144</v>
      </c>
      <c r="H216" s="54">
        <f>VLOOKUP($A216,'지하수요금(2013년)'!$B:$AO,40,FALSE)</f>
        <v>144</v>
      </c>
      <c r="I216" s="54">
        <f>VLOOKUP($A216,'지하수요금(2014년)'!$B:$AP,41,FALSE)</f>
        <v>144</v>
      </c>
    </row>
    <row r="217" spans="1:9">
      <c r="A217" s="55" t="s">
        <v>683</v>
      </c>
      <c r="B217" s="55" t="s">
        <v>684</v>
      </c>
      <c r="C217" s="55" t="s">
        <v>685</v>
      </c>
      <c r="D217" s="54" t="str">
        <f>VLOOKUP($A217,'지하수요금(2010년)'!$B:$AL,4,FALSE)</f>
        <v>일반용</v>
      </c>
      <c r="E217" s="54">
        <f>VLOOKUP($A217,'지하수요금(2010년)'!$B:$AL,32,FALSE)</f>
        <v>240</v>
      </c>
      <c r="F217" s="54">
        <f>VLOOKUP($A217,'지하수요금(2011년)'!$B:$AL,32,FALSE)</f>
        <v>240</v>
      </c>
      <c r="G217" s="54">
        <f>VLOOKUP($A217,'지하수요금(2012년)'!$B:$AL,32,FALSE)</f>
        <v>240</v>
      </c>
      <c r="H217" s="54">
        <f>VLOOKUP($A217,'지하수요금(2013년)'!$B:$AO,40,FALSE)</f>
        <v>240</v>
      </c>
      <c r="I217" s="54">
        <f>VLOOKUP($A217,'지하수요금(2014년)'!$B:$AP,41,FALSE)</f>
        <v>240</v>
      </c>
    </row>
    <row r="218" spans="1:9">
      <c r="A218" s="55" t="s">
        <v>686</v>
      </c>
      <c r="B218" s="55" t="s">
        <v>687</v>
      </c>
      <c r="C218" s="55" t="s">
        <v>688</v>
      </c>
      <c r="D218" s="54" t="str">
        <f>VLOOKUP($A218,'지하수요금(2010년)'!$B:$AL,4,FALSE)</f>
        <v>가정용</v>
      </c>
      <c r="E218" s="54">
        <f>VLOOKUP($A218,'지하수요금(2010년)'!$B:$AL,32,FALSE)</f>
        <v>48</v>
      </c>
      <c r="F218" s="54">
        <f>VLOOKUP($A218,'지하수요금(2011년)'!$B:$AL,32,FALSE)</f>
        <v>48</v>
      </c>
      <c r="G218" s="54">
        <f>VLOOKUP($A218,'지하수요금(2012년)'!$B:$AL,32,FALSE)</f>
        <v>48</v>
      </c>
      <c r="H218" s="54">
        <f>VLOOKUP($A218,'지하수요금(2013년)'!$B:$AO,40,FALSE)</f>
        <v>48</v>
      </c>
      <c r="I218" s="54">
        <f>VLOOKUP($A218,'지하수요금(2014년)'!$B:$AP,41,FALSE)</f>
        <v>48</v>
      </c>
    </row>
    <row r="219" spans="1:9">
      <c r="A219" s="55" t="s">
        <v>689</v>
      </c>
      <c r="B219" s="55" t="s">
        <v>690</v>
      </c>
      <c r="C219" s="55" t="s">
        <v>691</v>
      </c>
      <c r="D219" s="54" t="str">
        <f>VLOOKUP($A219,'지하수요금(2010년)'!$B:$AL,4,FALSE)</f>
        <v>가정용</v>
      </c>
      <c r="E219" s="54">
        <f>VLOOKUP($A219,'지하수요금(2010년)'!$B:$AL,32,FALSE)</f>
        <v>192</v>
      </c>
      <c r="F219" s="54">
        <f>VLOOKUP($A219,'지하수요금(2011년)'!$B:$AL,32,FALSE)</f>
        <v>192</v>
      </c>
      <c r="G219" s="54">
        <f>VLOOKUP($A219,'지하수요금(2012년)'!$B:$AL,32,FALSE)</f>
        <v>192</v>
      </c>
      <c r="H219" s="54">
        <f>VLOOKUP($A219,'지하수요금(2013년)'!$B:$AO,40,FALSE)</f>
        <v>192</v>
      </c>
      <c r="I219" s="54">
        <f>VLOOKUP($A219,'지하수요금(2014년)'!$B:$AP,41,FALSE)</f>
        <v>192</v>
      </c>
    </row>
    <row r="220" spans="1:9">
      <c r="A220" s="55" t="s">
        <v>692</v>
      </c>
      <c r="B220" s="55" t="s">
        <v>693</v>
      </c>
      <c r="C220" s="55" t="s">
        <v>694</v>
      </c>
      <c r="D220" s="54" t="str">
        <f>VLOOKUP($A220,'지하수요금(2010년)'!$B:$AL,4,FALSE)</f>
        <v>가정용</v>
      </c>
      <c r="E220" s="54">
        <f>VLOOKUP($A220,'지하수요금(2010년)'!$B:$AL,32,FALSE)</f>
        <v>168</v>
      </c>
      <c r="F220" s="54">
        <f>VLOOKUP($A220,'지하수요금(2011년)'!$B:$AL,32,FALSE)</f>
        <v>168</v>
      </c>
      <c r="G220" s="54">
        <f>VLOOKUP($A220,'지하수요금(2012년)'!$B:$AL,32,FALSE)</f>
        <v>168</v>
      </c>
      <c r="H220" s="54">
        <f>VLOOKUP($A220,'지하수요금(2013년)'!$B:$AO,40,FALSE)</f>
        <v>168</v>
      </c>
      <c r="I220" s="54">
        <f>VLOOKUP($A220,'지하수요금(2014년)'!$B:$AP,41,FALSE)</f>
        <v>168</v>
      </c>
    </row>
    <row r="221" spans="1:9">
      <c r="A221" s="55" t="s">
        <v>695</v>
      </c>
      <c r="B221" s="55" t="s">
        <v>696</v>
      </c>
      <c r="C221" s="55" t="s">
        <v>694</v>
      </c>
      <c r="D221" s="54" t="str">
        <f>VLOOKUP($A221,'지하수요금(2010년)'!$B:$AL,4,FALSE)</f>
        <v>가정용</v>
      </c>
      <c r="E221" s="54">
        <f>VLOOKUP($A221,'지하수요금(2010년)'!$B:$AL,32,FALSE)</f>
        <v>120</v>
      </c>
      <c r="F221" s="54">
        <f>VLOOKUP($A221,'지하수요금(2011년)'!$B:$AL,32,FALSE)</f>
        <v>120</v>
      </c>
      <c r="G221" s="54">
        <f>VLOOKUP($A221,'지하수요금(2012년)'!$B:$AL,32,FALSE)</f>
        <v>120</v>
      </c>
      <c r="H221" s="54">
        <f>VLOOKUP($A221,'지하수요금(2013년)'!$B:$AO,40,FALSE)</f>
        <v>120</v>
      </c>
      <c r="I221" s="54">
        <f>VLOOKUP($A221,'지하수요금(2014년)'!$B:$AP,41,FALSE)</f>
        <v>120</v>
      </c>
    </row>
    <row r="222" spans="1:9">
      <c r="A222" s="55" t="s">
        <v>697</v>
      </c>
      <c r="B222" s="55" t="s">
        <v>698</v>
      </c>
      <c r="C222" s="55" t="s">
        <v>694</v>
      </c>
      <c r="D222" s="54" t="str">
        <f>VLOOKUP($A222,'지하수요금(2010년)'!$B:$AL,4,FALSE)</f>
        <v>가정용</v>
      </c>
      <c r="E222" s="54">
        <f>VLOOKUP($A222,'지하수요금(2010년)'!$B:$AL,32,FALSE)</f>
        <v>120</v>
      </c>
      <c r="F222" s="54">
        <f>VLOOKUP($A222,'지하수요금(2011년)'!$B:$AL,32,FALSE)</f>
        <v>120</v>
      </c>
      <c r="G222" s="54">
        <f>VLOOKUP($A222,'지하수요금(2012년)'!$B:$AL,32,FALSE)</f>
        <v>120</v>
      </c>
      <c r="H222" s="54">
        <f>VLOOKUP($A222,'지하수요금(2013년)'!$B:$AO,40,FALSE)</f>
        <v>120</v>
      </c>
      <c r="I222" s="54">
        <f>VLOOKUP($A222,'지하수요금(2014년)'!$B:$AP,41,FALSE)</f>
        <v>120</v>
      </c>
    </row>
    <row r="223" spans="1:9">
      <c r="A223" s="55" t="s">
        <v>699</v>
      </c>
      <c r="B223" s="55" t="s">
        <v>700</v>
      </c>
      <c r="C223" s="55" t="s">
        <v>694</v>
      </c>
      <c r="D223" s="54" t="str">
        <f>VLOOKUP($A223,'지하수요금(2010년)'!$B:$AL,4,FALSE)</f>
        <v>가정용</v>
      </c>
      <c r="E223" s="54">
        <f>VLOOKUP($A223,'지하수요금(2010년)'!$B:$AL,32,FALSE)</f>
        <v>96</v>
      </c>
      <c r="F223" s="54">
        <f>VLOOKUP($A223,'지하수요금(2011년)'!$B:$AL,32,FALSE)</f>
        <v>96</v>
      </c>
      <c r="G223" s="54">
        <f>VLOOKUP($A223,'지하수요금(2012년)'!$B:$AL,32,FALSE)</f>
        <v>96</v>
      </c>
    </row>
    <row r="224" spans="1:9">
      <c r="A224" s="55" t="s">
        <v>701</v>
      </c>
      <c r="B224" s="55" t="s">
        <v>702</v>
      </c>
      <c r="C224" s="55" t="s">
        <v>703</v>
      </c>
      <c r="D224" s="54" t="str">
        <f>VLOOKUP($A224,'지하수요금(2010년)'!$B:$AL,4,FALSE)</f>
        <v>일반용</v>
      </c>
      <c r="E224" s="54">
        <f>VLOOKUP($A224,'지하수요금(2010년)'!$B:$AL,32,FALSE)</f>
        <v>1159</v>
      </c>
      <c r="F224" s="54">
        <f>VLOOKUP($A224,'지하수요금(2011년)'!$B:$AL,32,FALSE)</f>
        <v>834</v>
      </c>
      <c r="G224" s="54">
        <f>VLOOKUP($A224,'지하수요금(2012년)'!$B:$AL,32,FALSE)</f>
        <v>364</v>
      </c>
      <c r="H224" s="54">
        <f>VLOOKUP($A224,'지하수요금(2013년)'!$B:$AO,40,FALSE)</f>
        <v>253</v>
      </c>
      <c r="I224" s="54">
        <f>VLOOKUP($A224,'지하수요금(2014년)'!$B:$AP,41,FALSE)</f>
        <v>299</v>
      </c>
    </row>
    <row r="225" spans="1:9">
      <c r="A225" s="55" t="s">
        <v>706</v>
      </c>
      <c r="B225" s="55" t="s">
        <v>707</v>
      </c>
      <c r="C225" s="55" t="s">
        <v>708</v>
      </c>
      <c r="D225" s="54" t="str">
        <f>VLOOKUP($A225,'지하수요금(2010년)'!$B:$AL,4,FALSE)</f>
        <v>가정용</v>
      </c>
      <c r="E225" s="54">
        <f>VLOOKUP($A225,'지하수요금(2010년)'!$B:$AL,32,FALSE)</f>
        <v>120</v>
      </c>
      <c r="F225" s="54">
        <f>VLOOKUP($A225,'지하수요금(2011년)'!$B:$AL,32,FALSE)</f>
        <v>120</v>
      </c>
      <c r="G225" s="54">
        <f>VLOOKUP($A225,'지하수요금(2012년)'!$B:$AL,32,FALSE)</f>
        <v>120</v>
      </c>
      <c r="H225" s="54">
        <f>VLOOKUP($A225,'지하수요금(2013년)'!$B:$AO,40,FALSE)</f>
        <v>120</v>
      </c>
      <c r="I225" s="54">
        <f>VLOOKUP($A225,'지하수요금(2014년)'!$B:$AP,41,FALSE)</f>
        <v>120</v>
      </c>
    </row>
    <row r="226" spans="1:9">
      <c r="A226" s="55" t="s">
        <v>709</v>
      </c>
      <c r="B226" s="55" t="s">
        <v>710</v>
      </c>
      <c r="C226" s="55" t="s">
        <v>711</v>
      </c>
      <c r="D226" s="54" t="str">
        <f>VLOOKUP($A226,'지하수요금(2010년)'!$B:$AL,4,FALSE)</f>
        <v>가정용</v>
      </c>
      <c r="E226" s="54">
        <f>VLOOKUP($A226,'지하수요금(2010년)'!$B:$AL,32,FALSE)</f>
        <v>72</v>
      </c>
      <c r="F226" s="54">
        <f>VLOOKUP($A226,'지하수요금(2011년)'!$B:$AL,32,FALSE)</f>
        <v>72</v>
      </c>
      <c r="G226" s="54">
        <f>VLOOKUP($A226,'지하수요금(2012년)'!$B:$AL,32,FALSE)</f>
        <v>72</v>
      </c>
      <c r="H226" s="54">
        <f>VLOOKUP($A226,'지하수요금(2013년)'!$B:$AO,40,FALSE)</f>
        <v>72</v>
      </c>
      <c r="I226" s="54">
        <f>VLOOKUP($A226,'지하수요금(2014년)'!$B:$AP,41,FALSE)</f>
        <v>72</v>
      </c>
    </row>
    <row r="227" spans="1:9">
      <c r="A227" s="55" t="s">
        <v>712</v>
      </c>
      <c r="B227" s="55" t="s">
        <v>713</v>
      </c>
      <c r="C227" s="55" t="s">
        <v>714</v>
      </c>
      <c r="D227" s="54" t="str">
        <f>VLOOKUP($A227,'지하수요금(2010년)'!$B:$AL,4,FALSE)</f>
        <v>가정용</v>
      </c>
      <c r="E227" s="54">
        <f>VLOOKUP($A227,'지하수요금(2010년)'!$B:$AL,32,FALSE)</f>
        <v>120</v>
      </c>
      <c r="F227" s="54">
        <f>VLOOKUP($A227,'지하수요금(2011년)'!$B:$AL,32,FALSE)</f>
        <v>120</v>
      </c>
      <c r="G227" s="54">
        <f>VLOOKUP($A227,'지하수요금(2012년)'!$B:$AL,32,FALSE)</f>
        <v>120</v>
      </c>
      <c r="H227" s="54">
        <f>VLOOKUP($A227,'지하수요금(2013년)'!$B:$AO,40,FALSE)</f>
        <v>120</v>
      </c>
      <c r="I227" s="54">
        <f>VLOOKUP($A227,'지하수요금(2014년)'!$B:$AP,41,FALSE)</f>
        <v>120</v>
      </c>
    </row>
    <row r="228" spans="1:9">
      <c r="A228" s="55" t="s">
        <v>715</v>
      </c>
      <c r="B228" s="55" t="s">
        <v>716</v>
      </c>
      <c r="C228" s="55" t="s">
        <v>717</v>
      </c>
      <c r="D228" s="54" t="str">
        <f>VLOOKUP($A228,'지하수요금(2010년)'!$B:$AL,4,FALSE)</f>
        <v>가정용</v>
      </c>
      <c r="E228" s="54">
        <f>VLOOKUP($A228,'지하수요금(2010년)'!$B:$AL,32,FALSE)</f>
        <v>96</v>
      </c>
      <c r="F228" s="54">
        <f>VLOOKUP($A228,'지하수요금(2011년)'!$B:$AL,32,FALSE)</f>
        <v>96</v>
      </c>
      <c r="G228" s="54">
        <f>VLOOKUP($A228,'지하수요금(2012년)'!$B:$AL,32,FALSE)</f>
        <v>96</v>
      </c>
    </row>
    <row r="229" spans="1:9">
      <c r="A229" s="55" t="s">
        <v>718</v>
      </c>
      <c r="B229" s="55" t="s">
        <v>719</v>
      </c>
      <c r="C229" s="55" t="s">
        <v>711</v>
      </c>
      <c r="D229" s="54" t="str">
        <f>VLOOKUP($A229,'지하수요금(2010년)'!$B:$AL,4,FALSE)</f>
        <v>가정용</v>
      </c>
      <c r="E229" s="54">
        <f>VLOOKUP($A229,'지하수요금(2010년)'!$B:$AL,32,FALSE)</f>
        <v>168</v>
      </c>
      <c r="F229" s="54">
        <f>VLOOKUP($A229,'지하수요금(2011년)'!$B:$AL,32,FALSE)</f>
        <v>168</v>
      </c>
      <c r="G229" s="54">
        <f>VLOOKUP($A229,'지하수요금(2012년)'!$B:$AL,32,FALSE)</f>
        <v>168</v>
      </c>
      <c r="H229" s="54">
        <f>VLOOKUP($A229,'지하수요금(2013년)'!$B:$AO,40,FALSE)</f>
        <v>168</v>
      </c>
      <c r="I229" s="54">
        <f>VLOOKUP($A229,'지하수요금(2014년)'!$B:$AP,41,FALSE)</f>
        <v>168</v>
      </c>
    </row>
    <row r="230" spans="1:9">
      <c r="A230" s="55" t="s">
        <v>720</v>
      </c>
      <c r="B230" s="55" t="s">
        <v>721</v>
      </c>
      <c r="C230" s="55" t="s">
        <v>722</v>
      </c>
      <c r="D230" s="54" t="str">
        <f>VLOOKUP($A230,'지하수요금(2010년)'!$B:$AL,4,FALSE)</f>
        <v>가정용</v>
      </c>
      <c r="E230" s="54">
        <f>VLOOKUP($A230,'지하수요금(2010년)'!$B:$AL,32,FALSE)</f>
        <v>264</v>
      </c>
      <c r="F230" s="54">
        <f>VLOOKUP($A230,'지하수요금(2011년)'!$B:$AL,32,FALSE)</f>
        <v>264</v>
      </c>
      <c r="G230" s="54">
        <f>VLOOKUP($A230,'지하수요금(2012년)'!$B:$AL,32,FALSE)</f>
        <v>264</v>
      </c>
      <c r="H230" s="54">
        <f>VLOOKUP($A230,'지하수요금(2013년)'!$B:$AO,40,FALSE)</f>
        <v>264</v>
      </c>
      <c r="I230" s="54">
        <f>VLOOKUP($A230,'지하수요금(2014년)'!$B:$AP,41,FALSE)</f>
        <v>264</v>
      </c>
    </row>
    <row r="231" spans="1:9">
      <c r="A231" s="55" t="s">
        <v>723</v>
      </c>
      <c r="B231" s="55" t="s">
        <v>724</v>
      </c>
      <c r="C231" s="55" t="s">
        <v>725</v>
      </c>
      <c r="D231" s="54" t="str">
        <f>VLOOKUP($A231,'지하수요금(2010년)'!$B:$AL,4,FALSE)</f>
        <v>가정용</v>
      </c>
      <c r="E231" s="54">
        <f>VLOOKUP($A231,'지하수요금(2010년)'!$B:$AL,32,FALSE)</f>
        <v>24</v>
      </c>
      <c r="F231" s="54">
        <f>VLOOKUP($A231,'지하수요금(2011년)'!$B:$AL,32,FALSE)</f>
        <v>24</v>
      </c>
      <c r="G231" s="54">
        <f>VLOOKUP($A231,'지하수요금(2012년)'!$B:$AL,32,FALSE)</f>
        <v>24</v>
      </c>
      <c r="H231" s="54">
        <f>VLOOKUP($A231,'지하수요금(2013년)'!$B:$AO,40,FALSE)</f>
        <v>24</v>
      </c>
      <c r="I231" s="54">
        <f>VLOOKUP($A231,'지하수요금(2014년)'!$B:$AP,41,FALSE)</f>
        <v>24</v>
      </c>
    </row>
    <row r="232" spans="1:9">
      <c r="A232" s="55" t="s">
        <v>726</v>
      </c>
      <c r="B232" s="55" t="s">
        <v>727</v>
      </c>
      <c r="C232" s="55" t="s">
        <v>728</v>
      </c>
      <c r="D232" s="54" t="str">
        <f>VLOOKUP($A232,'지하수요금(2010년)'!$B:$AL,4,FALSE)</f>
        <v>가정용</v>
      </c>
      <c r="E232" s="54">
        <f>VLOOKUP($A232,'지하수요금(2010년)'!$B:$AL,32,FALSE)</f>
        <v>312</v>
      </c>
      <c r="F232" s="54">
        <f>VLOOKUP($A232,'지하수요금(2011년)'!$B:$AL,32,FALSE)</f>
        <v>312</v>
      </c>
      <c r="G232" s="54">
        <f>VLOOKUP($A232,'지하수요금(2012년)'!$B:$AL,32,FALSE)</f>
        <v>312</v>
      </c>
    </row>
    <row r="233" spans="1:9">
      <c r="A233" s="55" t="s">
        <v>729</v>
      </c>
      <c r="B233" s="55" t="s">
        <v>730</v>
      </c>
      <c r="C233" s="55" t="s">
        <v>731</v>
      </c>
      <c r="D233" s="54" t="str">
        <f>VLOOKUP($A233,'지하수요금(2010년)'!$B:$AL,4,FALSE)</f>
        <v>가정용</v>
      </c>
      <c r="E233" s="54">
        <f>VLOOKUP($A233,'지하수요금(2010년)'!$B:$AL,32,FALSE)</f>
        <v>144</v>
      </c>
      <c r="F233" s="54">
        <f>VLOOKUP($A233,'지하수요금(2011년)'!$B:$AL,32,FALSE)</f>
        <v>144</v>
      </c>
      <c r="G233" s="54">
        <f>VLOOKUP($A233,'지하수요금(2012년)'!$B:$AL,32,FALSE)</f>
        <v>144</v>
      </c>
      <c r="H233" s="54">
        <f>VLOOKUP($A233,'지하수요금(2013년)'!$B:$AO,40,FALSE)</f>
        <v>144</v>
      </c>
      <c r="I233" s="54">
        <f>VLOOKUP($A233,'지하수요금(2014년)'!$B:$AP,41,FALSE)</f>
        <v>144</v>
      </c>
    </row>
    <row r="234" spans="1:9">
      <c r="A234" s="55" t="s">
        <v>732</v>
      </c>
      <c r="B234" s="55" t="s">
        <v>733</v>
      </c>
      <c r="C234" s="55" t="s">
        <v>734</v>
      </c>
      <c r="D234" s="54" t="str">
        <f>VLOOKUP($A234,'지하수요금(2010년)'!$B:$AL,4,FALSE)</f>
        <v>가정용</v>
      </c>
      <c r="E234" s="54">
        <f>VLOOKUP($A234,'지하수요금(2010년)'!$B:$AL,32,FALSE)</f>
        <v>120</v>
      </c>
      <c r="F234" s="54">
        <f>VLOOKUP($A234,'지하수요금(2011년)'!$B:$AL,32,FALSE)</f>
        <v>120</v>
      </c>
      <c r="G234" s="54">
        <f>VLOOKUP($A234,'지하수요금(2012년)'!$B:$AL,32,FALSE)</f>
        <v>120</v>
      </c>
      <c r="H234" s="54">
        <f>VLOOKUP($A234,'지하수요금(2013년)'!$B:$AO,40,FALSE)</f>
        <v>120</v>
      </c>
      <c r="I234" s="54">
        <f>VLOOKUP($A234,'지하수요금(2014년)'!$B:$AP,41,FALSE)</f>
        <v>120</v>
      </c>
    </row>
    <row r="235" spans="1:9">
      <c r="A235" s="55" t="s">
        <v>735</v>
      </c>
      <c r="B235" s="55" t="s">
        <v>736</v>
      </c>
      <c r="C235" s="55" t="s">
        <v>737</v>
      </c>
      <c r="D235" s="54" t="str">
        <f>VLOOKUP($A235,'지하수요금(2010년)'!$B:$AL,4,FALSE)</f>
        <v>가정용</v>
      </c>
      <c r="E235" s="54">
        <f>VLOOKUP($A235,'지하수요금(2010년)'!$B:$AL,32,FALSE)</f>
        <v>120</v>
      </c>
      <c r="F235" s="54">
        <f>VLOOKUP($A235,'지하수요금(2011년)'!$B:$AL,32,FALSE)</f>
        <v>120</v>
      </c>
      <c r="G235" s="54">
        <f>VLOOKUP($A235,'지하수요금(2012년)'!$B:$AL,32,FALSE)</f>
        <v>120</v>
      </c>
      <c r="H235" s="54">
        <f>VLOOKUP($A235,'지하수요금(2013년)'!$B:$AO,40,FALSE)</f>
        <v>120</v>
      </c>
      <c r="I235" s="54">
        <f>VLOOKUP($A235,'지하수요금(2014년)'!$B:$AP,41,FALSE)</f>
        <v>120</v>
      </c>
    </row>
    <row r="236" spans="1:9">
      <c r="A236" s="55" t="s">
        <v>738</v>
      </c>
      <c r="B236" s="55" t="s">
        <v>739</v>
      </c>
      <c r="C236" s="55" t="s">
        <v>740</v>
      </c>
      <c r="D236" s="54" t="str">
        <f>VLOOKUP($A236,'지하수요금(2010년)'!$B:$AL,4,FALSE)</f>
        <v>가정용</v>
      </c>
      <c r="E236" s="54">
        <f>VLOOKUP($A236,'지하수요금(2010년)'!$B:$AL,32,FALSE)</f>
        <v>120</v>
      </c>
      <c r="F236" s="54">
        <f>VLOOKUP($A236,'지하수요금(2011년)'!$B:$AL,32,FALSE)</f>
        <v>120</v>
      </c>
      <c r="G236" s="54">
        <f>VLOOKUP($A236,'지하수요금(2012년)'!$B:$AL,32,FALSE)</f>
        <v>120</v>
      </c>
      <c r="H236" s="54">
        <f>VLOOKUP($A236,'지하수요금(2013년)'!$B:$AO,40,FALSE)</f>
        <v>120</v>
      </c>
      <c r="I236" s="54">
        <f>VLOOKUP($A236,'지하수요금(2014년)'!$B:$AP,41,FALSE)</f>
        <v>120</v>
      </c>
    </row>
    <row r="237" spans="1:9">
      <c r="A237" s="55" t="s">
        <v>741</v>
      </c>
      <c r="B237" s="55" t="s">
        <v>742</v>
      </c>
      <c r="C237" s="55" t="s">
        <v>743</v>
      </c>
      <c r="D237" s="54" t="str">
        <f>VLOOKUP($A237,'지하수요금(2010년)'!$B:$AL,4,FALSE)</f>
        <v>가정용</v>
      </c>
      <c r="E237" s="54">
        <f>VLOOKUP($A237,'지하수요금(2010년)'!$B:$AL,32,FALSE)</f>
        <v>144</v>
      </c>
      <c r="F237" s="54">
        <f>VLOOKUP($A237,'지하수요금(2011년)'!$B:$AL,32,FALSE)</f>
        <v>144</v>
      </c>
      <c r="G237" s="54">
        <f>VLOOKUP($A237,'지하수요금(2012년)'!$B:$AL,32,FALSE)</f>
        <v>144</v>
      </c>
      <c r="H237" s="54">
        <f>VLOOKUP($A237,'지하수요금(2013년)'!$B:$AO,40,FALSE)</f>
        <v>144</v>
      </c>
      <c r="I237" s="54">
        <f>VLOOKUP($A237,'지하수요금(2014년)'!$B:$AP,41,FALSE)</f>
        <v>144</v>
      </c>
    </row>
    <row r="238" spans="1:9">
      <c r="A238" s="55" t="s">
        <v>744</v>
      </c>
      <c r="B238" s="55" t="s">
        <v>745</v>
      </c>
      <c r="C238" s="55" t="s">
        <v>746</v>
      </c>
      <c r="D238" s="54" t="str">
        <f>VLOOKUP($A238,'지하수요금(2010년)'!$B:$AL,4,FALSE)</f>
        <v>가정용</v>
      </c>
      <c r="E238" s="54">
        <f>VLOOKUP($A238,'지하수요금(2010년)'!$B:$AL,32,FALSE)</f>
        <v>144</v>
      </c>
      <c r="F238" s="54">
        <f>VLOOKUP($A238,'지하수요금(2011년)'!$B:$AL,32,FALSE)</f>
        <v>144</v>
      </c>
      <c r="G238" s="54">
        <f>VLOOKUP($A238,'지하수요금(2012년)'!$B:$AL,32,FALSE)</f>
        <v>144</v>
      </c>
      <c r="H238" s="54">
        <f>VLOOKUP($A238,'지하수요금(2013년)'!$B:$AO,40,FALSE)</f>
        <v>144</v>
      </c>
      <c r="I238" s="54">
        <f>VLOOKUP($A238,'지하수요금(2014년)'!$B:$AP,41,FALSE)</f>
        <v>144</v>
      </c>
    </row>
    <row r="239" spans="1:9">
      <c r="A239" s="55" t="s">
        <v>747</v>
      </c>
      <c r="B239" s="55" t="s">
        <v>748</v>
      </c>
      <c r="C239" s="55" t="s">
        <v>749</v>
      </c>
      <c r="D239" s="54" t="str">
        <f>VLOOKUP($A239,'지하수요금(2010년)'!$B:$AL,4,FALSE)</f>
        <v>일반용</v>
      </c>
      <c r="E239" s="54">
        <f>VLOOKUP($A239,'지하수요금(2010년)'!$B:$AL,32,FALSE)</f>
        <v>192</v>
      </c>
      <c r="F239" s="54">
        <f>VLOOKUP($A239,'지하수요금(2011년)'!$B:$AL,32,FALSE)</f>
        <v>192</v>
      </c>
      <c r="G239" s="54">
        <f>VLOOKUP($A239,'지하수요금(2012년)'!$B:$AL,32,FALSE)</f>
        <v>192</v>
      </c>
      <c r="H239" s="54">
        <f>VLOOKUP($A239,'지하수요금(2013년)'!$B:$AO,40,FALSE)</f>
        <v>192</v>
      </c>
      <c r="I239" s="54">
        <f>VLOOKUP($A239,'지하수요금(2014년)'!$B:$AP,41,FALSE)</f>
        <v>192</v>
      </c>
    </row>
    <row r="240" spans="1:9">
      <c r="A240" s="55" t="s">
        <v>750</v>
      </c>
      <c r="B240" s="55" t="s">
        <v>751</v>
      </c>
      <c r="C240" s="55" t="s">
        <v>752</v>
      </c>
      <c r="D240" s="54" t="str">
        <f>VLOOKUP($A240,'지하수요금(2010년)'!$B:$AL,4,FALSE)</f>
        <v>가정용</v>
      </c>
      <c r="E240" s="54">
        <f>VLOOKUP($A240,'지하수요금(2010년)'!$B:$AL,32,FALSE)</f>
        <v>72</v>
      </c>
      <c r="F240" s="54">
        <f>VLOOKUP($A240,'지하수요금(2011년)'!$B:$AL,32,FALSE)</f>
        <v>72</v>
      </c>
      <c r="G240" s="54">
        <f>VLOOKUP($A240,'지하수요금(2012년)'!$B:$AL,32,FALSE)</f>
        <v>72</v>
      </c>
      <c r="H240" s="54">
        <f>VLOOKUP($A240,'지하수요금(2013년)'!$B:$AO,40,FALSE)</f>
        <v>72</v>
      </c>
      <c r="I240" s="54">
        <f>VLOOKUP($A240,'지하수요금(2014년)'!$B:$AP,41,FALSE)</f>
        <v>72</v>
      </c>
    </row>
    <row r="241" spans="1:9">
      <c r="A241" s="55" t="s">
        <v>753</v>
      </c>
      <c r="B241" s="55" t="s">
        <v>754</v>
      </c>
      <c r="C241" s="55" t="s">
        <v>755</v>
      </c>
      <c r="D241" s="54" t="str">
        <f>VLOOKUP($A241,'지하수요금(2010년)'!$B:$AL,4,FALSE)</f>
        <v>가정용</v>
      </c>
      <c r="E241" s="54">
        <f>VLOOKUP($A241,'지하수요금(2010년)'!$B:$AL,32,FALSE)</f>
        <v>120</v>
      </c>
      <c r="F241" s="54">
        <f>VLOOKUP($A241,'지하수요금(2011년)'!$B:$AL,32,FALSE)</f>
        <v>120</v>
      </c>
      <c r="G241" s="54">
        <f>VLOOKUP($A241,'지하수요금(2012년)'!$B:$AL,32,FALSE)</f>
        <v>120</v>
      </c>
      <c r="H241" s="54">
        <f>VLOOKUP($A241,'지하수요금(2013년)'!$B:$AO,40,FALSE)</f>
        <v>120</v>
      </c>
      <c r="I241" s="54">
        <f>VLOOKUP($A241,'지하수요금(2014년)'!$B:$AP,41,FALSE)</f>
        <v>120</v>
      </c>
    </row>
    <row r="242" spans="1:9">
      <c r="A242" s="55" t="s">
        <v>756</v>
      </c>
      <c r="B242" s="55" t="s">
        <v>757</v>
      </c>
      <c r="C242" s="55" t="s">
        <v>758</v>
      </c>
      <c r="D242" s="54" t="str">
        <f>VLOOKUP($A242,'지하수요금(2010년)'!$B:$AL,4,FALSE)</f>
        <v>가정용</v>
      </c>
      <c r="E242" s="54">
        <f>VLOOKUP($A242,'지하수요금(2010년)'!$B:$AL,32,FALSE)</f>
        <v>120</v>
      </c>
      <c r="F242" s="54">
        <f>VLOOKUP($A242,'지하수요금(2011년)'!$B:$AL,32,FALSE)</f>
        <v>120</v>
      </c>
      <c r="G242" s="54">
        <f>VLOOKUP($A242,'지하수요금(2012년)'!$B:$AL,32,FALSE)</f>
        <v>120</v>
      </c>
      <c r="H242" s="54">
        <f>VLOOKUP($A242,'지하수요금(2013년)'!$B:$AO,40,FALSE)</f>
        <v>120</v>
      </c>
      <c r="I242" s="54">
        <f>VLOOKUP($A242,'지하수요금(2014년)'!$B:$AP,41,FALSE)</f>
        <v>120</v>
      </c>
    </row>
    <row r="243" spans="1:9">
      <c r="A243" s="55" t="s">
        <v>759</v>
      </c>
      <c r="B243" s="55" t="s">
        <v>760</v>
      </c>
      <c r="C243" s="55" t="s">
        <v>761</v>
      </c>
      <c r="D243" s="54" t="str">
        <f>VLOOKUP($A243,'지하수요금(2010년)'!$B:$AL,4,FALSE)</f>
        <v>일반용</v>
      </c>
      <c r="E243" s="54">
        <f>VLOOKUP($A243,'지하수요금(2010년)'!$B:$AL,32,FALSE)</f>
        <v>360</v>
      </c>
      <c r="F243" s="54">
        <f>VLOOKUP($A243,'지하수요금(2011년)'!$B:$AL,32,FALSE)</f>
        <v>360</v>
      </c>
      <c r="G243" s="54">
        <f>VLOOKUP($A243,'지하수요금(2012년)'!$B:$AL,32,FALSE)</f>
        <v>360</v>
      </c>
      <c r="H243" s="54">
        <f>VLOOKUP($A243,'지하수요금(2013년)'!$B:$AO,40,FALSE)</f>
        <v>360</v>
      </c>
      <c r="I243" s="54">
        <f>VLOOKUP($A243,'지하수요금(2014년)'!$B:$AP,41,FALSE)</f>
        <v>360</v>
      </c>
    </row>
    <row r="244" spans="1:9">
      <c r="A244" s="55" t="s">
        <v>762</v>
      </c>
      <c r="B244" s="55" t="s">
        <v>763</v>
      </c>
      <c r="C244" s="55" t="s">
        <v>764</v>
      </c>
      <c r="D244" s="54" t="str">
        <f>VLOOKUP($A244,'지하수요금(2010년)'!$B:$AL,4,FALSE)</f>
        <v>가정용</v>
      </c>
      <c r="E244" s="54">
        <f>VLOOKUP($A244,'지하수요금(2010년)'!$B:$AL,32,FALSE)</f>
        <v>96</v>
      </c>
      <c r="F244" s="54">
        <f>VLOOKUP($A244,'지하수요금(2011년)'!$B:$AL,32,FALSE)</f>
        <v>96</v>
      </c>
      <c r="G244" s="54">
        <f>VLOOKUP($A244,'지하수요금(2012년)'!$B:$AL,32,FALSE)</f>
        <v>96</v>
      </c>
      <c r="H244" s="54">
        <f>VLOOKUP($A244,'지하수요금(2013년)'!$B:$AO,40,FALSE)</f>
        <v>96</v>
      </c>
      <c r="I244" s="54">
        <f>VLOOKUP($A244,'지하수요금(2014년)'!$B:$AP,41,FALSE)</f>
        <v>96</v>
      </c>
    </row>
    <row r="245" spans="1:9">
      <c r="A245" s="55" t="s">
        <v>765</v>
      </c>
      <c r="B245" s="55" t="s">
        <v>766</v>
      </c>
      <c r="C245" s="55" t="s">
        <v>767</v>
      </c>
      <c r="D245" s="54" t="str">
        <f>VLOOKUP($A245,'지하수요금(2010년)'!$B:$AL,4,FALSE)</f>
        <v>가정용</v>
      </c>
      <c r="E245" s="54">
        <f>VLOOKUP($A245,'지하수요금(2010년)'!$B:$AL,32,FALSE)</f>
        <v>96</v>
      </c>
      <c r="F245" s="54">
        <f>VLOOKUP($A245,'지하수요금(2011년)'!$B:$AL,32,FALSE)</f>
        <v>96</v>
      </c>
      <c r="G245" s="54">
        <f>VLOOKUP($A245,'지하수요금(2012년)'!$B:$AL,32,FALSE)</f>
        <v>96</v>
      </c>
      <c r="H245" s="54">
        <f>VLOOKUP($A245,'지하수요금(2013년)'!$B:$AO,40,FALSE)</f>
        <v>96</v>
      </c>
      <c r="I245" s="54">
        <f>VLOOKUP($A245,'지하수요금(2014년)'!$B:$AP,41,FALSE)</f>
        <v>96</v>
      </c>
    </row>
    <row r="246" spans="1:9">
      <c r="A246" s="55" t="s">
        <v>768</v>
      </c>
      <c r="B246" s="55" t="s">
        <v>769</v>
      </c>
      <c r="C246" s="55" t="s">
        <v>770</v>
      </c>
      <c r="D246" s="54" t="str">
        <f>VLOOKUP($A246,'지하수요금(2010년)'!$B:$AL,4,FALSE)</f>
        <v>가정용</v>
      </c>
      <c r="E246" s="54">
        <f>VLOOKUP($A246,'지하수요금(2010년)'!$B:$AL,32,FALSE)</f>
        <v>48</v>
      </c>
      <c r="F246" s="54">
        <f>VLOOKUP($A246,'지하수요금(2011년)'!$B:$AL,32,FALSE)</f>
        <v>48</v>
      </c>
      <c r="G246" s="54">
        <f>VLOOKUP($A246,'지하수요금(2012년)'!$B:$AL,32,FALSE)</f>
        <v>48</v>
      </c>
      <c r="H246" s="54">
        <f>VLOOKUP($A246,'지하수요금(2013년)'!$B:$AO,40,FALSE)</f>
        <v>48</v>
      </c>
      <c r="I246" s="54">
        <f>VLOOKUP($A246,'지하수요금(2014년)'!$B:$AP,41,FALSE)</f>
        <v>48</v>
      </c>
    </row>
    <row r="247" spans="1:9">
      <c r="A247" s="55" t="s">
        <v>771</v>
      </c>
      <c r="B247" s="55" t="s">
        <v>772</v>
      </c>
      <c r="C247" s="55" t="s">
        <v>773</v>
      </c>
      <c r="D247" s="54" t="str">
        <f>VLOOKUP($A247,'지하수요금(2010년)'!$B:$AL,4,FALSE)</f>
        <v>일반용</v>
      </c>
      <c r="E247" s="54">
        <f>VLOOKUP($A247,'지하수요금(2010년)'!$B:$AL,32,FALSE)</f>
        <v>48</v>
      </c>
      <c r="F247" s="54">
        <f>VLOOKUP($A247,'지하수요금(2011년)'!$B:$AL,32,FALSE)</f>
        <v>48</v>
      </c>
      <c r="G247" s="54">
        <f>VLOOKUP($A247,'지하수요금(2012년)'!$B:$AL,32,FALSE)</f>
        <v>48</v>
      </c>
      <c r="H247" s="54">
        <f>VLOOKUP($A247,'지하수요금(2013년)'!$B:$AO,40,FALSE)</f>
        <v>48</v>
      </c>
      <c r="I247" s="54">
        <f>VLOOKUP($A247,'지하수요금(2014년)'!$B:$AP,41,FALSE)</f>
        <v>48</v>
      </c>
    </row>
    <row r="248" spans="1:9">
      <c r="A248" s="55" t="s">
        <v>774</v>
      </c>
      <c r="B248" s="55" t="s">
        <v>775</v>
      </c>
      <c r="C248" s="55" t="s">
        <v>776</v>
      </c>
      <c r="D248" s="54" t="str">
        <f>VLOOKUP($A248,'지하수요금(2010년)'!$B:$AL,4,FALSE)</f>
        <v>가정용</v>
      </c>
      <c r="E248" s="54">
        <f>VLOOKUP($A248,'지하수요금(2010년)'!$B:$AL,32,FALSE)</f>
        <v>96</v>
      </c>
      <c r="F248" s="54">
        <f>VLOOKUP($A248,'지하수요금(2011년)'!$B:$AL,32,FALSE)</f>
        <v>96</v>
      </c>
      <c r="G248" s="54">
        <f>VLOOKUP($A248,'지하수요금(2012년)'!$B:$AL,32,FALSE)</f>
        <v>96</v>
      </c>
      <c r="H248" s="54">
        <f>VLOOKUP($A248,'지하수요금(2013년)'!$B:$AO,40,FALSE)</f>
        <v>96</v>
      </c>
      <c r="I248" s="54">
        <f>VLOOKUP($A248,'지하수요금(2014년)'!$B:$AP,41,FALSE)</f>
        <v>96</v>
      </c>
    </row>
    <row r="249" spans="1:9">
      <c r="A249" s="55" t="s">
        <v>777</v>
      </c>
      <c r="B249" s="55" t="s">
        <v>778</v>
      </c>
      <c r="C249" s="55" t="s">
        <v>779</v>
      </c>
      <c r="D249" s="54" t="str">
        <f>VLOOKUP($A249,'지하수요금(2010년)'!$B:$AL,4,FALSE)</f>
        <v>가정용</v>
      </c>
      <c r="E249" s="54">
        <f>VLOOKUP($A249,'지하수요금(2010년)'!$B:$AL,32,FALSE)</f>
        <v>120</v>
      </c>
      <c r="F249" s="54">
        <f>VLOOKUP($A249,'지하수요금(2011년)'!$B:$AL,32,FALSE)</f>
        <v>120</v>
      </c>
      <c r="G249" s="54">
        <f>VLOOKUP($A249,'지하수요금(2012년)'!$B:$AL,32,FALSE)</f>
        <v>120</v>
      </c>
      <c r="H249" s="54">
        <f>VLOOKUP($A249,'지하수요금(2013년)'!$B:$AO,40,FALSE)</f>
        <v>120</v>
      </c>
      <c r="I249" s="54">
        <f>VLOOKUP($A249,'지하수요금(2014년)'!$B:$AP,41,FALSE)</f>
        <v>120</v>
      </c>
    </row>
    <row r="250" spans="1:9">
      <c r="A250" s="55" t="s">
        <v>780</v>
      </c>
      <c r="B250" s="55" t="s">
        <v>781</v>
      </c>
      <c r="C250" s="55" t="s">
        <v>782</v>
      </c>
      <c r="D250" s="54" t="str">
        <f>VLOOKUP($A250,'지하수요금(2010년)'!$B:$AL,4,FALSE)</f>
        <v>가정용</v>
      </c>
      <c r="E250" s="54">
        <f>VLOOKUP($A250,'지하수요금(2010년)'!$B:$AL,32,FALSE)</f>
        <v>120</v>
      </c>
      <c r="F250" s="54">
        <f>VLOOKUP($A250,'지하수요금(2011년)'!$B:$AL,32,FALSE)</f>
        <v>120</v>
      </c>
      <c r="G250" s="54">
        <f>VLOOKUP($A250,'지하수요금(2012년)'!$B:$AL,32,FALSE)</f>
        <v>120</v>
      </c>
      <c r="H250" s="54">
        <f>VLOOKUP($A250,'지하수요금(2013년)'!$B:$AO,40,FALSE)</f>
        <v>120</v>
      </c>
      <c r="I250" s="54">
        <f>VLOOKUP($A250,'지하수요금(2014년)'!$B:$AP,41,FALSE)</f>
        <v>120</v>
      </c>
    </row>
    <row r="251" spans="1:9">
      <c r="A251" s="55" t="s">
        <v>783</v>
      </c>
      <c r="B251" s="55" t="s">
        <v>784</v>
      </c>
      <c r="C251" s="55" t="s">
        <v>776</v>
      </c>
      <c r="D251" s="54" t="str">
        <f>VLOOKUP($A251,'지하수요금(2010년)'!$B:$AL,4,FALSE)</f>
        <v>가정용</v>
      </c>
      <c r="E251" s="54">
        <f>VLOOKUP($A251,'지하수요금(2010년)'!$B:$AL,32,FALSE)</f>
        <v>144</v>
      </c>
      <c r="F251" s="54">
        <f>VLOOKUP($A251,'지하수요금(2011년)'!$B:$AL,32,FALSE)</f>
        <v>144</v>
      </c>
      <c r="G251" s="54">
        <f>VLOOKUP($A251,'지하수요금(2012년)'!$B:$AL,32,FALSE)</f>
        <v>144</v>
      </c>
      <c r="H251" s="54">
        <f>VLOOKUP($A251,'지하수요금(2013년)'!$B:$AO,40,FALSE)</f>
        <v>144</v>
      </c>
      <c r="I251" s="54">
        <f>VLOOKUP($A251,'지하수요금(2014년)'!$B:$AP,41,FALSE)</f>
        <v>144</v>
      </c>
    </row>
    <row r="252" spans="1:9">
      <c r="A252" s="55" t="s">
        <v>785</v>
      </c>
      <c r="B252" s="55" t="s">
        <v>786</v>
      </c>
      <c r="C252" s="55" t="s">
        <v>787</v>
      </c>
      <c r="D252" s="54" t="str">
        <f>VLOOKUP($A252,'지하수요금(2010년)'!$B:$AL,4,FALSE)</f>
        <v>가정용</v>
      </c>
      <c r="E252" s="54">
        <f>VLOOKUP($A252,'지하수요금(2010년)'!$B:$AL,32,FALSE)</f>
        <v>168</v>
      </c>
      <c r="F252" s="54">
        <f>VLOOKUP($A252,'지하수요금(2011년)'!$B:$AL,32,FALSE)</f>
        <v>168</v>
      </c>
      <c r="G252" s="54">
        <f>VLOOKUP($A252,'지하수요금(2012년)'!$B:$AL,32,FALSE)</f>
        <v>168</v>
      </c>
      <c r="H252" s="54">
        <f>VLOOKUP($A252,'지하수요금(2013년)'!$B:$AO,40,FALSE)</f>
        <v>168</v>
      </c>
      <c r="I252" s="54">
        <f>VLOOKUP($A252,'지하수요금(2014년)'!$B:$AP,41,FALSE)</f>
        <v>168</v>
      </c>
    </row>
    <row r="253" spans="1:9">
      <c r="A253" s="55" t="s">
        <v>788</v>
      </c>
      <c r="B253" s="55" t="s">
        <v>789</v>
      </c>
      <c r="C253" s="55" t="s">
        <v>734</v>
      </c>
      <c r="D253" s="54" t="str">
        <f>VLOOKUP($A253,'지하수요금(2010년)'!$B:$AL,4,FALSE)</f>
        <v>가정용</v>
      </c>
      <c r="E253" s="54">
        <f>VLOOKUP($A253,'지하수요금(2010년)'!$B:$AL,32,FALSE)</f>
        <v>72</v>
      </c>
      <c r="F253" s="54">
        <f>VLOOKUP($A253,'지하수요금(2011년)'!$B:$AL,32,FALSE)</f>
        <v>72</v>
      </c>
      <c r="G253" s="54">
        <f>VLOOKUP($A253,'지하수요금(2012년)'!$B:$AL,32,FALSE)</f>
        <v>72</v>
      </c>
      <c r="H253" s="54">
        <f>VLOOKUP($A253,'지하수요금(2013년)'!$B:$AO,40,FALSE)</f>
        <v>72</v>
      </c>
      <c r="I253" s="54">
        <f>VLOOKUP($A253,'지하수요금(2014년)'!$B:$AP,41,FALSE)</f>
        <v>72</v>
      </c>
    </row>
    <row r="254" spans="1:9">
      <c r="A254" s="55" t="s">
        <v>790</v>
      </c>
      <c r="B254" s="55" t="s">
        <v>791</v>
      </c>
      <c r="C254" s="55" t="s">
        <v>792</v>
      </c>
      <c r="D254" s="54" t="str">
        <f>VLOOKUP($A254,'지하수요금(2010년)'!$B:$AL,4,FALSE)</f>
        <v>가정용</v>
      </c>
      <c r="E254" s="54">
        <f>VLOOKUP($A254,'지하수요금(2010년)'!$B:$AL,32,FALSE)</f>
        <v>24</v>
      </c>
      <c r="F254" s="54">
        <f>VLOOKUP($A254,'지하수요금(2011년)'!$B:$AL,32,FALSE)</f>
        <v>24</v>
      </c>
      <c r="G254" s="54">
        <f>VLOOKUP($A254,'지하수요금(2012년)'!$B:$AL,32,FALSE)</f>
        <v>24</v>
      </c>
      <c r="H254" s="54">
        <f>VLOOKUP($A254,'지하수요금(2013년)'!$B:$AO,40,FALSE)</f>
        <v>24</v>
      </c>
      <c r="I254" s="54">
        <f>VLOOKUP($A254,'지하수요금(2014년)'!$B:$AP,41,FALSE)</f>
        <v>24</v>
      </c>
    </row>
    <row r="255" spans="1:9">
      <c r="A255" s="55" t="s">
        <v>793</v>
      </c>
      <c r="B255" s="55" t="s">
        <v>794</v>
      </c>
      <c r="C255" s="55" t="s">
        <v>795</v>
      </c>
      <c r="D255" s="54" t="str">
        <f>VLOOKUP($A255,'지하수요금(2010년)'!$B:$AL,4,FALSE)</f>
        <v>가정용</v>
      </c>
      <c r="E255" s="54">
        <f>VLOOKUP($A255,'지하수요금(2010년)'!$B:$AL,32,FALSE)</f>
        <v>96</v>
      </c>
      <c r="F255" s="54">
        <f>VLOOKUP($A255,'지하수요금(2011년)'!$B:$AL,32,FALSE)</f>
        <v>96</v>
      </c>
      <c r="G255" s="54">
        <f>VLOOKUP($A255,'지하수요금(2012년)'!$B:$AL,32,FALSE)</f>
        <v>96</v>
      </c>
      <c r="H255" s="54">
        <f>VLOOKUP($A255,'지하수요금(2013년)'!$B:$AO,40,FALSE)</f>
        <v>96</v>
      </c>
      <c r="I255" s="54">
        <f>VLOOKUP($A255,'지하수요금(2014년)'!$B:$AP,41,FALSE)</f>
        <v>96</v>
      </c>
    </row>
    <row r="256" spans="1:9">
      <c r="A256" s="55" t="s">
        <v>796</v>
      </c>
      <c r="B256" s="55" t="s">
        <v>797</v>
      </c>
      <c r="C256" s="55" t="s">
        <v>798</v>
      </c>
      <c r="D256" s="54" t="str">
        <f>VLOOKUP($A256,'지하수요금(2010년)'!$B:$AL,4,FALSE)</f>
        <v>가정용</v>
      </c>
      <c r="E256" s="54">
        <f>VLOOKUP($A256,'지하수요금(2010년)'!$B:$AL,32,FALSE)</f>
        <v>24</v>
      </c>
      <c r="F256" s="54">
        <f>VLOOKUP($A256,'지하수요금(2011년)'!$B:$AL,32,FALSE)</f>
        <v>24</v>
      </c>
      <c r="G256" s="54">
        <f>VLOOKUP($A256,'지하수요금(2012년)'!$B:$AL,32,FALSE)</f>
        <v>24</v>
      </c>
      <c r="H256" s="54">
        <f>VLOOKUP($A256,'지하수요금(2013년)'!$B:$AO,40,FALSE)</f>
        <v>24</v>
      </c>
      <c r="I256" s="54">
        <f>VLOOKUP($A256,'지하수요금(2014년)'!$B:$AP,41,FALSE)</f>
        <v>24</v>
      </c>
    </row>
    <row r="257" spans="1:9">
      <c r="A257" s="55" t="s">
        <v>799</v>
      </c>
      <c r="B257" s="55" t="s">
        <v>800</v>
      </c>
      <c r="C257" s="55" t="s">
        <v>801</v>
      </c>
      <c r="D257" s="54" t="str">
        <f>VLOOKUP($A257,'지하수요금(2010년)'!$B:$AL,4,FALSE)</f>
        <v>일반용</v>
      </c>
      <c r="E257" s="54">
        <f>VLOOKUP($A257,'지하수요금(2010년)'!$B:$AL,32,FALSE)</f>
        <v>360</v>
      </c>
      <c r="F257" s="54">
        <f>VLOOKUP($A257,'지하수요금(2011년)'!$B:$AL,32,FALSE)</f>
        <v>360</v>
      </c>
      <c r="G257" s="54">
        <f>VLOOKUP($A257,'지하수요금(2012년)'!$B:$AL,32,FALSE)</f>
        <v>360</v>
      </c>
      <c r="H257" s="54">
        <f>VLOOKUP($A257,'지하수요금(2013년)'!$B:$AO,40,FALSE)</f>
        <v>360</v>
      </c>
      <c r="I257" s="54">
        <f>VLOOKUP($A257,'지하수요금(2014년)'!$B:$AP,41,FALSE)</f>
        <v>360</v>
      </c>
    </row>
    <row r="258" spans="1:9">
      <c r="A258" s="55" t="s">
        <v>802</v>
      </c>
      <c r="B258" s="55" t="s">
        <v>803</v>
      </c>
      <c r="C258" s="55" t="s">
        <v>804</v>
      </c>
      <c r="D258" s="54" t="str">
        <f>VLOOKUP($A258,'지하수요금(2010년)'!$B:$AL,4,FALSE)</f>
        <v>가정용</v>
      </c>
      <c r="E258" s="54">
        <f>VLOOKUP($A258,'지하수요금(2010년)'!$B:$AL,32,FALSE)</f>
        <v>120</v>
      </c>
      <c r="F258" s="54">
        <f>VLOOKUP($A258,'지하수요금(2011년)'!$B:$AL,32,FALSE)</f>
        <v>120</v>
      </c>
      <c r="G258" s="54">
        <f>VLOOKUP($A258,'지하수요금(2012년)'!$B:$AL,32,FALSE)</f>
        <v>120</v>
      </c>
      <c r="H258" s="54">
        <f>VLOOKUP($A258,'지하수요금(2013년)'!$B:$AO,40,FALSE)</f>
        <v>120</v>
      </c>
      <c r="I258" s="54">
        <f>VLOOKUP($A258,'지하수요금(2014년)'!$B:$AP,41,FALSE)</f>
        <v>120</v>
      </c>
    </row>
    <row r="259" spans="1:9">
      <c r="A259" s="55" t="s">
        <v>805</v>
      </c>
      <c r="B259" s="55" t="s">
        <v>806</v>
      </c>
      <c r="C259" s="55" t="s">
        <v>807</v>
      </c>
      <c r="D259" s="54" t="str">
        <f>VLOOKUP($A259,'지하수요금(2010년)'!$B:$AL,4,FALSE)</f>
        <v>일반용</v>
      </c>
      <c r="E259" s="54">
        <f>VLOOKUP($A259,'지하수요금(2010년)'!$B:$AL,32,FALSE)</f>
        <v>327</v>
      </c>
      <c r="F259" s="54">
        <f>VLOOKUP($A259,'지하수요금(2011년)'!$B:$AL,32,FALSE)</f>
        <v>546</v>
      </c>
      <c r="G259" s="54">
        <f>VLOOKUP($A259,'지하수요금(2012년)'!$B:$AL,32,FALSE)</f>
        <v>465</v>
      </c>
      <c r="H259" s="54">
        <f>VLOOKUP($A259,'지하수요금(2013년)'!$B:$AO,40,FALSE)</f>
        <v>0</v>
      </c>
      <c r="I259" s="54">
        <f>VLOOKUP($A259,'지하수요금(2014년)'!$B:$AP,41,FALSE)</f>
        <v>336</v>
      </c>
    </row>
    <row r="260" spans="1:9">
      <c r="A260" s="55" t="s">
        <v>809</v>
      </c>
      <c r="B260" s="55" t="s">
        <v>810</v>
      </c>
      <c r="C260" s="55" t="s">
        <v>811</v>
      </c>
      <c r="D260" s="54" t="str">
        <f>VLOOKUP($A260,'지하수요금(2010년)'!$B:$AL,4,FALSE)</f>
        <v>가정용</v>
      </c>
      <c r="E260" s="54">
        <f>VLOOKUP($A260,'지하수요금(2010년)'!$B:$AL,32,FALSE)</f>
        <v>48</v>
      </c>
      <c r="F260" s="54">
        <f>VLOOKUP($A260,'지하수요금(2011년)'!$B:$AL,32,FALSE)</f>
        <v>48</v>
      </c>
      <c r="G260" s="54">
        <f>VLOOKUP($A260,'지하수요금(2012년)'!$B:$AL,32,FALSE)</f>
        <v>48</v>
      </c>
      <c r="H260" s="54">
        <f>VLOOKUP($A260,'지하수요금(2013년)'!$B:$AO,40,FALSE)</f>
        <v>48</v>
      </c>
      <c r="I260" s="54">
        <f>VLOOKUP($A260,'지하수요금(2014년)'!$B:$AP,41,FALSE)</f>
        <v>48</v>
      </c>
    </row>
    <row r="261" spans="1:9">
      <c r="A261" s="55" t="s">
        <v>812</v>
      </c>
      <c r="B261" s="55" t="s">
        <v>813</v>
      </c>
      <c r="C261" s="55" t="s">
        <v>814</v>
      </c>
      <c r="D261" s="54" t="str">
        <f>VLOOKUP($A261,'지하수요금(2010년)'!$B:$AL,4,FALSE)</f>
        <v>가정용</v>
      </c>
      <c r="E261" s="54">
        <f>VLOOKUP($A261,'지하수요금(2010년)'!$B:$AL,32,FALSE)</f>
        <v>24</v>
      </c>
      <c r="F261" s="54">
        <f>VLOOKUP($A261,'지하수요금(2011년)'!$B:$AL,32,FALSE)</f>
        <v>24</v>
      </c>
      <c r="G261" s="54">
        <f>VLOOKUP($A261,'지하수요금(2012년)'!$B:$AL,32,FALSE)</f>
        <v>24</v>
      </c>
      <c r="H261" s="54">
        <f>VLOOKUP($A261,'지하수요금(2013년)'!$B:$AO,40,FALSE)</f>
        <v>24</v>
      </c>
      <c r="I261" s="54">
        <f>VLOOKUP($A261,'지하수요금(2014년)'!$B:$AP,41,FALSE)</f>
        <v>24</v>
      </c>
    </row>
    <row r="262" spans="1:9">
      <c r="A262" s="55" t="s">
        <v>815</v>
      </c>
      <c r="B262" s="55" t="s">
        <v>816</v>
      </c>
      <c r="C262" s="55" t="s">
        <v>817</v>
      </c>
      <c r="D262" s="54" t="str">
        <f>VLOOKUP($A262,'지하수요금(2010년)'!$B:$AL,4,FALSE)</f>
        <v>가정용</v>
      </c>
      <c r="E262" s="54">
        <f>VLOOKUP($A262,'지하수요금(2010년)'!$B:$AL,32,FALSE)</f>
        <v>24</v>
      </c>
      <c r="F262" s="54">
        <f>VLOOKUP($A262,'지하수요금(2011년)'!$B:$AL,32,FALSE)</f>
        <v>24</v>
      </c>
      <c r="G262" s="54">
        <f>VLOOKUP($A262,'지하수요금(2012년)'!$B:$AL,32,FALSE)</f>
        <v>24</v>
      </c>
      <c r="H262" s="54">
        <f>VLOOKUP($A262,'지하수요금(2013년)'!$B:$AO,40,FALSE)</f>
        <v>24</v>
      </c>
      <c r="I262" s="54">
        <f>VLOOKUP($A262,'지하수요금(2014년)'!$B:$AP,41,FALSE)</f>
        <v>24</v>
      </c>
    </row>
    <row r="263" spans="1:9">
      <c r="A263" s="55" t="s">
        <v>818</v>
      </c>
      <c r="B263" s="55" t="s">
        <v>819</v>
      </c>
      <c r="C263" s="55" t="s">
        <v>820</v>
      </c>
      <c r="D263" s="54" t="str">
        <f>VLOOKUP($A263,'지하수요금(2010년)'!$B:$AL,4,FALSE)</f>
        <v>일반용</v>
      </c>
      <c r="E263" s="54">
        <f>VLOOKUP($A263,'지하수요금(2010년)'!$B:$AL,32,FALSE)</f>
        <v>524</v>
      </c>
      <c r="F263" s="54">
        <f>VLOOKUP($A263,'지하수요금(2011년)'!$B:$AL,32,FALSE)</f>
        <v>609</v>
      </c>
      <c r="G263" s="54">
        <f>VLOOKUP($A263,'지하수요금(2012년)'!$B:$AL,32,FALSE)</f>
        <v>439</v>
      </c>
      <c r="H263" s="54">
        <f>VLOOKUP($A263,'지하수요금(2013년)'!$B:$AO,40,FALSE)</f>
        <v>822</v>
      </c>
      <c r="I263" s="54">
        <f>VLOOKUP($A263,'지하수요금(2014년)'!$B:$AP,41,FALSE)</f>
        <v>1074</v>
      </c>
    </row>
    <row r="264" spans="1:9">
      <c r="A264" s="55" t="s">
        <v>821</v>
      </c>
      <c r="B264" s="55" t="s">
        <v>822</v>
      </c>
      <c r="C264" s="55" t="s">
        <v>823</v>
      </c>
      <c r="D264" s="54" t="str">
        <f>VLOOKUP($A264,'지하수요금(2010년)'!$B:$AL,4,FALSE)</f>
        <v>일반용</v>
      </c>
      <c r="E264" s="54">
        <f>VLOOKUP($A264,'지하수요금(2010년)'!$B:$AL,32,FALSE)</f>
        <v>215</v>
      </c>
      <c r="F264" s="54">
        <f>VLOOKUP($A264,'지하수요금(2011년)'!$B:$AL,32,FALSE)</f>
        <v>201</v>
      </c>
      <c r="G264" s="54">
        <f>VLOOKUP($A264,'지하수요금(2012년)'!$B:$AL,32,FALSE)</f>
        <v>346</v>
      </c>
      <c r="H264" s="54">
        <f>VLOOKUP($A264,'지하수요금(2013년)'!$B:$AO,40,FALSE)</f>
        <v>374</v>
      </c>
      <c r="I264" s="54">
        <f>VLOOKUP($A264,'지하수요금(2014년)'!$B:$AP,41,FALSE)</f>
        <v>446</v>
      </c>
    </row>
    <row r="265" spans="1:9">
      <c r="A265" s="55" t="s">
        <v>824</v>
      </c>
      <c r="B265" s="55" t="s">
        <v>825</v>
      </c>
      <c r="C265" s="55" t="s">
        <v>826</v>
      </c>
      <c r="D265" s="54" t="str">
        <f>VLOOKUP($A265,'지하수요금(2010년)'!$B:$AL,4,FALSE)</f>
        <v>일반용</v>
      </c>
      <c r="E265" s="54">
        <f>VLOOKUP($A265,'지하수요금(2010년)'!$B:$AL,32,FALSE)</f>
        <v>950</v>
      </c>
      <c r="F265" s="54">
        <f>VLOOKUP($A265,'지하수요금(2011년)'!$B:$AL,32,FALSE)</f>
        <v>720</v>
      </c>
      <c r="G265" s="54">
        <f>VLOOKUP($A265,'지하수요금(2012년)'!$B:$AL,32,FALSE)</f>
        <v>786</v>
      </c>
      <c r="H265" s="54">
        <f>VLOOKUP($A265,'지하수요금(2013년)'!$B:$AO,40,FALSE)</f>
        <v>71</v>
      </c>
      <c r="I265" s="54">
        <f>VLOOKUP($A265,'지하수요금(2014년)'!$B:$AP,41,FALSE)</f>
        <v>0</v>
      </c>
    </row>
    <row r="266" spans="1:9">
      <c r="A266" s="55" t="s">
        <v>827</v>
      </c>
      <c r="B266" s="55" t="s">
        <v>828</v>
      </c>
      <c r="C266" s="55" t="s">
        <v>829</v>
      </c>
      <c r="D266" s="54" t="str">
        <f>VLOOKUP($A266,'지하수요금(2010년)'!$B:$AL,4,FALSE)</f>
        <v>산업용</v>
      </c>
      <c r="E266" s="54">
        <f>VLOOKUP($A266,'지하수요금(2010년)'!$B:$AL,32,FALSE)</f>
        <v>1992</v>
      </c>
      <c r="F266" s="54">
        <f>VLOOKUP($A266,'지하수요금(2011년)'!$B:$AL,32,FALSE)</f>
        <v>2013</v>
      </c>
      <c r="G266" s="54">
        <f>VLOOKUP($A266,'지하수요금(2012년)'!$B:$AL,32,FALSE)</f>
        <v>2022</v>
      </c>
      <c r="H266" s="54">
        <f>VLOOKUP($A266,'지하수요금(2013년)'!$B:$AO,40,FALSE)</f>
        <v>2232</v>
      </c>
      <c r="I266" s="54">
        <f>VLOOKUP($A266,'지하수요금(2014년)'!$B:$AP,41,FALSE)</f>
        <v>2538</v>
      </c>
    </row>
    <row r="267" spans="1:9">
      <c r="A267" s="55" t="s">
        <v>831</v>
      </c>
      <c r="B267" s="55" t="s">
        <v>832</v>
      </c>
      <c r="C267" s="55" t="s">
        <v>833</v>
      </c>
      <c r="D267" s="54" t="str">
        <f>VLOOKUP($A267,'지하수요금(2010년)'!$B:$AL,4,FALSE)</f>
        <v>산업용</v>
      </c>
      <c r="E267" s="54">
        <f>VLOOKUP($A267,'지하수요금(2010년)'!$B:$AL,32,FALSE)</f>
        <v>746</v>
      </c>
      <c r="F267" s="54">
        <f>VLOOKUP($A267,'지하수요금(2011년)'!$B:$AL,32,FALSE)</f>
        <v>770</v>
      </c>
      <c r="G267" s="54">
        <f>VLOOKUP($A267,'지하수요금(2012년)'!$B:$AL,32,FALSE)</f>
        <v>780</v>
      </c>
      <c r="H267" s="54">
        <f>VLOOKUP($A267,'지하수요금(2013년)'!$B:$AO,40,FALSE)</f>
        <v>780</v>
      </c>
      <c r="I267" s="54">
        <f>VLOOKUP($A267,'지하수요금(2014년)'!$B:$AP,41,FALSE)</f>
        <v>520</v>
      </c>
    </row>
    <row r="268" spans="1:9">
      <c r="A268" s="55" t="s">
        <v>834</v>
      </c>
      <c r="B268" s="55" t="s">
        <v>835</v>
      </c>
      <c r="C268" s="55" t="s">
        <v>570</v>
      </c>
      <c r="D268" s="54" t="str">
        <f>VLOOKUP($A268,'지하수요금(2010년)'!$B:$AL,4,FALSE)</f>
        <v>산업용</v>
      </c>
      <c r="E268" s="54">
        <f>VLOOKUP($A268,'지하수요금(2010년)'!$B:$AL,32,FALSE)</f>
        <v>1422</v>
      </c>
      <c r="F268" s="54">
        <f>VLOOKUP($A268,'지하수요금(2011년)'!$B:$AL,32,FALSE)</f>
        <v>1044</v>
      </c>
      <c r="G268" s="54">
        <f>VLOOKUP($A268,'지하수요금(2012년)'!$B:$AL,32,FALSE)</f>
        <v>0</v>
      </c>
      <c r="H268" s="54">
        <f>VLOOKUP($A268,'지하수요금(2013년)'!$B:$AO,40,FALSE)</f>
        <v>0</v>
      </c>
      <c r="I268" s="54">
        <f>VLOOKUP($A268,'지하수요금(2014년)'!$B:$AP,41,FALSE)</f>
        <v>0</v>
      </c>
    </row>
    <row r="269" spans="1:9">
      <c r="A269" s="55" t="s">
        <v>837</v>
      </c>
      <c r="B269" s="55" t="s">
        <v>838</v>
      </c>
      <c r="C269" s="55" t="s">
        <v>839</v>
      </c>
      <c r="D269" s="54" t="str">
        <f>VLOOKUP($A269,'지하수요금(2010년)'!$B:$AL,4,FALSE)</f>
        <v>일반용</v>
      </c>
      <c r="E269" s="54">
        <f>VLOOKUP($A269,'지하수요금(2010년)'!$B:$AL,32,FALSE)</f>
        <v>942</v>
      </c>
      <c r="F269" s="54">
        <f>VLOOKUP($A269,'지하수요금(2011년)'!$B:$AL,32,FALSE)</f>
        <v>991</v>
      </c>
      <c r="G269" s="54">
        <f>VLOOKUP($A269,'지하수요금(2012년)'!$B:$AL,32,FALSE)</f>
        <v>431</v>
      </c>
      <c r="H269" s="54">
        <f>VLOOKUP($A269,'지하수요금(2013년)'!$B:$AO,40,FALSE)</f>
        <v>0</v>
      </c>
      <c r="I269" s="54">
        <f>VLOOKUP($A269,'지하수요금(2014년)'!$B:$AP,41,FALSE)</f>
        <v>0</v>
      </c>
    </row>
    <row r="270" spans="1:9">
      <c r="A270" s="55" t="s">
        <v>840</v>
      </c>
      <c r="B270" s="55" t="s">
        <v>841</v>
      </c>
      <c r="C270" s="55" t="s">
        <v>842</v>
      </c>
      <c r="D270" s="54" t="str">
        <f>VLOOKUP($A270,'지하수요금(2010년)'!$B:$AL,4,FALSE)</f>
        <v>가정용</v>
      </c>
      <c r="E270" s="54">
        <f>VLOOKUP($A270,'지하수요금(2010년)'!$B:$AL,32,FALSE)</f>
        <v>24</v>
      </c>
      <c r="F270" s="54">
        <f>VLOOKUP($A270,'지하수요금(2011년)'!$B:$AL,32,FALSE)</f>
        <v>24</v>
      </c>
      <c r="G270" s="54">
        <f>VLOOKUP($A270,'지하수요금(2012년)'!$B:$AL,32,FALSE)</f>
        <v>24</v>
      </c>
      <c r="H270" s="54">
        <f>VLOOKUP($A270,'지하수요금(2013년)'!$B:$AO,40,FALSE)</f>
        <v>24</v>
      </c>
      <c r="I270" s="54">
        <f>VLOOKUP($A270,'지하수요금(2014년)'!$B:$AP,41,FALSE)</f>
        <v>24</v>
      </c>
    </row>
    <row r="271" spans="1:9">
      <c r="A271" s="55" t="s">
        <v>843</v>
      </c>
      <c r="B271" s="55" t="s">
        <v>844</v>
      </c>
      <c r="C271" s="55" t="s">
        <v>845</v>
      </c>
      <c r="D271" s="54" t="str">
        <f>VLOOKUP($A271,'지하수요금(2010년)'!$B:$AL,4,FALSE)</f>
        <v>가정용</v>
      </c>
      <c r="E271" s="54">
        <f>VLOOKUP($A271,'지하수요금(2010년)'!$B:$AL,32,FALSE)</f>
        <v>24</v>
      </c>
      <c r="F271" s="54">
        <f>VLOOKUP($A271,'지하수요금(2011년)'!$B:$AL,32,FALSE)</f>
        <v>24</v>
      </c>
      <c r="G271" s="54">
        <f>VLOOKUP($A271,'지하수요금(2012년)'!$B:$AL,32,FALSE)</f>
        <v>24</v>
      </c>
      <c r="H271" s="54">
        <f>VLOOKUP($A271,'지하수요금(2013년)'!$B:$AO,40,FALSE)</f>
        <v>24</v>
      </c>
      <c r="I271" s="54">
        <f>VLOOKUP($A271,'지하수요금(2014년)'!$B:$AP,41,FALSE)</f>
        <v>24</v>
      </c>
    </row>
    <row r="272" spans="1:9">
      <c r="A272" s="55" t="s">
        <v>846</v>
      </c>
      <c r="B272" s="55" t="s">
        <v>847</v>
      </c>
      <c r="C272" s="55" t="s">
        <v>848</v>
      </c>
      <c r="D272" s="54" t="str">
        <f>VLOOKUP($A272,'지하수요금(2010년)'!$B:$AL,4,FALSE)</f>
        <v>일반용</v>
      </c>
      <c r="E272" s="54">
        <f>VLOOKUP($A272,'지하수요금(2010년)'!$B:$AL,32,FALSE)</f>
        <v>0</v>
      </c>
      <c r="F272" s="54">
        <f>VLOOKUP($A272,'지하수요금(2011년)'!$B:$AL,32,FALSE)</f>
        <v>0</v>
      </c>
      <c r="G272" s="54">
        <f>VLOOKUP($A272,'지하수요금(2012년)'!$B:$AL,32,FALSE)</f>
        <v>0</v>
      </c>
      <c r="H272" s="54">
        <f>VLOOKUP($A272,'지하수요금(2013년)'!$B:$AO,40,FALSE)</f>
        <v>0</v>
      </c>
      <c r="I272" s="54">
        <f>VLOOKUP($A272,'지하수요금(2014년)'!$B:$AP,41,FALSE)</f>
        <v>0</v>
      </c>
    </row>
    <row r="273" spans="1:9">
      <c r="A273" s="55" t="s">
        <v>849</v>
      </c>
      <c r="B273" s="55" t="s">
        <v>850</v>
      </c>
      <c r="C273" s="55" t="s">
        <v>851</v>
      </c>
      <c r="D273" s="54" t="str">
        <f>VLOOKUP($A273,'지하수요금(2010년)'!$B:$AL,4,FALSE)</f>
        <v>일반용</v>
      </c>
      <c r="E273" s="54">
        <f>VLOOKUP($A273,'지하수요금(2010년)'!$B:$AL,32,FALSE)</f>
        <v>72</v>
      </c>
      <c r="F273" s="54">
        <f>VLOOKUP($A273,'지하수요금(2011년)'!$B:$AL,32,FALSE)</f>
        <v>72</v>
      </c>
      <c r="G273" s="54">
        <f>VLOOKUP($A273,'지하수요금(2012년)'!$B:$AL,32,FALSE)</f>
        <v>72</v>
      </c>
      <c r="H273" s="54">
        <f>VLOOKUP($A273,'지하수요금(2013년)'!$B:$AO,40,FALSE)</f>
        <v>72</v>
      </c>
      <c r="I273" s="54">
        <f>VLOOKUP($A273,'지하수요금(2014년)'!$B:$AP,41,FALSE)</f>
        <v>72</v>
      </c>
    </row>
    <row r="274" spans="1:9">
      <c r="A274" s="55" t="s">
        <v>852</v>
      </c>
      <c r="B274" s="55" t="s">
        <v>853</v>
      </c>
      <c r="C274" s="55" t="s">
        <v>854</v>
      </c>
      <c r="D274" s="54" t="str">
        <f>VLOOKUP($A274,'지하수요금(2010년)'!$B:$AL,4,FALSE)</f>
        <v>가정용</v>
      </c>
      <c r="E274" s="54">
        <f>VLOOKUP($A274,'지하수요금(2010년)'!$B:$AL,32,FALSE)</f>
        <v>216</v>
      </c>
      <c r="F274" s="54">
        <f>VLOOKUP($A274,'지하수요금(2011년)'!$B:$AL,32,FALSE)</f>
        <v>216</v>
      </c>
      <c r="G274" s="54">
        <f>VLOOKUP($A274,'지하수요금(2012년)'!$B:$AL,32,FALSE)</f>
        <v>216</v>
      </c>
      <c r="H274" s="54">
        <f>VLOOKUP($A274,'지하수요금(2013년)'!$B:$AO,40,FALSE)</f>
        <v>216</v>
      </c>
      <c r="I274" s="54">
        <f>VLOOKUP($A274,'지하수요금(2014년)'!$B:$AP,41,FALSE)</f>
        <v>216</v>
      </c>
    </row>
    <row r="275" spans="1:9">
      <c r="A275" s="55" t="s">
        <v>855</v>
      </c>
      <c r="B275" s="55" t="s">
        <v>856</v>
      </c>
      <c r="C275" s="55" t="s">
        <v>857</v>
      </c>
      <c r="D275" s="54" t="str">
        <f>VLOOKUP($A275,'지하수요금(2010년)'!$B:$AL,4,FALSE)</f>
        <v>일반용</v>
      </c>
      <c r="E275" s="54">
        <f>VLOOKUP($A275,'지하수요금(2010년)'!$B:$AL,32,FALSE)</f>
        <v>600</v>
      </c>
      <c r="F275" s="54">
        <f>VLOOKUP($A275,'지하수요금(2011년)'!$B:$AL,32,FALSE)</f>
        <v>600</v>
      </c>
      <c r="G275" s="54">
        <f>VLOOKUP($A275,'지하수요금(2012년)'!$B:$AL,32,FALSE)</f>
        <v>600</v>
      </c>
    </row>
    <row r="276" spans="1:9">
      <c r="A276" s="55" t="s">
        <v>858</v>
      </c>
      <c r="B276" s="55" t="s">
        <v>859</v>
      </c>
      <c r="C276" s="55" t="s">
        <v>860</v>
      </c>
      <c r="D276" s="54" t="str">
        <f>VLOOKUP($A276,'지하수요금(2010년)'!$B:$AL,4,FALSE)</f>
        <v>일반용</v>
      </c>
      <c r="E276" s="54">
        <f>VLOOKUP($A276,'지하수요금(2010년)'!$B:$AL,32,FALSE)</f>
        <v>0</v>
      </c>
      <c r="F276" s="54">
        <f>VLOOKUP($A276,'지하수요금(2011년)'!$B:$AL,32,FALSE)</f>
        <v>0</v>
      </c>
      <c r="G276" s="54">
        <f>VLOOKUP($A276,'지하수요금(2012년)'!$B:$AL,32,FALSE)</f>
        <v>0</v>
      </c>
      <c r="H276" s="54">
        <f>VLOOKUP($A276,'지하수요금(2013년)'!$B:$AO,40,FALSE)</f>
        <v>0</v>
      </c>
      <c r="I276" s="54">
        <f>VLOOKUP($A276,'지하수요금(2014년)'!$B:$AP,41,FALSE)</f>
        <v>0</v>
      </c>
    </row>
    <row r="277" spans="1:9">
      <c r="A277" s="55" t="s">
        <v>862</v>
      </c>
      <c r="B277" s="55" t="s">
        <v>863</v>
      </c>
      <c r="C277" s="55" t="s">
        <v>864</v>
      </c>
      <c r="D277" s="54" t="str">
        <f>VLOOKUP($A277,'지하수요금(2010년)'!$B:$AL,4,FALSE)</f>
        <v>일반용</v>
      </c>
      <c r="E277" s="54">
        <f>VLOOKUP($A277,'지하수요금(2010년)'!$B:$AL,32,FALSE)</f>
        <v>799</v>
      </c>
      <c r="F277" s="54">
        <f>VLOOKUP($A277,'지하수요금(2011년)'!$B:$AL,32,FALSE)</f>
        <v>883</v>
      </c>
      <c r="G277" s="54">
        <f>VLOOKUP($A277,'지하수요금(2012년)'!$B:$AL,32,FALSE)</f>
        <v>706</v>
      </c>
      <c r="H277" s="54">
        <f>VLOOKUP($A277,'지하수요금(2013년)'!$B:$AO,40,FALSE)</f>
        <v>752</v>
      </c>
      <c r="I277" s="54">
        <f>VLOOKUP($A277,'지하수요금(2014년)'!$B:$AP,41,FALSE)</f>
        <v>892</v>
      </c>
    </row>
    <row r="278" spans="1:9">
      <c r="A278" s="55" t="s">
        <v>865</v>
      </c>
      <c r="B278" s="55" t="s">
        <v>866</v>
      </c>
      <c r="C278" s="55" t="s">
        <v>867</v>
      </c>
      <c r="D278" s="54" t="str">
        <f>VLOOKUP($A278,'지하수요금(2010년)'!$B:$AL,4,FALSE)</f>
        <v>일반용</v>
      </c>
      <c r="E278" s="54">
        <f>VLOOKUP($A278,'지하수요금(2010년)'!$B:$AL,32,FALSE)</f>
        <v>420</v>
      </c>
      <c r="F278" s="54">
        <f>VLOOKUP($A278,'지하수요금(2011년)'!$B:$AL,32,FALSE)</f>
        <v>0</v>
      </c>
      <c r="G278" s="54">
        <f>VLOOKUP($A278,'지하수요금(2012년)'!$B:$AL,32,FALSE)</f>
        <v>0</v>
      </c>
      <c r="H278" s="54">
        <f>VLOOKUP($A278,'지하수요금(2013년)'!$B:$AO,40,FALSE)</f>
        <v>0</v>
      </c>
      <c r="I278" s="54">
        <f>VLOOKUP($A278,'지하수요금(2014년)'!$B:$AP,41,FALSE)</f>
        <v>0</v>
      </c>
    </row>
    <row r="279" spans="1:9">
      <c r="A279" s="55" t="s">
        <v>868</v>
      </c>
      <c r="B279" s="55" t="s">
        <v>869</v>
      </c>
      <c r="C279" s="55" t="s">
        <v>870</v>
      </c>
      <c r="D279" s="54" t="str">
        <f>VLOOKUP($A279,'지하수요금(2010년)'!$B:$AL,4,FALSE)</f>
        <v>일반용</v>
      </c>
      <c r="E279" s="54">
        <f>VLOOKUP($A279,'지하수요금(2010년)'!$B:$AL,32,FALSE)</f>
        <v>1050</v>
      </c>
      <c r="F279" s="54">
        <f>VLOOKUP($A279,'지하수요금(2011년)'!$B:$AL,32,FALSE)</f>
        <v>746</v>
      </c>
      <c r="G279" s="54">
        <f>VLOOKUP($A279,'지하수요금(2012년)'!$B:$AL,32,FALSE)</f>
        <v>763</v>
      </c>
      <c r="H279" s="54">
        <f>VLOOKUP($A279,'지하수요금(2013년)'!$B:$AO,40,FALSE)</f>
        <v>876</v>
      </c>
      <c r="I279" s="54">
        <f>VLOOKUP($A279,'지하수요금(2014년)'!$B:$AP,41,FALSE)</f>
        <v>940</v>
      </c>
    </row>
    <row r="280" spans="1:9">
      <c r="A280" s="55" t="s">
        <v>871</v>
      </c>
      <c r="B280" s="55" t="s">
        <v>872</v>
      </c>
      <c r="C280" s="55" t="s">
        <v>873</v>
      </c>
      <c r="D280" s="54" t="str">
        <f>VLOOKUP($A280,'지하수요금(2010년)'!$B:$AL,4,FALSE)</f>
        <v>일반용</v>
      </c>
      <c r="E280" s="54">
        <f>VLOOKUP($A280,'지하수요금(2010년)'!$B:$AL,32,FALSE)</f>
        <v>429</v>
      </c>
      <c r="F280" s="54">
        <f>VLOOKUP($A280,'지하수요금(2011년)'!$B:$AL,32,FALSE)</f>
        <v>423</v>
      </c>
      <c r="G280" s="54">
        <f>VLOOKUP($A280,'지하수요금(2012년)'!$B:$AL,32,FALSE)</f>
        <v>420</v>
      </c>
      <c r="H280" s="54">
        <f>VLOOKUP($A280,'지하수요금(2013년)'!$B:$AO,40,FALSE)</f>
        <v>444</v>
      </c>
      <c r="I280" s="54">
        <f>VLOOKUP($A280,'지하수요금(2014년)'!$B:$AP,41,FALSE)</f>
        <v>985</v>
      </c>
    </row>
    <row r="281" spans="1:9">
      <c r="A281" s="55" t="s">
        <v>874</v>
      </c>
      <c r="B281" s="55" t="s">
        <v>875</v>
      </c>
      <c r="C281" s="55" t="s">
        <v>876</v>
      </c>
      <c r="D281" s="54" t="str">
        <f>VLOOKUP($A281,'지하수요금(2010년)'!$B:$AL,4,FALSE)</f>
        <v>일반용</v>
      </c>
      <c r="E281" s="54">
        <f>VLOOKUP($A281,'지하수요금(2010년)'!$B:$AL,32,FALSE)</f>
        <v>0</v>
      </c>
      <c r="F281" s="54">
        <f>VLOOKUP($A281,'지하수요금(2011년)'!$B:$AL,32,FALSE)</f>
        <v>0</v>
      </c>
      <c r="G281" s="54">
        <f>VLOOKUP($A281,'지하수요금(2012년)'!$B:$AL,32,FALSE)</f>
        <v>0</v>
      </c>
      <c r="H281" s="54">
        <f>VLOOKUP($A281,'지하수요금(2013년)'!$B:$AO,40,FALSE)</f>
        <v>0</v>
      </c>
      <c r="I281" s="54">
        <f>VLOOKUP($A281,'지하수요금(2014년)'!$B:$AP,41,FALSE)</f>
        <v>0</v>
      </c>
    </row>
    <row r="282" spans="1:9">
      <c r="A282" s="55" t="s">
        <v>878</v>
      </c>
      <c r="B282" s="55" t="s">
        <v>879</v>
      </c>
      <c r="C282" s="55" t="s">
        <v>880</v>
      </c>
      <c r="D282" s="54" t="str">
        <f>VLOOKUP($A282,'지하수요금(2010년)'!$B:$AL,4,FALSE)</f>
        <v>일반용</v>
      </c>
      <c r="E282" s="54">
        <f>VLOOKUP($A282,'지하수요금(2010년)'!$B:$AL,32,FALSE)</f>
        <v>0</v>
      </c>
      <c r="F282" s="54">
        <f>VLOOKUP($A282,'지하수요금(2011년)'!$B:$AL,32,FALSE)</f>
        <v>0</v>
      </c>
      <c r="G282" s="54">
        <f>VLOOKUP($A282,'지하수요금(2012년)'!$B:$AL,32,FALSE)</f>
        <v>0</v>
      </c>
      <c r="H282" s="54">
        <f>VLOOKUP($A282,'지하수요금(2013년)'!$B:$AO,40,FALSE)</f>
        <v>0</v>
      </c>
      <c r="I282" s="54">
        <f>VLOOKUP($A282,'지하수요금(2014년)'!$B:$AP,41,FALSE)</f>
        <v>0</v>
      </c>
    </row>
    <row r="283" spans="1:9">
      <c r="A283" s="55" t="s">
        <v>881</v>
      </c>
      <c r="B283" s="55" t="s">
        <v>882</v>
      </c>
      <c r="C283" s="55" t="s">
        <v>883</v>
      </c>
      <c r="D283" s="54" t="str">
        <f>VLOOKUP($A283,'지하수요금(2010년)'!$B:$AL,4,FALSE)</f>
        <v>일반용</v>
      </c>
      <c r="E283" s="54">
        <f>VLOOKUP($A283,'지하수요금(2010년)'!$B:$AL,32,FALSE)</f>
        <v>0</v>
      </c>
      <c r="F283" s="54">
        <f>VLOOKUP($A283,'지하수요금(2011년)'!$B:$AL,32,FALSE)</f>
        <v>3370</v>
      </c>
      <c r="G283" s="54">
        <f>VLOOKUP($A283,'지하수요금(2012년)'!$B:$AL,32,FALSE)</f>
        <v>3381</v>
      </c>
      <c r="H283" s="54">
        <f>VLOOKUP($A283,'지하수요금(2013년)'!$B:$AO,40,FALSE)</f>
        <v>5564</v>
      </c>
      <c r="I283" s="54">
        <f>VLOOKUP($A283,'지하수요금(2014년)'!$B:$AP,41,FALSE)</f>
        <v>4399</v>
      </c>
    </row>
    <row r="284" spans="1:9">
      <c r="A284" s="55" t="s">
        <v>884</v>
      </c>
      <c r="B284" s="55" t="s">
        <v>885</v>
      </c>
      <c r="C284" s="55" t="s">
        <v>886</v>
      </c>
      <c r="D284" s="54" t="str">
        <f>VLOOKUP($A284,'지하수요금(2010년)'!$B:$AL,4,FALSE)</f>
        <v>일반용</v>
      </c>
      <c r="E284" s="54">
        <f>VLOOKUP($A284,'지하수요금(2010년)'!$B:$AL,32,FALSE)</f>
        <v>0</v>
      </c>
      <c r="F284" s="54">
        <f>VLOOKUP($A284,'지하수요금(2011년)'!$B:$AL,32,FALSE)</f>
        <v>0</v>
      </c>
      <c r="G284" s="54">
        <f>VLOOKUP($A284,'지하수요금(2012년)'!$B:$AL,32,FALSE)</f>
        <v>0</v>
      </c>
      <c r="H284" s="54">
        <f>VLOOKUP($A284,'지하수요금(2013년)'!$B:$AO,40,FALSE)</f>
        <v>1032</v>
      </c>
      <c r="I284" s="54">
        <f>VLOOKUP($A284,'지하수요금(2014년)'!$B:$AP,41,FALSE)</f>
        <v>846</v>
      </c>
    </row>
    <row r="285" spans="1:9">
      <c r="A285" s="55" t="s">
        <v>887</v>
      </c>
      <c r="B285" s="55" t="s">
        <v>888</v>
      </c>
      <c r="C285" s="55" t="s">
        <v>889</v>
      </c>
      <c r="D285" s="54" t="str">
        <f>VLOOKUP($A285,'지하수요금(2010년)'!$B:$AL,4,FALSE)</f>
        <v>일반용</v>
      </c>
      <c r="E285" s="54">
        <f>VLOOKUP($A285,'지하수요금(2010년)'!$B:$AL,32,FALSE)</f>
        <v>1344</v>
      </c>
      <c r="F285" s="54">
        <f>VLOOKUP($A285,'지하수요금(2011년)'!$B:$AL,32,FALSE)</f>
        <v>1344</v>
      </c>
      <c r="G285" s="54">
        <f>VLOOKUP($A285,'지하수요금(2012년)'!$B:$AL,32,FALSE)</f>
        <v>1344</v>
      </c>
      <c r="H285" s="54">
        <f>VLOOKUP($A285,'지하수요금(2013년)'!$B:$AO,40,FALSE)</f>
        <v>1344</v>
      </c>
      <c r="I285" s="54">
        <f>VLOOKUP($A285,'지하수요금(2014년)'!$B:$AP,41,FALSE)</f>
        <v>1344</v>
      </c>
    </row>
    <row r="286" spans="1:9">
      <c r="A286" s="55" t="s">
        <v>890</v>
      </c>
      <c r="B286" s="55" t="s">
        <v>891</v>
      </c>
      <c r="C286" s="55" t="s">
        <v>892</v>
      </c>
      <c r="D286" s="54" t="str">
        <f>VLOOKUP($A286,'지하수요금(2010년)'!$B:$AL,4,FALSE)</f>
        <v>일반용</v>
      </c>
      <c r="E286" s="54">
        <f>VLOOKUP($A286,'지하수요금(2010년)'!$B:$AL,32,FALSE)</f>
        <v>1986</v>
      </c>
      <c r="F286" s="54">
        <f>VLOOKUP($A286,'지하수요금(2011년)'!$B:$AL,32,FALSE)</f>
        <v>1787</v>
      </c>
      <c r="G286" s="54">
        <f>VLOOKUP($A286,'지하수요금(2012년)'!$B:$AL,32,FALSE)</f>
        <v>825</v>
      </c>
      <c r="H286" s="54">
        <f>VLOOKUP($A286,'지하수요금(2013년)'!$B:$AO,40,FALSE)</f>
        <v>466</v>
      </c>
      <c r="I286" s="54">
        <f>VLOOKUP($A286,'지하수요금(2014년)'!$B:$AP,41,FALSE)</f>
        <v>371</v>
      </c>
    </row>
    <row r="287" spans="1:9">
      <c r="A287" s="55" t="s">
        <v>893</v>
      </c>
      <c r="B287" s="55" t="s">
        <v>894</v>
      </c>
      <c r="C287" s="55" t="s">
        <v>895</v>
      </c>
      <c r="D287" s="54" t="str">
        <f>VLOOKUP($A287,'지하수요금(2010년)'!$B:$AL,4,FALSE)</f>
        <v>일반용</v>
      </c>
      <c r="E287" s="54">
        <f>VLOOKUP($A287,'지하수요금(2010년)'!$B:$AL,32,FALSE)</f>
        <v>3249</v>
      </c>
      <c r="F287" s="54">
        <f>VLOOKUP($A287,'지하수요금(2011년)'!$B:$AL,32,FALSE)</f>
        <v>3252</v>
      </c>
      <c r="G287" s="54">
        <f>VLOOKUP($A287,'지하수요금(2012년)'!$B:$AL,32,FALSE)</f>
        <v>3618</v>
      </c>
      <c r="H287" s="54">
        <f>VLOOKUP($A287,'지하수요금(2013년)'!$B:$AO,40,FALSE)</f>
        <v>3609</v>
      </c>
      <c r="I287" s="54">
        <f>VLOOKUP($A287,'지하수요금(2014년)'!$B:$AP,41,FALSE)</f>
        <v>3014</v>
      </c>
    </row>
    <row r="288" spans="1:9">
      <c r="A288" s="55" t="s">
        <v>896</v>
      </c>
      <c r="B288" s="55" t="s">
        <v>897</v>
      </c>
      <c r="C288" s="55" t="s">
        <v>898</v>
      </c>
      <c r="D288" s="54" t="str">
        <f>VLOOKUP($A288,'지하수요금(2010년)'!$B:$AL,4,FALSE)</f>
        <v>일반용</v>
      </c>
      <c r="E288" s="54">
        <f>VLOOKUP($A288,'지하수요금(2010년)'!$B:$AL,32,FALSE)</f>
        <v>1107</v>
      </c>
      <c r="F288" s="54">
        <f>VLOOKUP($A288,'지하수요금(2011년)'!$B:$AL,32,FALSE)</f>
        <v>1195</v>
      </c>
      <c r="G288" s="54">
        <f>VLOOKUP($A288,'지하수요금(2012년)'!$B:$AL,32,FALSE)</f>
        <v>1121</v>
      </c>
      <c r="H288" s="54">
        <f>VLOOKUP($A288,'지하수요금(2013년)'!$B:$AO,40,FALSE)</f>
        <v>1153</v>
      </c>
      <c r="I288" s="54">
        <f>VLOOKUP($A288,'지하수요금(2014년)'!$B:$AP,41,FALSE)</f>
        <v>1156</v>
      </c>
    </row>
    <row r="289" spans="1:9">
      <c r="A289" s="55" t="s">
        <v>899</v>
      </c>
      <c r="B289" s="55" t="s">
        <v>900</v>
      </c>
      <c r="C289" s="55" t="s">
        <v>901</v>
      </c>
      <c r="D289" s="54" t="str">
        <f>VLOOKUP($A289,'지하수요금(2010년)'!$B:$AL,4,FALSE)</f>
        <v>대중탕용</v>
      </c>
      <c r="E289" s="54">
        <f>VLOOKUP($A289,'지하수요금(2010년)'!$B:$AL,32,FALSE)</f>
        <v>2766</v>
      </c>
      <c r="F289" s="54">
        <f>VLOOKUP($A289,'지하수요금(2011년)'!$B:$AL,32,FALSE)</f>
        <v>950</v>
      </c>
      <c r="G289" s="54">
        <f>VLOOKUP($A289,'지하수요금(2012년)'!$B:$AL,32,FALSE)</f>
        <v>0</v>
      </c>
      <c r="H289" s="54">
        <f>VLOOKUP($A289,'지하수요금(2013년)'!$B:$AO,40,FALSE)</f>
        <v>0</v>
      </c>
      <c r="I289" s="54">
        <f>VLOOKUP($A289,'지하수요금(2014년)'!$B:$AP,41,FALSE)</f>
        <v>0</v>
      </c>
    </row>
    <row r="290" spans="1:9">
      <c r="A290" s="55" t="s">
        <v>904</v>
      </c>
      <c r="B290" s="55" t="s">
        <v>905</v>
      </c>
      <c r="C290" s="55" t="s">
        <v>906</v>
      </c>
      <c r="D290" s="54" t="str">
        <f>VLOOKUP($A290,'지하수요금(2010년)'!$B:$AL,4,FALSE)</f>
        <v>일반용</v>
      </c>
      <c r="E290" s="54">
        <f>VLOOKUP($A290,'지하수요금(2010년)'!$B:$AL,32,FALSE)</f>
        <v>426</v>
      </c>
      <c r="F290" s="54">
        <f>VLOOKUP($A290,'지하수요금(2011년)'!$B:$AL,32,FALSE)</f>
        <v>474</v>
      </c>
      <c r="G290" s="54">
        <f>VLOOKUP($A290,'지하수요금(2012년)'!$B:$AL,32,FALSE)</f>
        <v>441</v>
      </c>
      <c r="H290" s="54">
        <f>VLOOKUP($A290,'지하수요금(2013년)'!$B:$AO,40,FALSE)</f>
        <v>369</v>
      </c>
      <c r="I290" s="54">
        <f>VLOOKUP($A290,'지하수요금(2014년)'!$B:$AP,41,FALSE)</f>
        <v>372</v>
      </c>
    </row>
    <row r="291" spans="1:9">
      <c r="A291" s="55" t="s">
        <v>907</v>
      </c>
      <c r="B291" s="55" t="s">
        <v>908</v>
      </c>
      <c r="C291" s="55" t="s">
        <v>909</v>
      </c>
      <c r="D291" s="54" t="str">
        <f>VLOOKUP($A291,'지하수요금(2010년)'!$B:$AL,4,FALSE)</f>
        <v>일반용</v>
      </c>
      <c r="E291" s="54">
        <f>VLOOKUP($A291,'지하수요금(2010년)'!$B:$AL,32,FALSE)</f>
        <v>176</v>
      </c>
      <c r="F291" s="54">
        <f>VLOOKUP($A291,'지하수요금(2011년)'!$B:$AL,32,FALSE)</f>
        <v>207</v>
      </c>
      <c r="G291" s="54">
        <f>VLOOKUP($A291,'지하수요금(2012년)'!$B:$AL,32,FALSE)</f>
        <v>136</v>
      </c>
    </row>
    <row r="292" spans="1:9">
      <c r="A292" s="55" t="s">
        <v>910</v>
      </c>
      <c r="B292" s="55" t="s">
        <v>911</v>
      </c>
      <c r="C292" s="55" t="s">
        <v>912</v>
      </c>
      <c r="D292" s="54" t="str">
        <f>VLOOKUP($A292,'지하수요금(2010년)'!$B:$AL,4,FALSE)</f>
        <v>일반용</v>
      </c>
      <c r="E292" s="54">
        <f>VLOOKUP($A292,'지하수요금(2010년)'!$B:$AL,32,FALSE)</f>
        <v>0</v>
      </c>
      <c r="F292" s="54">
        <f>VLOOKUP($A292,'지하수요금(2011년)'!$B:$AL,32,FALSE)</f>
        <v>0</v>
      </c>
      <c r="G292" s="54">
        <f>VLOOKUP($A292,'지하수요금(2012년)'!$B:$AL,32,FALSE)</f>
        <v>0</v>
      </c>
      <c r="H292" s="54">
        <f>VLOOKUP($A292,'지하수요금(2013년)'!$B:$AO,40,FALSE)</f>
        <v>0</v>
      </c>
      <c r="I292" s="54">
        <f>VLOOKUP($A292,'지하수요금(2014년)'!$B:$AP,41,FALSE)</f>
        <v>0</v>
      </c>
    </row>
    <row r="293" spans="1:9">
      <c r="A293" s="55" t="s">
        <v>913</v>
      </c>
      <c r="B293" s="55" t="s">
        <v>914</v>
      </c>
      <c r="C293" s="55" t="s">
        <v>915</v>
      </c>
      <c r="D293" s="54" t="str">
        <f>VLOOKUP($A293,'지하수요금(2010년)'!$B:$AL,4,FALSE)</f>
        <v>일반용</v>
      </c>
      <c r="E293" s="54">
        <f>VLOOKUP($A293,'지하수요금(2010년)'!$B:$AL,32,FALSE)</f>
        <v>0</v>
      </c>
      <c r="F293" s="54">
        <f>VLOOKUP($A293,'지하수요금(2011년)'!$B:$AL,32,FALSE)</f>
        <v>0</v>
      </c>
      <c r="G293" s="54">
        <f>VLOOKUP($A293,'지하수요금(2012년)'!$B:$AL,32,FALSE)</f>
        <v>0</v>
      </c>
      <c r="H293" s="54">
        <f>VLOOKUP($A293,'지하수요금(2013년)'!$B:$AO,40,FALSE)</f>
        <v>0</v>
      </c>
      <c r="I293" s="54">
        <f>VLOOKUP($A293,'지하수요금(2014년)'!$B:$AP,41,FALSE)</f>
        <v>0</v>
      </c>
    </row>
    <row r="294" spans="1:9">
      <c r="A294" s="55" t="s">
        <v>916</v>
      </c>
      <c r="B294" s="55" t="s">
        <v>917</v>
      </c>
      <c r="C294" s="55" t="s">
        <v>918</v>
      </c>
      <c r="D294" s="54" t="str">
        <f>VLOOKUP($A294,'지하수요금(2010년)'!$B:$AL,4,FALSE)</f>
        <v>산업용</v>
      </c>
      <c r="E294" s="54">
        <f>VLOOKUP($A294,'지하수요금(2010년)'!$B:$AL,32,FALSE)</f>
        <v>0</v>
      </c>
      <c r="F294" s="54">
        <f>VLOOKUP($A294,'지하수요금(2011년)'!$B:$AL,32,FALSE)</f>
        <v>0</v>
      </c>
      <c r="G294" s="54">
        <f>VLOOKUP($A294,'지하수요금(2012년)'!$B:$AL,32,FALSE)</f>
        <v>0</v>
      </c>
      <c r="H294" s="54">
        <f>VLOOKUP($A294,'지하수요금(2013년)'!$B:$AO,40,FALSE)</f>
        <v>0</v>
      </c>
      <c r="I294" s="54">
        <f>VLOOKUP($A294,'지하수요금(2014년)'!$B:$AP,41,FALSE)</f>
        <v>0</v>
      </c>
    </row>
    <row r="295" spans="1:9">
      <c r="A295" s="55" t="s">
        <v>919</v>
      </c>
      <c r="B295" s="55" t="s">
        <v>920</v>
      </c>
      <c r="C295" s="55" t="s">
        <v>921</v>
      </c>
      <c r="D295" s="54" t="str">
        <f>VLOOKUP($A295,'지하수요금(2010년)'!$B:$AL,4,FALSE)</f>
        <v>산업용</v>
      </c>
      <c r="E295" s="54">
        <f>VLOOKUP($A295,'지하수요금(2010년)'!$B:$AL,32,FALSE)</f>
        <v>5938</v>
      </c>
      <c r="F295" s="54">
        <f>VLOOKUP($A295,'지하수요금(2011년)'!$B:$AL,32,FALSE)</f>
        <v>3714</v>
      </c>
      <c r="G295" s="54">
        <f>VLOOKUP($A295,'지하수요금(2012년)'!$B:$AL,32,FALSE)</f>
        <v>3607</v>
      </c>
      <c r="H295" s="54">
        <f>VLOOKUP($A295,'지하수요금(2013년)'!$B:$AO,40,FALSE)</f>
        <v>3086</v>
      </c>
      <c r="I295" s="54">
        <f>VLOOKUP($A295,'지하수요금(2014년)'!$B:$AP,41,FALSE)</f>
        <v>3740</v>
      </c>
    </row>
    <row r="296" spans="1:9">
      <c r="A296" s="55" t="s">
        <v>922</v>
      </c>
      <c r="B296" s="55" t="s">
        <v>923</v>
      </c>
      <c r="C296" s="55" t="s">
        <v>918</v>
      </c>
      <c r="D296" s="54" t="str">
        <f>VLOOKUP($A296,'지하수요금(2010년)'!$B:$AL,4,FALSE)</f>
        <v>산업용</v>
      </c>
      <c r="E296" s="54">
        <f>VLOOKUP($A296,'지하수요금(2010년)'!$B:$AL,32,FALSE)</f>
        <v>0</v>
      </c>
      <c r="F296" s="54">
        <f>VLOOKUP($A296,'지하수요금(2011년)'!$B:$AL,32,FALSE)</f>
        <v>0</v>
      </c>
      <c r="G296" s="54">
        <f>VLOOKUP($A296,'지하수요금(2012년)'!$B:$AL,32,FALSE)</f>
        <v>0</v>
      </c>
      <c r="H296" s="54">
        <f>VLOOKUP($A296,'지하수요금(2013년)'!$B:$AO,40,FALSE)</f>
        <v>0</v>
      </c>
      <c r="I296" s="54">
        <f>VLOOKUP($A296,'지하수요금(2014년)'!$B:$AP,41,FALSE)</f>
        <v>0</v>
      </c>
    </row>
    <row r="297" spans="1:9">
      <c r="A297" s="55" t="s">
        <v>924</v>
      </c>
      <c r="B297" s="55" t="s">
        <v>925</v>
      </c>
      <c r="C297" s="55" t="s">
        <v>918</v>
      </c>
      <c r="D297" s="54" t="str">
        <f>VLOOKUP($A297,'지하수요금(2010년)'!$B:$AL,4,FALSE)</f>
        <v>산업용</v>
      </c>
      <c r="E297" s="54">
        <f>VLOOKUP($A297,'지하수요금(2010년)'!$B:$AL,32,FALSE)</f>
        <v>0</v>
      </c>
      <c r="F297" s="54">
        <f>VLOOKUP($A297,'지하수요금(2011년)'!$B:$AL,32,FALSE)</f>
        <v>0</v>
      </c>
      <c r="G297" s="54">
        <f>VLOOKUP($A297,'지하수요금(2012년)'!$B:$AL,32,FALSE)</f>
        <v>0</v>
      </c>
      <c r="H297" s="54">
        <f>VLOOKUP($A297,'지하수요금(2013년)'!$B:$AO,40,FALSE)</f>
        <v>0</v>
      </c>
      <c r="I297" s="54">
        <f>VLOOKUP($A297,'지하수요금(2014년)'!$B:$AP,41,FALSE)</f>
        <v>0</v>
      </c>
    </row>
    <row r="298" spans="1:9">
      <c r="A298" s="55" t="s">
        <v>926</v>
      </c>
      <c r="B298" s="55" t="s">
        <v>927</v>
      </c>
      <c r="C298" s="55" t="s">
        <v>928</v>
      </c>
      <c r="D298" s="54" t="str">
        <f>VLOOKUP($A298,'지하수요금(2010년)'!$B:$AL,4,FALSE)</f>
        <v>대중탕용</v>
      </c>
      <c r="E298" s="54">
        <f>VLOOKUP($A298,'지하수요금(2010년)'!$B:$AL,32,FALSE)</f>
        <v>2062</v>
      </c>
      <c r="F298" s="54">
        <f>VLOOKUP($A298,'지하수요금(2011년)'!$B:$AL,32,FALSE)</f>
        <v>1750</v>
      </c>
      <c r="G298" s="54">
        <f>VLOOKUP($A298,'지하수요금(2012년)'!$B:$AL,32,FALSE)</f>
        <v>1303</v>
      </c>
      <c r="H298" s="54">
        <f>VLOOKUP($A298,'지하수요금(2013년)'!$B:$AO,40,FALSE)</f>
        <v>1056</v>
      </c>
      <c r="I298" s="54">
        <f>VLOOKUP($A298,'지하수요금(2014년)'!$B:$AP,41,FALSE)</f>
        <v>33</v>
      </c>
    </row>
    <row r="299" spans="1:9">
      <c r="A299" s="55" t="s">
        <v>929</v>
      </c>
      <c r="B299" s="55" t="s">
        <v>930</v>
      </c>
      <c r="C299" s="55" t="s">
        <v>931</v>
      </c>
      <c r="D299" s="54" t="str">
        <f>VLOOKUP($A299,'지하수요금(2010년)'!$B:$AL,4,FALSE)</f>
        <v>대중탕용</v>
      </c>
      <c r="E299" s="54">
        <f>VLOOKUP($A299,'지하수요금(2010년)'!$B:$AL,32,FALSE)</f>
        <v>0</v>
      </c>
      <c r="F299" s="54">
        <f>VLOOKUP($A299,'지하수요금(2011년)'!$B:$AL,32,FALSE)</f>
        <v>0</v>
      </c>
      <c r="G299" s="54">
        <f>VLOOKUP($A299,'지하수요금(2012년)'!$B:$AL,32,FALSE)</f>
        <v>0</v>
      </c>
      <c r="H299" s="54">
        <f>VLOOKUP($A299,'지하수요금(2013년)'!$B:$AO,40,FALSE)</f>
        <v>0</v>
      </c>
      <c r="I299" s="54">
        <f>VLOOKUP($A299,'지하수요금(2014년)'!$B:$AP,41,FALSE)</f>
        <v>0</v>
      </c>
    </row>
    <row r="300" spans="1:9">
      <c r="A300" s="55" t="s">
        <v>932</v>
      </c>
      <c r="B300" s="55" t="s">
        <v>933</v>
      </c>
      <c r="C300" s="55" t="s">
        <v>934</v>
      </c>
      <c r="D300" s="54" t="str">
        <f>VLOOKUP($A300,'지하수요금(2010년)'!$B:$AL,4,FALSE)</f>
        <v>대중탕용</v>
      </c>
      <c r="E300" s="54">
        <f>VLOOKUP($A300,'지하수요금(2010년)'!$B:$AL,32,FALSE)</f>
        <v>1345</v>
      </c>
      <c r="F300" s="54">
        <f>VLOOKUP($A300,'지하수요금(2011년)'!$B:$AL,32,FALSE)</f>
        <v>3192</v>
      </c>
      <c r="G300" s="54">
        <f>VLOOKUP($A300,'지하수요금(2012년)'!$B:$AL,32,FALSE)</f>
        <v>3250</v>
      </c>
      <c r="H300" s="54">
        <f>VLOOKUP($A300,'지하수요금(2013년)'!$B:$AO,40,FALSE)</f>
        <v>2893</v>
      </c>
      <c r="I300" s="54">
        <f>VLOOKUP($A300,'지하수요금(2014년)'!$B:$AP,41,FALSE)</f>
        <v>1319</v>
      </c>
    </row>
    <row r="301" spans="1:9">
      <c r="A301" s="55" t="s">
        <v>935</v>
      </c>
      <c r="B301" s="55" t="s">
        <v>936</v>
      </c>
      <c r="C301" s="55" t="s">
        <v>937</v>
      </c>
      <c r="D301" s="54" t="str">
        <f>VLOOKUP($A301,'지하수요금(2010년)'!$B:$AL,4,FALSE)</f>
        <v>대중탕용</v>
      </c>
      <c r="E301" s="54">
        <f>VLOOKUP($A301,'지하수요금(2010년)'!$B:$AL,32,FALSE)</f>
        <v>8176</v>
      </c>
      <c r="F301" s="54">
        <f>VLOOKUP($A301,'지하수요금(2011년)'!$B:$AL,32,FALSE)</f>
        <v>5216</v>
      </c>
      <c r="G301" s="54">
        <f>VLOOKUP($A301,'지하수요금(2012년)'!$B:$AL,32,FALSE)</f>
        <v>879</v>
      </c>
      <c r="H301" s="54">
        <f>VLOOKUP($A301,'지하수요금(2013년)'!$B:$AO,40,FALSE)</f>
        <v>789</v>
      </c>
      <c r="I301" s="54">
        <f>VLOOKUP($A301,'지하수요금(2014년)'!$B:$AP,41,FALSE)</f>
        <v>2768</v>
      </c>
    </row>
    <row r="302" spans="1:9">
      <c r="A302" s="55" t="s">
        <v>938</v>
      </c>
      <c r="B302" s="55" t="s">
        <v>939</v>
      </c>
      <c r="C302" s="55" t="s">
        <v>940</v>
      </c>
      <c r="D302" s="54" t="str">
        <f>VLOOKUP($A302,'지하수요금(2010년)'!$B:$AL,4,FALSE)</f>
        <v>일반용</v>
      </c>
      <c r="E302" s="54">
        <f>VLOOKUP($A302,'지하수요금(2010년)'!$B:$AL,32,FALSE)</f>
        <v>0</v>
      </c>
      <c r="F302" s="54">
        <f>VLOOKUP($A302,'지하수요금(2011년)'!$B:$AL,32,FALSE)</f>
        <v>0</v>
      </c>
      <c r="G302" s="54">
        <f>VLOOKUP($A302,'지하수요금(2012년)'!$B:$AL,32,FALSE)</f>
        <v>0</v>
      </c>
      <c r="H302" s="54">
        <f>VLOOKUP($A302,'지하수요금(2013년)'!$B:$AO,40,FALSE)</f>
        <v>0</v>
      </c>
      <c r="I302" s="54">
        <f>VLOOKUP($A302,'지하수요금(2014년)'!$B:$AP,41,FALSE)</f>
        <v>0</v>
      </c>
    </row>
    <row r="303" spans="1:9">
      <c r="A303" s="55" t="s">
        <v>941</v>
      </c>
      <c r="B303" s="55" t="s">
        <v>942</v>
      </c>
      <c r="C303" s="55" t="s">
        <v>943</v>
      </c>
      <c r="D303" s="54" t="str">
        <f>VLOOKUP($A303,'지하수요금(2010년)'!$B:$AL,4,FALSE)</f>
        <v>일반용</v>
      </c>
      <c r="E303" s="54">
        <f>VLOOKUP($A303,'지하수요금(2010년)'!$B:$AL,32,FALSE)</f>
        <v>721</v>
      </c>
      <c r="F303" s="54">
        <f>VLOOKUP($A303,'지하수요금(2011년)'!$B:$AL,32,FALSE)</f>
        <v>679</v>
      </c>
      <c r="G303" s="54">
        <f>VLOOKUP($A303,'지하수요금(2012년)'!$B:$AL,32,FALSE)</f>
        <v>932</v>
      </c>
      <c r="H303" s="54">
        <f>VLOOKUP($A303,'지하수요금(2013년)'!$B:$AO,40,FALSE)</f>
        <v>949</v>
      </c>
      <c r="I303" s="54">
        <f>VLOOKUP($A303,'지하수요금(2014년)'!$B:$AP,41,FALSE)</f>
        <v>1125</v>
      </c>
    </row>
    <row r="304" spans="1:9">
      <c r="A304" s="55" t="s">
        <v>944</v>
      </c>
      <c r="B304" s="55" t="s">
        <v>945</v>
      </c>
      <c r="C304" s="55" t="s">
        <v>946</v>
      </c>
      <c r="D304" s="54" t="str">
        <f>VLOOKUP($A304,'지하수요금(2010년)'!$B:$AL,4,FALSE)</f>
        <v>일반용</v>
      </c>
      <c r="E304" s="54">
        <f>VLOOKUP($A304,'지하수요금(2010년)'!$B:$AL,32,FALSE)</f>
        <v>659</v>
      </c>
      <c r="F304" s="54">
        <f>VLOOKUP($A304,'지하수요금(2011년)'!$B:$AL,32,FALSE)</f>
        <v>868</v>
      </c>
      <c r="G304" s="54">
        <f>VLOOKUP($A304,'지하수요금(2012년)'!$B:$AL,32,FALSE)</f>
        <v>768</v>
      </c>
      <c r="H304" s="54">
        <f>VLOOKUP($A304,'지하수요금(2013년)'!$B:$AO,40,FALSE)</f>
        <v>410</v>
      </c>
      <c r="I304" s="54">
        <f>VLOOKUP($A304,'지하수요금(2014년)'!$B:$AP,41,FALSE)</f>
        <v>319</v>
      </c>
    </row>
    <row r="305" spans="1:9">
      <c r="A305" s="55" t="s">
        <v>947</v>
      </c>
      <c r="B305" s="55" t="s">
        <v>948</v>
      </c>
      <c r="C305" s="55" t="s">
        <v>949</v>
      </c>
      <c r="D305" s="54" t="str">
        <f>VLOOKUP($A305,'지하수요금(2010년)'!$B:$AL,4,FALSE)</f>
        <v>일반용</v>
      </c>
      <c r="E305" s="54">
        <f>VLOOKUP($A305,'지하수요금(2010년)'!$B:$AL,32,FALSE)</f>
        <v>2591</v>
      </c>
      <c r="F305" s="54">
        <f>VLOOKUP($A305,'지하수요금(2011년)'!$B:$AL,32,FALSE)</f>
        <v>3294</v>
      </c>
      <c r="G305" s="54">
        <f>VLOOKUP($A305,'지하수요금(2012년)'!$B:$AL,32,FALSE)</f>
        <v>3745</v>
      </c>
      <c r="H305" s="54">
        <f>VLOOKUP($A305,'지하수요금(2013년)'!$B:$AO,40,FALSE)</f>
        <v>4441</v>
      </c>
      <c r="I305" s="54">
        <f>VLOOKUP($A305,'지하수요금(2014년)'!$B:$AP,41,FALSE)</f>
        <v>4323</v>
      </c>
    </row>
    <row r="306" spans="1:9">
      <c r="A306" s="55" t="s">
        <v>950</v>
      </c>
      <c r="B306" s="55" t="s">
        <v>951</v>
      </c>
      <c r="C306" s="55" t="s">
        <v>952</v>
      </c>
      <c r="D306" s="54" t="str">
        <f>VLOOKUP($A306,'지하수요금(2010년)'!$B:$AL,4,FALSE)</f>
        <v>일반용</v>
      </c>
      <c r="E306" s="54">
        <f>VLOOKUP($A306,'지하수요금(2010년)'!$B:$AL,32,FALSE)</f>
        <v>0</v>
      </c>
      <c r="F306" s="54">
        <f>VLOOKUP($A306,'지하수요금(2011년)'!$B:$AL,32,FALSE)</f>
        <v>315</v>
      </c>
      <c r="G306" s="54">
        <f>VLOOKUP($A306,'지하수요금(2012년)'!$B:$AL,32,FALSE)</f>
        <v>69</v>
      </c>
      <c r="H306" s="54">
        <f>VLOOKUP($A306,'지하수요금(2013년)'!$B:$AO,40,FALSE)</f>
        <v>16</v>
      </c>
      <c r="I306" s="54">
        <f>VLOOKUP($A306,'지하수요금(2014년)'!$B:$AP,41,FALSE)</f>
        <v>58</v>
      </c>
    </row>
    <row r="307" spans="1:9">
      <c r="A307" s="55" t="s">
        <v>953</v>
      </c>
      <c r="B307" s="55" t="s">
        <v>954</v>
      </c>
      <c r="C307" s="55" t="s">
        <v>955</v>
      </c>
      <c r="D307" s="54" t="str">
        <f>VLOOKUP($A307,'지하수요금(2010년)'!$B:$AL,4,FALSE)</f>
        <v>가정용</v>
      </c>
      <c r="E307" s="54">
        <f>VLOOKUP($A307,'지하수요금(2010년)'!$B:$AL,32,FALSE)</f>
        <v>120</v>
      </c>
      <c r="F307" s="54">
        <f>VLOOKUP($A307,'지하수요금(2011년)'!$B:$AL,32,FALSE)</f>
        <v>120</v>
      </c>
      <c r="G307" s="54">
        <f>VLOOKUP($A307,'지하수요금(2012년)'!$B:$AL,32,FALSE)</f>
        <v>120</v>
      </c>
      <c r="H307" s="54">
        <f>VLOOKUP($A307,'지하수요금(2013년)'!$B:$AO,40,FALSE)</f>
        <v>120</v>
      </c>
      <c r="I307" s="54">
        <f>VLOOKUP($A307,'지하수요금(2014년)'!$B:$AP,41,FALSE)</f>
        <v>120</v>
      </c>
    </row>
    <row r="308" spans="1:9">
      <c r="A308" s="55" t="s">
        <v>956</v>
      </c>
      <c r="B308" s="55" t="s">
        <v>957</v>
      </c>
      <c r="C308" s="55" t="s">
        <v>958</v>
      </c>
      <c r="D308" s="54" t="str">
        <f>VLOOKUP($A308,'지하수요금(2010년)'!$B:$AL,4,FALSE)</f>
        <v>가정용</v>
      </c>
      <c r="E308" s="54">
        <f>VLOOKUP($A308,'지하수요금(2010년)'!$B:$AL,32,FALSE)</f>
        <v>120</v>
      </c>
      <c r="F308" s="54">
        <f>VLOOKUP($A308,'지하수요금(2011년)'!$B:$AL,32,FALSE)</f>
        <v>120</v>
      </c>
      <c r="G308" s="54">
        <f>VLOOKUP($A308,'지하수요금(2012년)'!$B:$AL,32,FALSE)</f>
        <v>120</v>
      </c>
      <c r="H308" s="54">
        <f>VLOOKUP($A308,'지하수요금(2013년)'!$B:$AO,40,FALSE)</f>
        <v>120</v>
      </c>
      <c r="I308" s="54">
        <f>VLOOKUP($A308,'지하수요금(2014년)'!$B:$AP,41,FALSE)</f>
        <v>120</v>
      </c>
    </row>
    <row r="309" spans="1:9">
      <c r="A309" s="55" t="s">
        <v>959</v>
      </c>
      <c r="B309" s="55" t="s">
        <v>960</v>
      </c>
      <c r="C309" s="55" t="s">
        <v>961</v>
      </c>
      <c r="D309" s="54" t="str">
        <f>VLOOKUP($A309,'지하수요금(2010년)'!$B:$AL,4,FALSE)</f>
        <v>대중탕용</v>
      </c>
      <c r="E309" s="54">
        <f>VLOOKUP($A309,'지하수요금(2010년)'!$B:$AL,32,FALSE)</f>
        <v>0</v>
      </c>
      <c r="F309" s="54">
        <f>VLOOKUP($A309,'지하수요금(2011년)'!$B:$AL,32,FALSE)</f>
        <v>0</v>
      </c>
      <c r="G309" s="54">
        <f>VLOOKUP($A309,'지하수요금(2012년)'!$B:$AL,32,FALSE)</f>
        <v>0</v>
      </c>
      <c r="H309" s="54">
        <f>VLOOKUP($A309,'지하수요금(2013년)'!$B:$AO,40,FALSE)</f>
        <v>0</v>
      </c>
      <c r="I309" s="54">
        <f>VLOOKUP($A309,'지하수요금(2014년)'!$B:$AP,41,FALSE)</f>
        <v>0</v>
      </c>
    </row>
    <row r="310" spans="1:9">
      <c r="A310" s="55" t="s">
        <v>962</v>
      </c>
      <c r="B310" s="55" t="s">
        <v>963</v>
      </c>
      <c r="C310" s="55" t="s">
        <v>964</v>
      </c>
      <c r="D310" s="54" t="str">
        <f>VLOOKUP($A310,'지하수요금(2010년)'!$B:$AL,4,FALSE)</f>
        <v>일반용</v>
      </c>
      <c r="E310" s="54">
        <f>VLOOKUP($A310,'지하수요금(2010년)'!$B:$AL,32,FALSE)</f>
        <v>0</v>
      </c>
      <c r="F310" s="54">
        <f>VLOOKUP($A310,'지하수요금(2011년)'!$B:$AL,32,FALSE)</f>
        <v>0</v>
      </c>
      <c r="G310" s="54">
        <f>VLOOKUP($A310,'지하수요금(2012년)'!$B:$AL,32,FALSE)</f>
        <v>0</v>
      </c>
      <c r="H310" s="54">
        <f>VLOOKUP($A310,'지하수요금(2013년)'!$B:$AO,40,FALSE)</f>
        <v>0</v>
      </c>
      <c r="I310" s="54">
        <f>VLOOKUP($A310,'지하수요금(2014년)'!$B:$AP,41,FALSE)</f>
        <v>0</v>
      </c>
    </row>
    <row r="311" spans="1:9">
      <c r="A311" s="55" t="s">
        <v>965</v>
      </c>
      <c r="B311" s="55" t="s">
        <v>966</v>
      </c>
      <c r="C311" s="55" t="s">
        <v>967</v>
      </c>
      <c r="D311" s="54" t="str">
        <f>VLOOKUP($A311,'지하수요금(2010년)'!$B:$AL,4,FALSE)</f>
        <v>가정용</v>
      </c>
      <c r="E311" s="54">
        <f>VLOOKUP($A311,'지하수요금(2010년)'!$B:$AL,32,FALSE)</f>
        <v>168</v>
      </c>
      <c r="F311" s="54">
        <f>VLOOKUP($A311,'지하수요금(2011년)'!$B:$AL,32,FALSE)</f>
        <v>168</v>
      </c>
      <c r="G311" s="54">
        <f>VLOOKUP($A311,'지하수요금(2012년)'!$B:$AL,32,FALSE)</f>
        <v>168</v>
      </c>
      <c r="H311" s="54">
        <f>VLOOKUP($A311,'지하수요금(2013년)'!$B:$AO,40,FALSE)</f>
        <v>168</v>
      </c>
      <c r="I311" s="54">
        <f>VLOOKUP($A311,'지하수요금(2014년)'!$B:$AP,41,FALSE)</f>
        <v>168</v>
      </c>
    </row>
    <row r="312" spans="1:9">
      <c r="A312" s="55" t="s">
        <v>968</v>
      </c>
      <c r="B312" s="55" t="s">
        <v>969</v>
      </c>
      <c r="C312" s="55" t="s">
        <v>970</v>
      </c>
      <c r="D312" s="54" t="str">
        <f>VLOOKUP($A312,'지하수요금(2010년)'!$B:$AL,4,FALSE)</f>
        <v>가정용</v>
      </c>
      <c r="E312" s="54">
        <f>VLOOKUP($A312,'지하수요금(2010년)'!$B:$AL,32,FALSE)</f>
        <v>120</v>
      </c>
      <c r="F312" s="54">
        <f>VLOOKUP($A312,'지하수요금(2011년)'!$B:$AL,32,FALSE)</f>
        <v>120</v>
      </c>
      <c r="G312" s="54">
        <f>VLOOKUP($A312,'지하수요금(2012년)'!$B:$AL,32,FALSE)</f>
        <v>120</v>
      </c>
      <c r="H312" s="54">
        <f>VLOOKUP($A312,'지하수요금(2013년)'!$B:$AO,40,FALSE)</f>
        <v>120</v>
      </c>
      <c r="I312" s="54">
        <f>VLOOKUP($A312,'지하수요금(2014년)'!$B:$AP,41,FALSE)</f>
        <v>120</v>
      </c>
    </row>
    <row r="313" spans="1:9">
      <c r="A313" s="55" t="s">
        <v>971</v>
      </c>
      <c r="B313" s="55" t="s">
        <v>972</v>
      </c>
      <c r="C313" s="55" t="s">
        <v>973</v>
      </c>
      <c r="D313" s="54" t="str">
        <f>VLOOKUP($A313,'지하수요금(2010년)'!$B:$AL,4,FALSE)</f>
        <v>가정용</v>
      </c>
      <c r="E313" s="54">
        <f>VLOOKUP($A313,'지하수요금(2010년)'!$B:$AL,32,FALSE)</f>
        <v>72</v>
      </c>
      <c r="F313" s="54">
        <f>VLOOKUP($A313,'지하수요금(2011년)'!$B:$AL,32,FALSE)</f>
        <v>72</v>
      </c>
      <c r="G313" s="54">
        <f>VLOOKUP($A313,'지하수요금(2012년)'!$B:$AL,32,FALSE)</f>
        <v>72</v>
      </c>
      <c r="H313" s="54">
        <f>VLOOKUP($A313,'지하수요금(2013년)'!$B:$AO,40,FALSE)</f>
        <v>72</v>
      </c>
      <c r="I313" s="54">
        <f>VLOOKUP($A313,'지하수요금(2014년)'!$B:$AP,41,FALSE)</f>
        <v>72</v>
      </c>
    </row>
    <row r="314" spans="1:9">
      <c r="A314" s="55" t="s">
        <v>974</v>
      </c>
      <c r="B314" s="55" t="s">
        <v>975</v>
      </c>
      <c r="C314" s="55" t="s">
        <v>976</v>
      </c>
      <c r="D314" s="54" t="str">
        <f>VLOOKUP($A314,'지하수요금(2010년)'!$B:$AL,4,FALSE)</f>
        <v>가정용</v>
      </c>
      <c r="E314" s="54">
        <f>VLOOKUP($A314,'지하수요금(2010년)'!$B:$AL,32,FALSE)</f>
        <v>48</v>
      </c>
      <c r="F314" s="54">
        <f>VLOOKUP($A314,'지하수요금(2011년)'!$B:$AL,32,FALSE)</f>
        <v>48</v>
      </c>
      <c r="G314" s="54">
        <f>VLOOKUP($A314,'지하수요금(2012년)'!$B:$AL,32,FALSE)</f>
        <v>48</v>
      </c>
      <c r="H314" s="54">
        <f>VLOOKUP($A314,'지하수요금(2013년)'!$B:$AO,40,FALSE)</f>
        <v>48</v>
      </c>
      <c r="I314" s="54">
        <f>VLOOKUP($A314,'지하수요금(2014년)'!$B:$AP,41,FALSE)</f>
        <v>48</v>
      </c>
    </row>
    <row r="315" spans="1:9">
      <c r="A315" s="55" t="s">
        <v>977</v>
      </c>
      <c r="B315" s="55" t="s">
        <v>978</v>
      </c>
      <c r="C315" s="55" t="s">
        <v>979</v>
      </c>
      <c r="D315" s="54" t="str">
        <f>VLOOKUP($A315,'지하수요금(2010년)'!$B:$AL,4,FALSE)</f>
        <v>가정용</v>
      </c>
      <c r="E315" s="54">
        <f>VLOOKUP($A315,'지하수요금(2010년)'!$B:$AL,32,FALSE)</f>
        <v>120</v>
      </c>
      <c r="F315" s="54">
        <f>VLOOKUP($A315,'지하수요금(2011년)'!$B:$AL,32,FALSE)</f>
        <v>120</v>
      </c>
      <c r="G315" s="54">
        <f>VLOOKUP($A315,'지하수요금(2012년)'!$B:$AL,32,FALSE)</f>
        <v>120</v>
      </c>
      <c r="H315" s="54">
        <f>VLOOKUP($A315,'지하수요금(2013년)'!$B:$AO,40,FALSE)</f>
        <v>120</v>
      </c>
      <c r="I315" s="54">
        <f>VLOOKUP($A315,'지하수요금(2014년)'!$B:$AP,41,FALSE)</f>
        <v>120</v>
      </c>
    </row>
    <row r="316" spans="1:9">
      <c r="A316" s="55" t="s">
        <v>980</v>
      </c>
      <c r="B316" s="55" t="s">
        <v>981</v>
      </c>
      <c r="C316" s="55" t="s">
        <v>982</v>
      </c>
      <c r="D316" s="54" t="str">
        <f>VLOOKUP($A316,'지하수요금(2010년)'!$B:$AL,4,FALSE)</f>
        <v>가정용</v>
      </c>
      <c r="E316" s="54">
        <f>VLOOKUP($A316,'지하수요금(2010년)'!$B:$AL,32,FALSE)</f>
        <v>360</v>
      </c>
      <c r="F316" s="54">
        <f>VLOOKUP($A316,'지하수요금(2011년)'!$B:$AL,32,FALSE)</f>
        <v>360</v>
      </c>
      <c r="G316" s="54">
        <f>VLOOKUP($A316,'지하수요금(2012년)'!$B:$AL,32,FALSE)</f>
        <v>360</v>
      </c>
      <c r="H316" s="54">
        <f>VLOOKUP($A316,'지하수요금(2013년)'!$B:$AO,40,FALSE)</f>
        <v>360</v>
      </c>
      <c r="I316" s="54">
        <f>VLOOKUP($A316,'지하수요금(2014년)'!$B:$AP,41,FALSE)</f>
        <v>360</v>
      </c>
    </row>
    <row r="317" spans="1:9">
      <c r="A317" s="55" t="s">
        <v>983</v>
      </c>
      <c r="B317" s="55" t="s">
        <v>984</v>
      </c>
      <c r="C317" s="55" t="s">
        <v>985</v>
      </c>
      <c r="D317" s="54" t="str">
        <f>VLOOKUP($A317,'지하수요금(2010년)'!$B:$AL,4,FALSE)</f>
        <v>가정용</v>
      </c>
      <c r="E317" s="54">
        <f>VLOOKUP($A317,'지하수요금(2010년)'!$B:$AL,32,FALSE)</f>
        <v>576</v>
      </c>
      <c r="F317" s="54">
        <f>VLOOKUP($A317,'지하수요금(2011년)'!$B:$AL,32,FALSE)</f>
        <v>576</v>
      </c>
      <c r="G317" s="54">
        <f>VLOOKUP($A317,'지하수요금(2012년)'!$B:$AL,32,FALSE)</f>
        <v>576</v>
      </c>
      <c r="H317" s="54">
        <f>VLOOKUP($A317,'지하수요금(2013년)'!$B:$AO,40,FALSE)</f>
        <v>576</v>
      </c>
      <c r="I317" s="54">
        <f>VLOOKUP($A317,'지하수요금(2014년)'!$B:$AP,41,FALSE)</f>
        <v>576</v>
      </c>
    </row>
    <row r="318" spans="1:9">
      <c r="A318" s="55" t="s">
        <v>986</v>
      </c>
      <c r="B318" s="55" t="s">
        <v>987</v>
      </c>
      <c r="C318" s="55" t="s">
        <v>988</v>
      </c>
      <c r="D318" s="54" t="str">
        <f>VLOOKUP($A318,'지하수요금(2010년)'!$B:$AL,4,FALSE)</f>
        <v>가정용</v>
      </c>
      <c r="E318" s="54">
        <f>VLOOKUP($A318,'지하수요금(2010년)'!$B:$AL,32,FALSE)</f>
        <v>576</v>
      </c>
      <c r="F318" s="54">
        <f>VLOOKUP($A318,'지하수요금(2011년)'!$B:$AL,32,FALSE)</f>
        <v>576</v>
      </c>
      <c r="G318" s="54">
        <f>VLOOKUP($A318,'지하수요금(2012년)'!$B:$AL,32,FALSE)</f>
        <v>576</v>
      </c>
      <c r="H318" s="54">
        <f>VLOOKUP($A318,'지하수요금(2013년)'!$B:$AO,40,FALSE)</f>
        <v>576</v>
      </c>
      <c r="I318" s="54">
        <f>VLOOKUP($A318,'지하수요금(2014년)'!$B:$AP,41,FALSE)</f>
        <v>576</v>
      </c>
    </row>
    <row r="319" spans="1:9">
      <c r="A319" s="55" t="s">
        <v>989</v>
      </c>
      <c r="B319" s="55" t="s">
        <v>990</v>
      </c>
      <c r="C319" s="55" t="s">
        <v>991</v>
      </c>
      <c r="D319" s="54" t="str">
        <f>VLOOKUP($A319,'지하수요금(2010년)'!$B:$AL,4,FALSE)</f>
        <v>가정용</v>
      </c>
      <c r="E319" s="54">
        <f>VLOOKUP($A319,'지하수요금(2010년)'!$B:$AL,32,FALSE)</f>
        <v>192</v>
      </c>
      <c r="F319" s="54">
        <f>VLOOKUP($A319,'지하수요금(2011년)'!$B:$AL,32,FALSE)</f>
        <v>192</v>
      </c>
      <c r="G319" s="54">
        <f>VLOOKUP($A319,'지하수요금(2012년)'!$B:$AL,32,FALSE)</f>
        <v>192</v>
      </c>
      <c r="H319" s="54">
        <f>VLOOKUP($A319,'지하수요금(2013년)'!$B:$AO,40,FALSE)</f>
        <v>192</v>
      </c>
      <c r="I319" s="54">
        <f>VLOOKUP($A319,'지하수요금(2014년)'!$B:$AP,41,FALSE)</f>
        <v>192</v>
      </c>
    </row>
    <row r="320" spans="1:9">
      <c r="A320" s="55" t="s">
        <v>992</v>
      </c>
      <c r="B320" s="55" t="s">
        <v>993</v>
      </c>
      <c r="C320" s="55" t="s">
        <v>994</v>
      </c>
      <c r="D320" s="54" t="str">
        <f>VLOOKUP($A320,'지하수요금(2010년)'!$B:$AL,4,FALSE)</f>
        <v>가정용</v>
      </c>
      <c r="E320" s="54">
        <f>VLOOKUP($A320,'지하수요금(2010년)'!$B:$AL,32,FALSE)</f>
        <v>120</v>
      </c>
      <c r="F320" s="54">
        <f>VLOOKUP($A320,'지하수요금(2011년)'!$B:$AL,32,FALSE)</f>
        <v>120</v>
      </c>
      <c r="G320" s="54">
        <f>VLOOKUP($A320,'지하수요금(2012년)'!$B:$AL,32,FALSE)</f>
        <v>120</v>
      </c>
      <c r="H320" s="54">
        <f>VLOOKUP($A320,'지하수요금(2013년)'!$B:$AO,40,FALSE)</f>
        <v>120</v>
      </c>
      <c r="I320" s="54">
        <f>VLOOKUP($A320,'지하수요금(2014년)'!$B:$AP,41,FALSE)</f>
        <v>120</v>
      </c>
    </row>
    <row r="321" spans="1:9">
      <c r="A321" s="55" t="s">
        <v>995</v>
      </c>
      <c r="B321" s="55" t="s">
        <v>996</v>
      </c>
      <c r="C321" s="55" t="s">
        <v>997</v>
      </c>
      <c r="D321" s="54" t="str">
        <f>VLOOKUP($A321,'지하수요금(2010년)'!$B:$AL,4,FALSE)</f>
        <v>가정용</v>
      </c>
      <c r="E321" s="54">
        <f>VLOOKUP($A321,'지하수요금(2010년)'!$B:$AL,32,FALSE)</f>
        <v>120</v>
      </c>
      <c r="F321" s="54">
        <f>VLOOKUP($A321,'지하수요금(2011년)'!$B:$AL,32,FALSE)</f>
        <v>120</v>
      </c>
      <c r="G321" s="54">
        <f>VLOOKUP($A321,'지하수요금(2012년)'!$B:$AL,32,FALSE)</f>
        <v>120</v>
      </c>
      <c r="H321" s="54">
        <f>VLOOKUP($A321,'지하수요금(2013년)'!$B:$AO,40,FALSE)</f>
        <v>120</v>
      </c>
      <c r="I321" s="54">
        <f>VLOOKUP($A321,'지하수요금(2014년)'!$B:$AP,41,FALSE)</f>
        <v>120</v>
      </c>
    </row>
    <row r="322" spans="1:9">
      <c r="A322" s="55" t="s">
        <v>998</v>
      </c>
      <c r="B322" s="55" t="s">
        <v>999</v>
      </c>
      <c r="C322" s="55" t="s">
        <v>1000</v>
      </c>
      <c r="D322" s="54" t="str">
        <f>VLOOKUP($A322,'지하수요금(2010년)'!$B:$AL,4,FALSE)</f>
        <v>가정용</v>
      </c>
      <c r="E322" s="54">
        <f>VLOOKUP($A322,'지하수요금(2010년)'!$B:$AL,32,FALSE)</f>
        <v>120</v>
      </c>
      <c r="F322" s="54">
        <f>VLOOKUP($A322,'지하수요금(2011년)'!$B:$AL,32,FALSE)</f>
        <v>120</v>
      </c>
      <c r="G322" s="54">
        <f>VLOOKUP($A322,'지하수요금(2012년)'!$B:$AL,32,FALSE)</f>
        <v>120</v>
      </c>
      <c r="H322" s="54">
        <f>VLOOKUP($A322,'지하수요금(2013년)'!$B:$AO,40,FALSE)</f>
        <v>120</v>
      </c>
      <c r="I322" s="54">
        <f>VLOOKUP($A322,'지하수요금(2014년)'!$B:$AP,41,FALSE)</f>
        <v>120</v>
      </c>
    </row>
    <row r="323" spans="1:9">
      <c r="A323" s="55" t="s">
        <v>1001</v>
      </c>
      <c r="B323" s="55" t="s">
        <v>1002</v>
      </c>
      <c r="C323" s="55" t="s">
        <v>1003</v>
      </c>
      <c r="D323" s="54" t="str">
        <f>VLOOKUP($A323,'지하수요금(2010년)'!$B:$AL,4,FALSE)</f>
        <v>가정용</v>
      </c>
      <c r="E323" s="54">
        <f>VLOOKUP($A323,'지하수요금(2010년)'!$B:$AL,32,FALSE)</f>
        <v>144</v>
      </c>
      <c r="F323" s="54">
        <f>VLOOKUP($A323,'지하수요금(2011년)'!$B:$AL,32,FALSE)</f>
        <v>144</v>
      </c>
      <c r="G323" s="54">
        <f>VLOOKUP($A323,'지하수요금(2012년)'!$B:$AL,32,FALSE)</f>
        <v>144</v>
      </c>
      <c r="H323" s="54">
        <f>VLOOKUP($A323,'지하수요금(2013년)'!$B:$AO,40,FALSE)</f>
        <v>144</v>
      </c>
      <c r="I323" s="54">
        <f>VLOOKUP($A323,'지하수요금(2014년)'!$B:$AP,41,FALSE)</f>
        <v>144</v>
      </c>
    </row>
    <row r="324" spans="1:9">
      <c r="A324" s="55" t="s">
        <v>1004</v>
      </c>
      <c r="B324" s="55" t="s">
        <v>1005</v>
      </c>
      <c r="C324" s="55" t="s">
        <v>1006</v>
      </c>
      <c r="D324" s="54" t="str">
        <f>VLOOKUP($A324,'지하수요금(2010년)'!$B:$AL,4,FALSE)</f>
        <v>가정용</v>
      </c>
      <c r="E324" s="54">
        <f>VLOOKUP($A324,'지하수요금(2010년)'!$B:$AL,32,FALSE)</f>
        <v>168</v>
      </c>
      <c r="F324" s="54">
        <f>VLOOKUP($A324,'지하수요금(2011년)'!$B:$AL,32,FALSE)</f>
        <v>168</v>
      </c>
      <c r="G324" s="54">
        <f>VLOOKUP($A324,'지하수요금(2012년)'!$B:$AL,32,FALSE)</f>
        <v>168</v>
      </c>
      <c r="H324" s="54">
        <f>VLOOKUP($A324,'지하수요금(2013년)'!$B:$AO,40,FALSE)</f>
        <v>168</v>
      </c>
      <c r="I324" s="54">
        <f>VLOOKUP($A324,'지하수요금(2014년)'!$B:$AP,41,FALSE)</f>
        <v>168</v>
      </c>
    </row>
    <row r="325" spans="1:9">
      <c r="A325" s="55" t="s">
        <v>1007</v>
      </c>
      <c r="B325" s="55" t="s">
        <v>1008</v>
      </c>
      <c r="C325" s="55" t="s">
        <v>1009</v>
      </c>
      <c r="D325" s="54" t="str">
        <f>VLOOKUP($A325,'지하수요금(2010년)'!$B:$AL,4,FALSE)</f>
        <v>가정용</v>
      </c>
      <c r="E325" s="54">
        <f>VLOOKUP($A325,'지하수요금(2010년)'!$B:$AL,32,FALSE)</f>
        <v>216</v>
      </c>
      <c r="F325" s="54">
        <f>VLOOKUP($A325,'지하수요금(2011년)'!$B:$AL,32,FALSE)</f>
        <v>216</v>
      </c>
      <c r="G325" s="54">
        <f>VLOOKUP($A325,'지하수요금(2012년)'!$B:$AL,32,FALSE)</f>
        <v>216</v>
      </c>
      <c r="H325" s="54">
        <f>VLOOKUP($A325,'지하수요금(2013년)'!$B:$AO,40,FALSE)</f>
        <v>216</v>
      </c>
      <c r="I325" s="54">
        <f>VLOOKUP($A325,'지하수요금(2014년)'!$B:$AP,41,FALSE)</f>
        <v>216</v>
      </c>
    </row>
    <row r="326" spans="1:9">
      <c r="A326" s="55" t="s">
        <v>1010</v>
      </c>
      <c r="B326" s="55" t="s">
        <v>1011</v>
      </c>
      <c r="C326" s="55" t="s">
        <v>1012</v>
      </c>
      <c r="D326" s="54" t="str">
        <f>VLOOKUP($A326,'지하수요금(2010년)'!$B:$AL,4,FALSE)</f>
        <v>가정용</v>
      </c>
      <c r="E326" s="54">
        <f>VLOOKUP($A326,'지하수요금(2010년)'!$B:$AL,32,FALSE)</f>
        <v>192</v>
      </c>
      <c r="F326" s="54">
        <f>VLOOKUP($A326,'지하수요금(2011년)'!$B:$AL,32,FALSE)</f>
        <v>192</v>
      </c>
      <c r="G326" s="54">
        <f>VLOOKUP($A326,'지하수요금(2012년)'!$B:$AL,32,FALSE)</f>
        <v>192</v>
      </c>
      <c r="H326" s="54">
        <f>VLOOKUP($A326,'지하수요금(2013년)'!$B:$AO,40,FALSE)</f>
        <v>192</v>
      </c>
      <c r="I326" s="54">
        <f>VLOOKUP($A326,'지하수요금(2014년)'!$B:$AP,41,FALSE)</f>
        <v>192</v>
      </c>
    </row>
    <row r="327" spans="1:9">
      <c r="A327" s="55" t="s">
        <v>1013</v>
      </c>
      <c r="B327" s="55" t="s">
        <v>1014</v>
      </c>
      <c r="C327" s="55" t="s">
        <v>997</v>
      </c>
      <c r="D327" s="54" t="str">
        <f>VLOOKUP($A327,'지하수요금(2010년)'!$B:$AL,4,FALSE)</f>
        <v>가정용</v>
      </c>
      <c r="E327" s="54">
        <f>VLOOKUP($A327,'지하수요금(2010년)'!$B:$AL,32,FALSE)</f>
        <v>96</v>
      </c>
      <c r="F327" s="54">
        <f>VLOOKUP($A327,'지하수요금(2011년)'!$B:$AL,32,FALSE)</f>
        <v>96</v>
      </c>
      <c r="G327" s="54">
        <f>VLOOKUP($A327,'지하수요금(2012년)'!$B:$AL,32,FALSE)</f>
        <v>96</v>
      </c>
      <c r="H327" s="54">
        <f>VLOOKUP($A327,'지하수요금(2013년)'!$B:$AO,40,FALSE)</f>
        <v>96</v>
      </c>
      <c r="I327" s="54">
        <f>VLOOKUP($A327,'지하수요금(2014년)'!$B:$AP,41,FALSE)</f>
        <v>96</v>
      </c>
    </row>
    <row r="328" spans="1:9">
      <c r="A328" s="55" t="s">
        <v>1015</v>
      </c>
      <c r="B328" s="55" t="s">
        <v>1016</v>
      </c>
      <c r="C328" s="55" t="s">
        <v>1017</v>
      </c>
      <c r="D328" s="54" t="str">
        <f>VLOOKUP($A328,'지하수요금(2010년)'!$B:$AL,4,FALSE)</f>
        <v>가정용</v>
      </c>
      <c r="E328" s="54">
        <f>VLOOKUP($A328,'지하수요금(2010년)'!$B:$AL,32,FALSE)</f>
        <v>120</v>
      </c>
      <c r="F328" s="54">
        <f>VLOOKUP($A328,'지하수요금(2011년)'!$B:$AL,32,FALSE)</f>
        <v>120</v>
      </c>
      <c r="G328" s="54">
        <f>VLOOKUP($A328,'지하수요금(2012년)'!$B:$AL,32,FALSE)</f>
        <v>120</v>
      </c>
      <c r="H328" s="54">
        <f>VLOOKUP($A328,'지하수요금(2013년)'!$B:$AO,40,FALSE)</f>
        <v>120</v>
      </c>
      <c r="I328" s="54">
        <f>VLOOKUP($A328,'지하수요금(2014년)'!$B:$AP,41,FALSE)</f>
        <v>120</v>
      </c>
    </row>
    <row r="329" spans="1:9">
      <c r="A329" s="55" t="s">
        <v>1018</v>
      </c>
      <c r="B329" s="55" t="s">
        <v>1019</v>
      </c>
      <c r="C329" s="55" t="s">
        <v>1020</v>
      </c>
      <c r="D329" s="54" t="str">
        <f>VLOOKUP($A329,'지하수요금(2010년)'!$B:$AL,4,FALSE)</f>
        <v>가정용</v>
      </c>
      <c r="E329" s="54">
        <f>VLOOKUP($A329,'지하수요금(2010년)'!$B:$AL,32,FALSE)</f>
        <v>120</v>
      </c>
      <c r="F329" s="54">
        <f>VLOOKUP($A329,'지하수요금(2011년)'!$B:$AL,32,FALSE)</f>
        <v>120</v>
      </c>
      <c r="G329" s="54">
        <f>VLOOKUP($A329,'지하수요금(2012년)'!$B:$AL,32,FALSE)</f>
        <v>120</v>
      </c>
      <c r="H329" s="54">
        <f>VLOOKUP($A329,'지하수요금(2013년)'!$B:$AO,40,FALSE)</f>
        <v>120</v>
      </c>
      <c r="I329" s="54">
        <f>VLOOKUP($A329,'지하수요금(2014년)'!$B:$AP,41,FALSE)</f>
        <v>120</v>
      </c>
    </row>
    <row r="330" spans="1:9">
      <c r="A330" s="55" t="s">
        <v>1021</v>
      </c>
      <c r="B330" s="55" t="s">
        <v>1022</v>
      </c>
      <c r="C330" s="55" t="s">
        <v>1023</v>
      </c>
      <c r="D330" s="54" t="str">
        <f>VLOOKUP($A330,'지하수요금(2010년)'!$B:$AL,4,FALSE)</f>
        <v>가정용</v>
      </c>
      <c r="E330" s="54">
        <f>VLOOKUP($A330,'지하수요금(2010년)'!$B:$AL,32,FALSE)</f>
        <v>120</v>
      </c>
      <c r="F330" s="54">
        <f>VLOOKUP($A330,'지하수요금(2011년)'!$B:$AL,32,FALSE)</f>
        <v>120</v>
      </c>
      <c r="G330" s="54">
        <f>VLOOKUP($A330,'지하수요금(2012년)'!$B:$AL,32,FALSE)</f>
        <v>120</v>
      </c>
      <c r="H330" s="54">
        <f>VLOOKUP($A330,'지하수요금(2013년)'!$B:$AO,40,FALSE)</f>
        <v>120</v>
      </c>
      <c r="I330" s="54">
        <f>VLOOKUP($A330,'지하수요금(2014년)'!$B:$AP,41,FALSE)</f>
        <v>120</v>
      </c>
    </row>
    <row r="331" spans="1:9">
      <c r="A331" s="55" t="s">
        <v>1024</v>
      </c>
      <c r="B331" s="55" t="s">
        <v>1025</v>
      </c>
      <c r="C331" s="55" t="s">
        <v>1026</v>
      </c>
      <c r="D331" s="54" t="str">
        <f>VLOOKUP($A331,'지하수요금(2010년)'!$B:$AL,4,FALSE)</f>
        <v>가정용</v>
      </c>
      <c r="E331" s="54">
        <f>VLOOKUP($A331,'지하수요금(2010년)'!$B:$AL,32,FALSE)</f>
        <v>96</v>
      </c>
      <c r="F331" s="54">
        <f>VLOOKUP($A331,'지하수요금(2011년)'!$B:$AL,32,FALSE)</f>
        <v>96</v>
      </c>
      <c r="G331" s="54">
        <f>VLOOKUP($A331,'지하수요금(2012년)'!$B:$AL,32,FALSE)</f>
        <v>96</v>
      </c>
      <c r="H331" s="54">
        <f>VLOOKUP($A331,'지하수요금(2013년)'!$B:$AO,40,FALSE)</f>
        <v>96</v>
      </c>
      <c r="I331" s="54">
        <f>VLOOKUP($A331,'지하수요금(2014년)'!$B:$AP,41,FALSE)</f>
        <v>96</v>
      </c>
    </row>
    <row r="332" spans="1:9">
      <c r="A332" s="55" t="s">
        <v>1027</v>
      </c>
      <c r="B332" s="55" t="s">
        <v>1028</v>
      </c>
      <c r="C332" s="55" t="s">
        <v>1029</v>
      </c>
      <c r="D332" s="54" t="str">
        <f>VLOOKUP($A332,'지하수요금(2010년)'!$B:$AL,4,FALSE)</f>
        <v>가정용</v>
      </c>
      <c r="E332" s="54">
        <f>VLOOKUP($A332,'지하수요금(2010년)'!$B:$AL,32,FALSE)</f>
        <v>120</v>
      </c>
      <c r="F332" s="54">
        <f>VLOOKUP($A332,'지하수요금(2011년)'!$B:$AL,32,FALSE)</f>
        <v>120</v>
      </c>
      <c r="G332" s="54">
        <f>VLOOKUP($A332,'지하수요금(2012년)'!$B:$AL,32,FALSE)</f>
        <v>120</v>
      </c>
      <c r="H332" s="54">
        <f>VLOOKUP($A332,'지하수요금(2013년)'!$B:$AO,40,FALSE)</f>
        <v>120</v>
      </c>
      <c r="I332" s="54">
        <f>VLOOKUP($A332,'지하수요금(2014년)'!$B:$AP,41,FALSE)</f>
        <v>120</v>
      </c>
    </row>
    <row r="333" spans="1:9">
      <c r="A333" s="55" t="s">
        <v>1030</v>
      </c>
      <c r="B333" s="55" t="s">
        <v>1031</v>
      </c>
      <c r="C333" s="55" t="s">
        <v>1032</v>
      </c>
      <c r="D333" s="54" t="str">
        <f>VLOOKUP($A333,'지하수요금(2010년)'!$B:$AL,4,FALSE)</f>
        <v>가정용</v>
      </c>
      <c r="E333" s="54">
        <f>VLOOKUP($A333,'지하수요금(2010년)'!$B:$AL,32,FALSE)</f>
        <v>96</v>
      </c>
      <c r="F333" s="54">
        <f>VLOOKUP($A333,'지하수요금(2011년)'!$B:$AL,32,FALSE)</f>
        <v>96</v>
      </c>
      <c r="G333" s="54">
        <f>VLOOKUP($A333,'지하수요금(2012년)'!$B:$AL,32,FALSE)</f>
        <v>96</v>
      </c>
      <c r="H333" s="54">
        <f>VLOOKUP($A333,'지하수요금(2013년)'!$B:$AO,40,FALSE)</f>
        <v>96</v>
      </c>
      <c r="I333" s="54">
        <f>VLOOKUP($A333,'지하수요금(2014년)'!$B:$AP,41,FALSE)</f>
        <v>96</v>
      </c>
    </row>
    <row r="334" spans="1:9">
      <c r="A334" s="55" t="s">
        <v>1033</v>
      </c>
      <c r="B334" s="55" t="s">
        <v>1034</v>
      </c>
      <c r="C334" s="55" t="s">
        <v>1035</v>
      </c>
      <c r="D334" s="54" t="str">
        <f>VLOOKUP($A334,'지하수요금(2010년)'!$B:$AL,4,FALSE)</f>
        <v>가정용</v>
      </c>
      <c r="E334" s="54">
        <f>VLOOKUP($A334,'지하수요금(2010년)'!$B:$AL,32,FALSE)</f>
        <v>120</v>
      </c>
      <c r="F334" s="54">
        <f>VLOOKUP($A334,'지하수요금(2011년)'!$B:$AL,32,FALSE)</f>
        <v>120</v>
      </c>
      <c r="G334" s="54">
        <f>VLOOKUP($A334,'지하수요금(2012년)'!$B:$AL,32,FALSE)</f>
        <v>120</v>
      </c>
      <c r="H334" s="54">
        <f>VLOOKUP($A334,'지하수요금(2013년)'!$B:$AO,40,FALSE)</f>
        <v>120</v>
      </c>
      <c r="I334" s="54">
        <f>VLOOKUP($A334,'지하수요금(2014년)'!$B:$AP,41,FALSE)</f>
        <v>120</v>
      </c>
    </row>
    <row r="335" spans="1:9">
      <c r="A335" s="55" t="s">
        <v>1036</v>
      </c>
      <c r="B335" s="55" t="s">
        <v>1037</v>
      </c>
      <c r="C335" s="55" t="s">
        <v>1038</v>
      </c>
      <c r="D335" s="54" t="str">
        <f>VLOOKUP($A335,'지하수요금(2010년)'!$B:$AL,4,FALSE)</f>
        <v>가정용</v>
      </c>
      <c r="E335" s="54">
        <f>VLOOKUP($A335,'지하수요금(2010년)'!$B:$AL,32,FALSE)</f>
        <v>96</v>
      </c>
      <c r="F335" s="54">
        <f>VLOOKUP($A335,'지하수요금(2011년)'!$B:$AL,32,FALSE)</f>
        <v>96</v>
      </c>
      <c r="G335" s="54">
        <f>VLOOKUP($A335,'지하수요금(2012년)'!$B:$AL,32,FALSE)</f>
        <v>96</v>
      </c>
      <c r="H335" s="54">
        <f>VLOOKUP($A335,'지하수요금(2013년)'!$B:$AO,40,FALSE)</f>
        <v>96</v>
      </c>
      <c r="I335" s="54">
        <f>VLOOKUP($A335,'지하수요금(2014년)'!$B:$AP,41,FALSE)</f>
        <v>96</v>
      </c>
    </row>
    <row r="336" spans="1:9">
      <c r="A336" s="55" t="s">
        <v>1039</v>
      </c>
      <c r="B336" s="55" t="s">
        <v>1040</v>
      </c>
      <c r="C336" s="55" t="s">
        <v>1026</v>
      </c>
      <c r="D336" s="54" t="str">
        <f>VLOOKUP($A336,'지하수요금(2010년)'!$B:$AL,4,FALSE)</f>
        <v>가정용</v>
      </c>
      <c r="E336" s="54">
        <f>VLOOKUP($A336,'지하수요금(2010년)'!$B:$AL,32,FALSE)</f>
        <v>120</v>
      </c>
      <c r="F336" s="54">
        <f>VLOOKUP($A336,'지하수요금(2011년)'!$B:$AL,32,FALSE)</f>
        <v>120</v>
      </c>
      <c r="G336" s="54">
        <f>VLOOKUP($A336,'지하수요금(2012년)'!$B:$AL,32,FALSE)</f>
        <v>120</v>
      </c>
      <c r="H336" s="54">
        <f>VLOOKUP($A336,'지하수요금(2013년)'!$B:$AO,40,FALSE)</f>
        <v>120</v>
      </c>
      <c r="I336" s="54">
        <f>VLOOKUP($A336,'지하수요금(2014년)'!$B:$AP,41,FALSE)</f>
        <v>120</v>
      </c>
    </row>
    <row r="337" spans="1:9">
      <c r="A337" s="55" t="s">
        <v>1041</v>
      </c>
      <c r="B337" s="55" t="s">
        <v>1042</v>
      </c>
      <c r="C337" s="55" t="s">
        <v>1043</v>
      </c>
      <c r="D337" s="54" t="str">
        <f>VLOOKUP($A337,'지하수요금(2010년)'!$B:$AL,4,FALSE)</f>
        <v>일반용</v>
      </c>
      <c r="E337" s="54">
        <f>VLOOKUP($A337,'지하수요금(2010년)'!$B:$AL,32,FALSE)</f>
        <v>480</v>
      </c>
      <c r="F337" s="54">
        <f>VLOOKUP($A337,'지하수요금(2011년)'!$B:$AL,32,FALSE)</f>
        <v>480</v>
      </c>
      <c r="G337" s="54">
        <f>VLOOKUP($A337,'지하수요금(2012년)'!$B:$AL,32,FALSE)</f>
        <v>480</v>
      </c>
      <c r="H337" s="54">
        <f>VLOOKUP($A337,'지하수요금(2013년)'!$B:$AO,40,FALSE)</f>
        <v>480</v>
      </c>
      <c r="I337" s="54">
        <f>VLOOKUP($A337,'지하수요금(2014년)'!$B:$AP,41,FALSE)</f>
        <v>480</v>
      </c>
    </row>
    <row r="338" spans="1:9">
      <c r="A338" s="55" t="s">
        <v>1044</v>
      </c>
      <c r="B338" s="55" t="s">
        <v>1045</v>
      </c>
      <c r="C338" s="55" t="s">
        <v>1046</v>
      </c>
      <c r="D338" s="54" t="str">
        <f>VLOOKUP($A338,'지하수요금(2010년)'!$B:$AL,4,FALSE)</f>
        <v>가정용</v>
      </c>
      <c r="E338" s="54">
        <f>VLOOKUP($A338,'지하수요금(2010년)'!$B:$AL,32,FALSE)</f>
        <v>120</v>
      </c>
      <c r="F338" s="54">
        <f>VLOOKUP($A338,'지하수요금(2011년)'!$B:$AL,32,FALSE)</f>
        <v>120</v>
      </c>
      <c r="G338" s="54">
        <f>VLOOKUP($A338,'지하수요금(2012년)'!$B:$AL,32,FALSE)</f>
        <v>120</v>
      </c>
      <c r="H338" s="54">
        <f>VLOOKUP($A338,'지하수요금(2013년)'!$B:$AO,40,FALSE)</f>
        <v>120</v>
      </c>
      <c r="I338" s="54">
        <f>VLOOKUP($A338,'지하수요금(2014년)'!$B:$AP,41,FALSE)</f>
        <v>120</v>
      </c>
    </row>
    <row r="339" spans="1:9">
      <c r="A339" s="55" t="s">
        <v>1047</v>
      </c>
      <c r="B339" s="55" t="s">
        <v>1048</v>
      </c>
      <c r="C339" s="55" t="s">
        <v>1049</v>
      </c>
      <c r="D339" s="54" t="str">
        <f>VLOOKUP($A339,'지하수요금(2010년)'!$B:$AL,4,FALSE)</f>
        <v>가정용</v>
      </c>
      <c r="E339" s="54">
        <f>VLOOKUP($A339,'지하수요금(2010년)'!$B:$AL,32,FALSE)</f>
        <v>96</v>
      </c>
      <c r="F339" s="54">
        <f>VLOOKUP($A339,'지하수요금(2011년)'!$B:$AL,32,FALSE)</f>
        <v>96</v>
      </c>
      <c r="G339" s="54">
        <f>VLOOKUP($A339,'지하수요금(2012년)'!$B:$AL,32,FALSE)</f>
        <v>96</v>
      </c>
      <c r="H339" s="54">
        <f>VLOOKUP($A339,'지하수요금(2013년)'!$B:$AO,40,FALSE)</f>
        <v>96</v>
      </c>
      <c r="I339" s="54">
        <f>VLOOKUP($A339,'지하수요금(2014년)'!$B:$AP,41,FALSE)</f>
        <v>96</v>
      </c>
    </row>
    <row r="340" spans="1:9">
      <c r="A340" s="55" t="s">
        <v>1050</v>
      </c>
      <c r="B340" s="55" t="s">
        <v>1051</v>
      </c>
      <c r="C340" s="55" t="s">
        <v>1052</v>
      </c>
      <c r="D340" s="54" t="str">
        <f>VLOOKUP($A340,'지하수요금(2010년)'!$B:$AL,4,FALSE)</f>
        <v>일반용</v>
      </c>
      <c r="E340" s="54">
        <f>VLOOKUP($A340,'지하수요금(2010년)'!$B:$AL,32,FALSE)</f>
        <v>552</v>
      </c>
      <c r="F340" s="54">
        <f>VLOOKUP($A340,'지하수요금(2011년)'!$B:$AL,32,FALSE)</f>
        <v>472</v>
      </c>
      <c r="G340" s="54">
        <f>VLOOKUP($A340,'지하수요금(2012년)'!$B:$AL,32,FALSE)</f>
        <v>360</v>
      </c>
      <c r="H340" s="54">
        <f>VLOOKUP($A340,'지하수요금(2013년)'!$B:$AO,40,FALSE)</f>
        <v>360</v>
      </c>
      <c r="I340" s="54">
        <f>VLOOKUP($A340,'지하수요금(2014년)'!$B:$AP,41,FALSE)</f>
        <v>360</v>
      </c>
    </row>
    <row r="341" spans="1:9">
      <c r="A341" s="55" t="s">
        <v>1053</v>
      </c>
      <c r="B341" s="55" t="s">
        <v>1054</v>
      </c>
      <c r="C341" s="55" t="s">
        <v>1055</v>
      </c>
      <c r="D341" s="54" t="str">
        <f>VLOOKUP($A341,'지하수요금(2010년)'!$B:$AL,4,FALSE)</f>
        <v>일반용</v>
      </c>
      <c r="E341" s="54">
        <f>VLOOKUP($A341,'지하수요금(2010년)'!$B:$AL,32,FALSE)</f>
        <v>166</v>
      </c>
      <c r="F341" s="54">
        <f>VLOOKUP($A341,'지하수요금(2011년)'!$B:$AL,32,FALSE)</f>
        <v>135</v>
      </c>
      <c r="G341" s="54">
        <f>VLOOKUP($A341,'지하수요금(2012년)'!$B:$AL,32,FALSE)</f>
        <v>94</v>
      </c>
      <c r="H341" s="54">
        <f>VLOOKUP($A341,'지하수요금(2013년)'!$B:$AO,40,FALSE)</f>
        <v>59</v>
      </c>
      <c r="I341" s="54">
        <f>VLOOKUP($A341,'지하수요금(2014년)'!$B:$AP,41,FALSE)</f>
        <v>268</v>
      </c>
    </row>
    <row r="342" spans="1:9">
      <c r="A342" s="55" t="s">
        <v>1056</v>
      </c>
      <c r="B342" s="55" t="s">
        <v>1057</v>
      </c>
      <c r="C342" s="55" t="s">
        <v>1058</v>
      </c>
      <c r="D342" s="54" t="str">
        <f>VLOOKUP($A342,'지하수요금(2010년)'!$B:$AL,4,FALSE)</f>
        <v>가정용</v>
      </c>
      <c r="E342" s="54">
        <f>VLOOKUP($A342,'지하수요금(2010년)'!$B:$AL,32,FALSE)</f>
        <v>72</v>
      </c>
      <c r="F342" s="54">
        <f>VLOOKUP($A342,'지하수요금(2011년)'!$B:$AL,32,FALSE)</f>
        <v>72</v>
      </c>
      <c r="G342" s="54">
        <f>VLOOKUP($A342,'지하수요금(2012년)'!$B:$AL,32,FALSE)</f>
        <v>72</v>
      </c>
      <c r="H342" s="54">
        <f>VLOOKUP($A342,'지하수요금(2013년)'!$B:$AO,40,FALSE)</f>
        <v>72</v>
      </c>
      <c r="I342" s="54">
        <f>VLOOKUP($A342,'지하수요금(2014년)'!$B:$AP,41,FALSE)</f>
        <v>72</v>
      </c>
    </row>
    <row r="343" spans="1:9">
      <c r="A343" s="55" t="s">
        <v>1059</v>
      </c>
      <c r="B343" s="55" t="s">
        <v>1060</v>
      </c>
      <c r="C343" s="55" t="s">
        <v>1061</v>
      </c>
      <c r="D343" s="54" t="str">
        <f>VLOOKUP($A343,'지하수요금(2010년)'!$B:$AL,4,FALSE)</f>
        <v>가정용</v>
      </c>
      <c r="E343" s="54">
        <f>VLOOKUP($A343,'지하수요금(2010년)'!$B:$AL,32,FALSE)</f>
        <v>480</v>
      </c>
      <c r="F343" s="54">
        <f>VLOOKUP($A343,'지하수요금(2011년)'!$B:$AL,32,FALSE)</f>
        <v>480</v>
      </c>
      <c r="G343" s="54">
        <f>VLOOKUP($A343,'지하수요금(2012년)'!$B:$AL,32,FALSE)</f>
        <v>480</v>
      </c>
      <c r="H343" s="54">
        <f>VLOOKUP($A343,'지하수요금(2013년)'!$B:$AO,40,FALSE)</f>
        <v>480</v>
      </c>
      <c r="I343" s="54">
        <f>VLOOKUP($A343,'지하수요금(2014년)'!$B:$AP,41,FALSE)</f>
        <v>480</v>
      </c>
    </row>
    <row r="344" spans="1:9">
      <c r="A344" s="55" t="s">
        <v>1062</v>
      </c>
      <c r="B344" s="55" t="s">
        <v>1063</v>
      </c>
      <c r="C344" s="55" t="s">
        <v>1064</v>
      </c>
      <c r="D344" s="54" t="str">
        <f>VLOOKUP($A344,'지하수요금(2010년)'!$B:$AL,4,FALSE)</f>
        <v>일반용</v>
      </c>
      <c r="E344" s="54">
        <f>VLOOKUP($A344,'지하수요금(2010년)'!$B:$AL,32,FALSE)</f>
        <v>26</v>
      </c>
      <c r="F344" s="54">
        <f>VLOOKUP($A344,'지하수요금(2011년)'!$B:$AL,32,FALSE)</f>
        <v>0</v>
      </c>
      <c r="G344" s="54">
        <f>VLOOKUP($A344,'지하수요금(2012년)'!$B:$AL,32,FALSE)</f>
        <v>0</v>
      </c>
      <c r="H344" s="54">
        <f>VLOOKUP($A344,'지하수요금(2013년)'!$B:$AO,40,FALSE)</f>
        <v>0</v>
      </c>
      <c r="I344" s="54">
        <f>VLOOKUP($A344,'지하수요금(2014년)'!$B:$AP,41,FALSE)</f>
        <v>0</v>
      </c>
    </row>
    <row r="345" spans="1:9">
      <c r="A345" s="55" t="s">
        <v>1065</v>
      </c>
      <c r="B345" s="55" t="s">
        <v>1066</v>
      </c>
      <c r="C345" s="55" t="s">
        <v>1067</v>
      </c>
      <c r="D345" s="54" t="str">
        <f>VLOOKUP($A345,'지하수요금(2010년)'!$B:$AL,4,FALSE)</f>
        <v>일반용</v>
      </c>
      <c r="E345" s="54">
        <f>VLOOKUP($A345,'지하수요금(2010년)'!$B:$AL,32,FALSE)</f>
        <v>0</v>
      </c>
      <c r="F345" s="54">
        <f>VLOOKUP($A345,'지하수요금(2011년)'!$B:$AL,32,FALSE)</f>
        <v>0</v>
      </c>
      <c r="G345" s="54">
        <f>VLOOKUP($A345,'지하수요금(2012년)'!$B:$AL,32,FALSE)</f>
        <v>0</v>
      </c>
      <c r="H345" s="54">
        <f>VLOOKUP($A345,'지하수요금(2013년)'!$B:$AO,40,FALSE)</f>
        <v>0</v>
      </c>
      <c r="I345" s="54">
        <f>VLOOKUP($A345,'지하수요금(2014년)'!$B:$AP,41,FALSE)</f>
        <v>0</v>
      </c>
    </row>
    <row r="346" spans="1:9">
      <c r="A346" s="55" t="s">
        <v>1068</v>
      </c>
      <c r="B346" s="55" t="s">
        <v>1069</v>
      </c>
      <c r="C346" s="55" t="s">
        <v>1070</v>
      </c>
      <c r="D346" s="54" t="str">
        <f>VLOOKUP($A346,'지하수요금(2010년)'!$B:$AL,4,FALSE)</f>
        <v>일반용</v>
      </c>
      <c r="E346" s="54">
        <f>VLOOKUP($A346,'지하수요금(2010년)'!$B:$AL,32,FALSE)</f>
        <v>48</v>
      </c>
      <c r="F346" s="54">
        <f>VLOOKUP($A346,'지하수요금(2011년)'!$B:$AL,32,FALSE)</f>
        <v>48</v>
      </c>
      <c r="G346" s="54">
        <f>VLOOKUP($A346,'지하수요금(2012년)'!$B:$AL,32,FALSE)</f>
        <v>48</v>
      </c>
      <c r="H346" s="54">
        <f>VLOOKUP($A346,'지하수요금(2013년)'!$B:$AO,40,FALSE)</f>
        <v>48</v>
      </c>
      <c r="I346" s="54">
        <f>VLOOKUP($A346,'지하수요금(2014년)'!$B:$AP,41,FALSE)</f>
        <v>48</v>
      </c>
    </row>
    <row r="347" spans="1:9">
      <c r="A347" s="55" t="s">
        <v>1071</v>
      </c>
      <c r="B347" s="55" t="s">
        <v>1072</v>
      </c>
      <c r="C347" s="55" t="s">
        <v>1073</v>
      </c>
      <c r="D347" s="54" t="str">
        <f>VLOOKUP($A347,'지하수요금(2010년)'!$B:$AL,4,FALSE)</f>
        <v>가정용</v>
      </c>
      <c r="E347" s="54">
        <f>VLOOKUP($A347,'지하수요금(2010년)'!$B:$AL,32,FALSE)</f>
        <v>192</v>
      </c>
      <c r="F347" s="54">
        <f>VLOOKUP($A347,'지하수요금(2011년)'!$B:$AL,32,FALSE)</f>
        <v>192</v>
      </c>
      <c r="G347" s="54">
        <f>VLOOKUP($A347,'지하수요금(2012년)'!$B:$AL,32,FALSE)</f>
        <v>192</v>
      </c>
      <c r="H347" s="54">
        <f>VLOOKUP($A347,'지하수요금(2013년)'!$B:$AO,40,FALSE)</f>
        <v>192</v>
      </c>
      <c r="I347" s="54">
        <f>VLOOKUP($A347,'지하수요금(2014년)'!$B:$AP,41,FALSE)</f>
        <v>192</v>
      </c>
    </row>
    <row r="348" spans="1:9">
      <c r="A348" s="55" t="s">
        <v>1074</v>
      </c>
      <c r="B348" s="55" t="s">
        <v>1075</v>
      </c>
      <c r="C348" s="55" t="s">
        <v>1076</v>
      </c>
      <c r="D348" s="54" t="str">
        <f>VLOOKUP($A348,'지하수요금(2010년)'!$B:$AL,4,FALSE)</f>
        <v>가정용</v>
      </c>
      <c r="E348" s="54">
        <f>VLOOKUP($A348,'지하수요금(2010년)'!$B:$AL,32,FALSE)</f>
        <v>120</v>
      </c>
      <c r="F348" s="54">
        <f>VLOOKUP($A348,'지하수요금(2011년)'!$B:$AL,32,FALSE)</f>
        <v>120</v>
      </c>
      <c r="G348" s="54">
        <f>VLOOKUP($A348,'지하수요금(2012년)'!$B:$AL,32,FALSE)</f>
        <v>120</v>
      </c>
      <c r="H348" s="54">
        <f>VLOOKUP($A348,'지하수요금(2013년)'!$B:$AO,40,FALSE)</f>
        <v>120</v>
      </c>
      <c r="I348" s="54">
        <f>VLOOKUP($A348,'지하수요금(2014년)'!$B:$AP,41,FALSE)</f>
        <v>120</v>
      </c>
    </row>
    <row r="349" spans="1:9">
      <c r="A349" s="55" t="s">
        <v>1077</v>
      </c>
      <c r="B349" s="55" t="s">
        <v>1078</v>
      </c>
      <c r="C349" s="55" t="s">
        <v>1079</v>
      </c>
      <c r="D349" s="54" t="str">
        <f>VLOOKUP($A349,'지하수요금(2010년)'!$B:$AL,4,FALSE)</f>
        <v>가정용</v>
      </c>
      <c r="E349" s="54">
        <f>VLOOKUP($A349,'지하수요금(2010년)'!$B:$AL,32,FALSE)</f>
        <v>72</v>
      </c>
      <c r="F349" s="54">
        <f>VLOOKUP($A349,'지하수요금(2011년)'!$B:$AL,32,FALSE)</f>
        <v>72</v>
      </c>
      <c r="G349" s="54">
        <f>VLOOKUP($A349,'지하수요금(2012년)'!$B:$AL,32,FALSE)</f>
        <v>72</v>
      </c>
      <c r="H349" s="54">
        <f>VLOOKUP($A349,'지하수요금(2013년)'!$B:$AO,40,FALSE)</f>
        <v>72</v>
      </c>
      <c r="I349" s="54">
        <f>VLOOKUP($A349,'지하수요금(2014년)'!$B:$AP,41,FALSE)</f>
        <v>72</v>
      </c>
    </row>
    <row r="350" spans="1:9">
      <c r="A350" s="55" t="s">
        <v>1080</v>
      </c>
      <c r="B350" s="55" t="s">
        <v>1081</v>
      </c>
      <c r="C350" s="55" t="s">
        <v>1082</v>
      </c>
      <c r="D350" s="54" t="str">
        <f>VLOOKUP($A350,'지하수요금(2010년)'!$B:$AL,4,FALSE)</f>
        <v>가정용</v>
      </c>
      <c r="E350" s="54">
        <f>VLOOKUP($A350,'지하수요금(2010년)'!$B:$AL,32,FALSE)</f>
        <v>120</v>
      </c>
      <c r="F350" s="54">
        <f>VLOOKUP($A350,'지하수요금(2011년)'!$B:$AL,32,FALSE)</f>
        <v>120</v>
      </c>
      <c r="G350" s="54">
        <f>VLOOKUP($A350,'지하수요금(2012년)'!$B:$AL,32,FALSE)</f>
        <v>120</v>
      </c>
      <c r="H350" s="54">
        <f>VLOOKUP($A350,'지하수요금(2013년)'!$B:$AO,40,FALSE)</f>
        <v>120</v>
      </c>
      <c r="I350" s="54">
        <f>VLOOKUP($A350,'지하수요금(2014년)'!$B:$AP,41,FALSE)</f>
        <v>120</v>
      </c>
    </row>
    <row r="351" spans="1:9">
      <c r="A351" s="55" t="s">
        <v>1083</v>
      </c>
      <c r="B351" s="55" t="s">
        <v>1084</v>
      </c>
      <c r="C351" s="55" t="s">
        <v>1085</v>
      </c>
      <c r="D351" s="54" t="str">
        <f>VLOOKUP($A351,'지하수요금(2010년)'!$B:$AL,4,FALSE)</f>
        <v>가정용</v>
      </c>
      <c r="E351" s="54">
        <f>VLOOKUP($A351,'지하수요금(2010년)'!$B:$AL,32,FALSE)</f>
        <v>192</v>
      </c>
      <c r="F351" s="54">
        <f>VLOOKUP($A351,'지하수요금(2011년)'!$B:$AL,32,FALSE)</f>
        <v>192</v>
      </c>
      <c r="G351" s="54">
        <f>VLOOKUP($A351,'지하수요금(2012년)'!$B:$AL,32,FALSE)</f>
        <v>192</v>
      </c>
      <c r="H351" s="54">
        <f>VLOOKUP($A351,'지하수요금(2013년)'!$B:$AO,40,FALSE)</f>
        <v>192</v>
      </c>
      <c r="I351" s="54">
        <f>VLOOKUP($A351,'지하수요금(2014년)'!$B:$AP,41,FALSE)</f>
        <v>192</v>
      </c>
    </row>
    <row r="352" spans="1:9">
      <c r="A352" s="55" t="s">
        <v>1086</v>
      </c>
      <c r="B352" s="55" t="s">
        <v>1087</v>
      </c>
      <c r="C352" s="55" t="s">
        <v>1076</v>
      </c>
      <c r="D352" s="54" t="str">
        <f>VLOOKUP($A352,'지하수요금(2010년)'!$B:$AL,4,FALSE)</f>
        <v>가정용</v>
      </c>
      <c r="E352" s="54">
        <f>VLOOKUP($A352,'지하수요금(2010년)'!$B:$AL,32,FALSE)</f>
        <v>96</v>
      </c>
      <c r="F352" s="54">
        <f>VLOOKUP($A352,'지하수요금(2011년)'!$B:$AL,32,FALSE)</f>
        <v>96</v>
      </c>
      <c r="G352" s="54">
        <f>VLOOKUP($A352,'지하수요금(2012년)'!$B:$AL,32,FALSE)</f>
        <v>96</v>
      </c>
      <c r="H352" s="54">
        <f>VLOOKUP($A352,'지하수요금(2013년)'!$B:$AO,40,FALSE)</f>
        <v>96</v>
      </c>
      <c r="I352" s="54">
        <f>VLOOKUP($A352,'지하수요금(2014년)'!$B:$AP,41,FALSE)</f>
        <v>96</v>
      </c>
    </row>
    <row r="353" spans="1:9">
      <c r="A353" s="55" t="s">
        <v>1088</v>
      </c>
      <c r="B353" s="55" t="s">
        <v>1089</v>
      </c>
      <c r="C353" s="55" t="s">
        <v>1090</v>
      </c>
      <c r="D353" s="54" t="str">
        <f>VLOOKUP($A353,'지하수요금(2010년)'!$B:$AL,4,FALSE)</f>
        <v>가정용</v>
      </c>
      <c r="E353" s="54">
        <f>VLOOKUP($A353,'지하수요금(2010년)'!$B:$AL,32,FALSE)</f>
        <v>72</v>
      </c>
      <c r="F353" s="54">
        <f>VLOOKUP($A353,'지하수요금(2011년)'!$B:$AL,32,FALSE)</f>
        <v>72</v>
      </c>
      <c r="G353" s="54">
        <f>VLOOKUP($A353,'지하수요금(2012년)'!$B:$AL,32,FALSE)</f>
        <v>72</v>
      </c>
      <c r="H353" s="54">
        <f>VLOOKUP($A353,'지하수요금(2013년)'!$B:$AO,40,FALSE)</f>
        <v>72</v>
      </c>
      <c r="I353" s="54">
        <f>VLOOKUP($A353,'지하수요금(2014년)'!$B:$AP,41,FALSE)</f>
        <v>72</v>
      </c>
    </row>
    <row r="354" spans="1:9">
      <c r="A354" s="55" t="s">
        <v>1091</v>
      </c>
      <c r="B354" s="55" t="s">
        <v>1092</v>
      </c>
      <c r="C354" s="55" t="s">
        <v>1093</v>
      </c>
      <c r="D354" s="54" t="str">
        <f>VLOOKUP($A354,'지하수요금(2010년)'!$B:$AL,4,FALSE)</f>
        <v>가정용</v>
      </c>
      <c r="E354" s="54">
        <f>VLOOKUP($A354,'지하수요금(2010년)'!$B:$AL,32,FALSE)</f>
        <v>144</v>
      </c>
      <c r="F354" s="54">
        <f>VLOOKUP($A354,'지하수요금(2011년)'!$B:$AL,32,FALSE)</f>
        <v>144</v>
      </c>
      <c r="G354" s="54">
        <f>VLOOKUP($A354,'지하수요금(2012년)'!$B:$AL,32,FALSE)</f>
        <v>144</v>
      </c>
      <c r="H354" s="54">
        <f>VLOOKUP($A354,'지하수요금(2013년)'!$B:$AO,40,FALSE)</f>
        <v>144</v>
      </c>
      <c r="I354" s="54">
        <f>VLOOKUP($A354,'지하수요금(2014년)'!$B:$AP,41,FALSE)</f>
        <v>144</v>
      </c>
    </row>
    <row r="355" spans="1:9">
      <c r="A355" s="55" t="s">
        <v>1094</v>
      </c>
      <c r="B355" s="55" t="s">
        <v>966</v>
      </c>
      <c r="C355" s="55" t="s">
        <v>1095</v>
      </c>
      <c r="D355" s="54" t="str">
        <f>VLOOKUP($A355,'지하수요금(2010년)'!$B:$AL,4,FALSE)</f>
        <v>가정용</v>
      </c>
      <c r="E355" s="54">
        <f>VLOOKUP($A355,'지하수요금(2010년)'!$B:$AL,32,FALSE)</f>
        <v>120</v>
      </c>
      <c r="F355" s="54">
        <f>VLOOKUP($A355,'지하수요금(2011년)'!$B:$AL,32,FALSE)</f>
        <v>120</v>
      </c>
      <c r="G355" s="54">
        <f>VLOOKUP($A355,'지하수요금(2012년)'!$B:$AL,32,FALSE)</f>
        <v>120</v>
      </c>
    </row>
    <row r="356" spans="1:9">
      <c r="A356" s="55" t="s">
        <v>1096</v>
      </c>
      <c r="B356" s="55" t="s">
        <v>1097</v>
      </c>
      <c r="C356" s="55" t="s">
        <v>1098</v>
      </c>
      <c r="D356" s="54" t="str">
        <f>VLOOKUP($A356,'지하수요금(2010년)'!$B:$AL,4,FALSE)</f>
        <v>일반용</v>
      </c>
      <c r="E356" s="54">
        <f>VLOOKUP($A356,'지하수요금(2010년)'!$B:$AL,32,FALSE)</f>
        <v>20</v>
      </c>
      <c r="F356" s="54">
        <f>VLOOKUP($A356,'지하수요금(2011년)'!$B:$AL,32,FALSE)</f>
        <v>0</v>
      </c>
      <c r="G356" s="54">
        <f>VLOOKUP($A356,'지하수요금(2012년)'!$B:$AL,32,FALSE)</f>
        <v>0</v>
      </c>
    </row>
    <row r="357" spans="1:9">
      <c r="A357" s="55" t="s">
        <v>1099</v>
      </c>
      <c r="B357" s="55" t="s">
        <v>1100</v>
      </c>
      <c r="C357" s="55" t="s">
        <v>1101</v>
      </c>
      <c r="D357" s="54" t="str">
        <f>VLOOKUP($A357,'지하수요금(2010년)'!$B:$AL,4,FALSE)</f>
        <v>대중탕용</v>
      </c>
      <c r="E357" s="54">
        <f>VLOOKUP($A357,'지하수요금(2010년)'!$B:$AL,32,FALSE)</f>
        <v>4083</v>
      </c>
      <c r="F357" s="54">
        <f>VLOOKUP($A357,'지하수요금(2011년)'!$B:$AL,32,FALSE)</f>
        <v>1308</v>
      </c>
      <c r="G357" s="54">
        <f>VLOOKUP($A357,'지하수요금(2012년)'!$B:$AL,32,FALSE)</f>
        <v>0</v>
      </c>
      <c r="H357" s="54">
        <f>VLOOKUP($A357,'지하수요금(2013년)'!$B:$AO,40,FALSE)</f>
        <v>0</v>
      </c>
      <c r="I357" s="54">
        <f>VLOOKUP($A357,'지하수요금(2014년)'!$B:$AP,41,FALSE)</f>
        <v>0</v>
      </c>
    </row>
    <row r="358" spans="1:9">
      <c r="A358" s="55" t="s">
        <v>1102</v>
      </c>
      <c r="B358" s="55" t="s">
        <v>1103</v>
      </c>
      <c r="C358" s="55" t="s">
        <v>1104</v>
      </c>
      <c r="D358" s="54" t="str">
        <f>VLOOKUP($A358,'지하수요금(2010년)'!$B:$AL,4,FALSE)</f>
        <v>가정용</v>
      </c>
      <c r="E358" s="54">
        <f>VLOOKUP($A358,'지하수요금(2010년)'!$B:$AL,32,FALSE)</f>
        <v>72</v>
      </c>
      <c r="F358" s="54">
        <f>VLOOKUP($A358,'지하수요금(2011년)'!$B:$AL,32,FALSE)</f>
        <v>72</v>
      </c>
      <c r="G358" s="54">
        <f>VLOOKUP($A358,'지하수요금(2012년)'!$B:$AL,32,FALSE)</f>
        <v>72</v>
      </c>
      <c r="H358" s="54">
        <f>VLOOKUP($A358,'지하수요금(2013년)'!$B:$AO,40,FALSE)</f>
        <v>72</v>
      </c>
      <c r="I358" s="54">
        <f>VLOOKUP($A358,'지하수요금(2014년)'!$B:$AP,41,FALSE)</f>
        <v>72</v>
      </c>
    </row>
    <row r="359" spans="1:9">
      <c r="A359" s="55" t="s">
        <v>1105</v>
      </c>
      <c r="B359" s="55" t="s">
        <v>1106</v>
      </c>
      <c r="C359" s="55" t="s">
        <v>1107</v>
      </c>
      <c r="D359" s="54" t="str">
        <f>VLOOKUP($A359,'지하수요금(2010년)'!$B:$AL,4,FALSE)</f>
        <v>일반용</v>
      </c>
      <c r="E359" s="54">
        <f>VLOOKUP($A359,'지하수요금(2010년)'!$B:$AL,32,FALSE)</f>
        <v>0</v>
      </c>
      <c r="F359" s="54">
        <f>VLOOKUP($A359,'지하수요금(2011년)'!$B:$AL,32,FALSE)</f>
        <v>0</v>
      </c>
      <c r="G359" s="54">
        <f>VLOOKUP($A359,'지하수요금(2012년)'!$B:$AL,32,FALSE)</f>
        <v>0</v>
      </c>
      <c r="H359" s="54">
        <f>VLOOKUP($A359,'지하수요금(2013년)'!$B:$AO,40,FALSE)</f>
        <v>0</v>
      </c>
      <c r="I359" s="54">
        <f>VLOOKUP($A359,'지하수요금(2014년)'!$B:$AP,41,FALSE)</f>
        <v>0</v>
      </c>
    </row>
    <row r="360" spans="1:9">
      <c r="A360" s="55" t="s">
        <v>1108</v>
      </c>
      <c r="B360" s="55" t="s">
        <v>1109</v>
      </c>
      <c r="C360" s="55" t="s">
        <v>1110</v>
      </c>
      <c r="D360" s="54" t="str">
        <f>VLOOKUP($A360,'지하수요금(2010년)'!$B:$AL,4,FALSE)</f>
        <v>일반용</v>
      </c>
      <c r="E360" s="54">
        <f>VLOOKUP($A360,'지하수요금(2010년)'!$B:$AL,32,FALSE)</f>
        <v>480</v>
      </c>
      <c r="F360" s="54">
        <f>VLOOKUP($A360,'지하수요금(2011년)'!$B:$AL,32,FALSE)</f>
        <v>330</v>
      </c>
      <c r="G360" s="54">
        <f>VLOOKUP($A360,'지하수요금(2012년)'!$B:$AL,32,FALSE)</f>
        <v>180</v>
      </c>
      <c r="H360" s="54">
        <f>VLOOKUP($A360,'지하수요금(2013년)'!$B:$AO,40,FALSE)</f>
        <v>180</v>
      </c>
      <c r="I360" s="54">
        <f>VLOOKUP($A360,'지하수요금(2014년)'!$B:$AP,41,FALSE)</f>
        <v>180</v>
      </c>
    </row>
    <row r="361" spans="1:9">
      <c r="A361" s="55" t="s">
        <v>1111</v>
      </c>
      <c r="B361" s="55" t="s">
        <v>1112</v>
      </c>
      <c r="C361" s="55" t="s">
        <v>1113</v>
      </c>
      <c r="D361" s="54" t="str">
        <f>VLOOKUP($A361,'지하수요금(2010년)'!$B:$AL,4,FALSE)</f>
        <v>일반용</v>
      </c>
      <c r="E361" s="54">
        <f>VLOOKUP($A361,'지하수요금(2010년)'!$B:$AL,32,FALSE)</f>
        <v>480</v>
      </c>
      <c r="F361" s="54">
        <f>VLOOKUP($A361,'지하수요금(2011년)'!$B:$AL,32,FALSE)</f>
        <v>480</v>
      </c>
      <c r="G361" s="54">
        <f>VLOOKUP($A361,'지하수요금(2012년)'!$B:$AL,32,FALSE)</f>
        <v>480</v>
      </c>
      <c r="H361" s="54">
        <f>VLOOKUP($A361,'지하수요금(2013년)'!$B:$AO,40,FALSE)</f>
        <v>480</v>
      </c>
      <c r="I361" s="54">
        <f>VLOOKUP($A361,'지하수요금(2014년)'!$B:$AP,41,FALSE)</f>
        <v>480</v>
      </c>
    </row>
    <row r="362" spans="1:9">
      <c r="A362" s="55" t="s">
        <v>1114</v>
      </c>
      <c r="B362" s="55" t="s">
        <v>1115</v>
      </c>
      <c r="C362" s="55" t="s">
        <v>1116</v>
      </c>
      <c r="D362" s="54" t="str">
        <f>VLOOKUP($A362,'지하수요금(2010년)'!$B:$AL,4,FALSE)</f>
        <v>일반용</v>
      </c>
      <c r="E362" s="54">
        <f>VLOOKUP($A362,'지하수요금(2010년)'!$B:$AL,32,FALSE)</f>
        <v>576</v>
      </c>
      <c r="F362" s="54">
        <f>VLOOKUP($A362,'지하수요금(2011년)'!$B:$AL,32,FALSE)</f>
        <v>576</v>
      </c>
      <c r="G362" s="54">
        <f>VLOOKUP($A362,'지하수요금(2012년)'!$B:$AL,32,FALSE)</f>
        <v>576</v>
      </c>
      <c r="H362" s="54">
        <f>VLOOKUP($A362,'지하수요금(2013년)'!$B:$AO,40,FALSE)</f>
        <v>576</v>
      </c>
      <c r="I362" s="54">
        <f>VLOOKUP($A362,'지하수요금(2014년)'!$B:$AP,41,FALSE)</f>
        <v>576</v>
      </c>
    </row>
    <row r="363" spans="1:9">
      <c r="A363" s="55" t="s">
        <v>1117</v>
      </c>
      <c r="B363" s="55" t="s">
        <v>1118</v>
      </c>
      <c r="C363" s="55" t="s">
        <v>1119</v>
      </c>
      <c r="D363" s="54" t="str">
        <f>VLOOKUP($A363,'지하수요금(2010년)'!$B:$AL,4,FALSE)</f>
        <v>일반용</v>
      </c>
      <c r="E363" s="54">
        <f>VLOOKUP($A363,'지하수요금(2010년)'!$B:$AL,32,FALSE)</f>
        <v>480</v>
      </c>
      <c r="F363" s="54">
        <f>VLOOKUP($A363,'지하수요금(2011년)'!$B:$AL,32,FALSE)</f>
        <v>480</v>
      </c>
      <c r="G363" s="54">
        <f>VLOOKUP($A363,'지하수요금(2012년)'!$B:$AL,32,FALSE)</f>
        <v>480</v>
      </c>
      <c r="H363" s="54">
        <f>VLOOKUP($A363,'지하수요금(2013년)'!$B:$AO,40,FALSE)</f>
        <v>480</v>
      </c>
      <c r="I363" s="54">
        <f>VLOOKUP($A363,'지하수요금(2014년)'!$B:$AP,41,FALSE)</f>
        <v>480</v>
      </c>
    </row>
    <row r="364" spans="1:9">
      <c r="A364" s="55" t="s">
        <v>1120</v>
      </c>
      <c r="B364" s="55" t="s">
        <v>1121</v>
      </c>
      <c r="C364" s="55" t="s">
        <v>1119</v>
      </c>
      <c r="D364" s="54" t="str">
        <f>VLOOKUP($A364,'지하수요금(2010년)'!$B:$AL,4,FALSE)</f>
        <v>일반용</v>
      </c>
      <c r="E364" s="54">
        <f>VLOOKUP($A364,'지하수요금(2010년)'!$B:$AL,32,FALSE)</f>
        <v>480</v>
      </c>
      <c r="F364" s="54">
        <f>VLOOKUP($A364,'지하수요금(2011년)'!$B:$AL,32,FALSE)</f>
        <v>480</v>
      </c>
      <c r="G364" s="54">
        <f>VLOOKUP($A364,'지하수요금(2012년)'!$B:$AL,32,FALSE)</f>
        <v>480</v>
      </c>
      <c r="H364" s="54">
        <f>VLOOKUP($A364,'지하수요금(2013년)'!$B:$AO,40,FALSE)</f>
        <v>480</v>
      </c>
      <c r="I364" s="54">
        <f>VLOOKUP($A364,'지하수요금(2014년)'!$B:$AP,41,FALSE)</f>
        <v>480</v>
      </c>
    </row>
    <row r="365" spans="1:9">
      <c r="A365" s="55" t="s">
        <v>1122</v>
      </c>
      <c r="B365" s="55" t="s">
        <v>1123</v>
      </c>
      <c r="C365" s="55" t="s">
        <v>1119</v>
      </c>
      <c r="D365" s="54" t="str">
        <f>VLOOKUP($A365,'지하수요금(2010년)'!$B:$AL,4,FALSE)</f>
        <v>일반용</v>
      </c>
      <c r="E365" s="54">
        <f>VLOOKUP($A365,'지하수요금(2010년)'!$B:$AL,32,FALSE)</f>
        <v>576</v>
      </c>
      <c r="F365" s="54">
        <f>VLOOKUP($A365,'지하수요금(2011년)'!$B:$AL,32,FALSE)</f>
        <v>576</v>
      </c>
      <c r="G365" s="54">
        <f>VLOOKUP($A365,'지하수요금(2012년)'!$B:$AL,32,FALSE)</f>
        <v>576</v>
      </c>
      <c r="H365" s="54">
        <f>VLOOKUP($A365,'지하수요금(2013년)'!$B:$AO,40,FALSE)</f>
        <v>576</v>
      </c>
      <c r="I365" s="54">
        <f>VLOOKUP($A365,'지하수요금(2014년)'!$B:$AP,41,FALSE)</f>
        <v>576</v>
      </c>
    </row>
    <row r="366" spans="1:9">
      <c r="A366" s="55" t="s">
        <v>1124</v>
      </c>
      <c r="B366" s="55" t="s">
        <v>1125</v>
      </c>
      <c r="C366" s="55" t="s">
        <v>1119</v>
      </c>
      <c r="D366" s="54" t="str">
        <f>VLOOKUP($A366,'지하수요금(2010년)'!$B:$AL,4,FALSE)</f>
        <v>일반용</v>
      </c>
      <c r="E366" s="54">
        <f>VLOOKUP($A366,'지하수요금(2010년)'!$B:$AL,32,FALSE)</f>
        <v>480</v>
      </c>
      <c r="F366" s="54">
        <f>VLOOKUP($A366,'지하수요금(2011년)'!$B:$AL,32,FALSE)</f>
        <v>480</v>
      </c>
      <c r="G366" s="54">
        <f>VLOOKUP($A366,'지하수요금(2012년)'!$B:$AL,32,FALSE)</f>
        <v>480</v>
      </c>
      <c r="H366" s="54">
        <f>VLOOKUP($A366,'지하수요금(2013년)'!$B:$AO,40,FALSE)</f>
        <v>480</v>
      </c>
      <c r="I366" s="54">
        <f>VLOOKUP($A366,'지하수요금(2014년)'!$B:$AP,41,FALSE)</f>
        <v>480</v>
      </c>
    </row>
    <row r="367" spans="1:9">
      <c r="A367" s="55" t="s">
        <v>1126</v>
      </c>
      <c r="B367" s="55" t="s">
        <v>1127</v>
      </c>
      <c r="C367" s="55" t="s">
        <v>1128</v>
      </c>
      <c r="D367" s="54" t="str">
        <f>VLOOKUP($A367,'지하수요금(2010년)'!$B:$AL,4,FALSE)</f>
        <v>일반용</v>
      </c>
      <c r="E367" s="54">
        <f>VLOOKUP($A367,'지하수요금(2010년)'!$B:$AL,32,FALSE)</f>
        <v>480</v>
      </c>
      <c r="F367" s="54">
        <f>VLOOKUP($A367,'지하수요금(2011년)'!$B:$AL,32,FALSE)</f>
        <v>480</v>
      </c>
      <c r="G367" s="54">
        <f>VLOOKUP($A367,'지하수요금(2012년)'!$B:$AL,32,FALSE)</f>
        <v>480</v>
      </c>
      <c r="H367" s="54">
        <f>VLOOKUP($A367,'지하수요금(2013년)'!$B:$AO,40,FALSE)</f>
        <v>480</v>
      </c>
      <c r="I367" s="54">
        <f>VLOOKUP($A367,'지하수요금(2014년)'!$B:$AP,41,FALSE)</f>
        <v>480</v>
      </c>
    </row>
    <row r="368" spans="1:9">
      <c r="A368" s="55" t="s">
        <v>1129</v>
      </c>
      <c r="B368" s="55" t="s">
        <v>1130</v>
      </c>
      <c r="C368" s="55" t="s">
        <v>1131</v>
      </c>
      <c r="D368" s="54" t="str">
        <f>VLOOKUP($A368,'지하수요금(2010년)'!$B:$AL,4,FALSE)</f>
        <v>일반용</v>
      </c>
      <c r="E368" s="54">
        <f>VLOOKUP($A368,'지하수요금(2010년)'!$B:$AL,32,FALSE)</f>
        <v>480</v>
      </c>
      <c r="F368" s="54">
        <f>VLOOKUP($A368,'지하수요금(2011년)'!$B:$AL,32,FALSE)</f>
        <v>480</v>
      </c>
      <c r="G368" s="54">
        <f>VLOOKUP($A368,'지하수요금(2012년)'!$B:$AL,32,FALSE)</f>
        <v>480</v>
      </c>
      <c r="H368" s="54">
        <f>VLOOKUP($A368,'지하수요금(2013년)'!$B:$AO,40,FALSE)</f>
        <v>480</v>
      </c>
      <c r="I368" s="54">
        <f>VLOOKUP($A368,'지하수요금(2014년)'!$B:$AP,41,FALSE)</f>
        <v>480</v>
      </c>
    </row>
    <row r="369" spans="1:9">
      <c r="A369" s="55" t="s">
        <v>1132</v>
      </c>
      <c r="B369" s="55" t="s">
        <v>1133</v>
      </c>
      <c r="C369" s="55" t="s">
        <v>1134</v>
      </c>
      <c r="D369" s="54" t="str">
        <f>VLOOKUP($A369,'지하수요금(2010년)'!$B:$AL,4,FALSE)</f>
        <v>일반용</v>
      </c>
      <c r="E369" s="54">
        <f>VLOOKUP($A369,'지하수요금(2010년)'!$B:$AL,32,FALSE)</f>
        <v>480</v>
      </c>
      <c r="F369" s="54">
        <f>VLOOKUP($A369,'지하수요금(2011년)'!$B:$AL,32,FALSE)</f>
        <v>480</v>
      </c>
      <c r="G369" s="54">
        <f>VLOOKUP($A369,'지하수요금(2012년)'!$B:$AL,32,FALSE)</f>
        <v>480</v>
      </c>
      <c r="H369" s="54">
        <f>VLOOKUP($A369,'지하수요금(2013년)'!$B:$AO,40,FALSE)</f>
        <v>480</v>
      </c>
      <c r="I369" s="54">
        <f>VLOOKUP($A369,'지하수요금(2014년)'!$B:$AP,41,FALSE)</f>
        <v>480</v>
      </c>
    </row>
    <row r="370" spans="1:9">
      <c r="A370" s="55" t="s">
        <v>1135</v>
      </c>
      <c r="B370" s="55" t="s">
        <v>1136</v>
      </c>
      <c r="C370" s="55" t="s">
        <v>1137</v>
      </c>
      <c r="D370" s="54" t="str">
        <f>VLOOKUP($A370,'지하수요금(2010년)'!$B:$AL,4,FALSE)</f>
        <v>일반용</v>
      </c>
      <c r="E370" s="54">
        <f>VLOOKUP($A370,'지하수요금(2010년)'!$B:$AL,32,FALSE)</f>
        <v>480</v>
      </c>
      <c r="F370" s="54">
        <f>VLOOKUP($A370,'지하수요금(2011년)'!$B:$AL,32,FALSE)</f>
        <v>430</v>
      </c>
      <c r="G370" s="54">
        <f>VLOOKUP($A370,'지하수요금(2012년)'!$B:$AL,32,FALSE)</f>
        <v>360</v>
      </c>
      <c r="H370" s="54">
        <f>VLOOKUP($A370,'지하수요금(2013년)'!$B:$AO,40,FALSE)</f>
        <v>360</v>
      </c>
      <c r="I370" s="54">
        <f>VLOOKUP($A370,'지하수요금(2014년)'!$B:$AP,41,FALSE)</f>
        <v>360</v>
      </c>
    </row>
    <row r="371" spans="1:9">
      <c r="A371" s="55" t="s">
        <v>1138</v>
      </c>
      <c r="B371" s="55" t="s">
        <v>1139</v>
      </c>
      <c r="C371" s="55" t="s">
        <v>1140</v>
      </c>
      <c r="D371" s="54" t="str">
        <f>VLOOKUP($A371,'지하수요금(2010년)'!$B:$AL,4,FALSE)</f>
        <v>일반용</v>
      </c>
      <c r="E371" s="54">
        <f>VLOOKUP($A371,'지하수요금(2010년)'!$B:$AL,32,FALSE)</f>
        <v>576</v>
      </c>
      <c r="F371" s="54">
        <f>VLOOKUP($A371,'지하수요금(2011년)'!$B:$AL,32,FALSE)</f>
        <v>576</v>
      </c>
      <c r="G371" s="54">
        <f>VLOOKUP($A371,'지하수요금(2012년)'!$B:$AL,32,FALSE)</f>
        <v>576</v>
      </c>
      <c r="H371" s="54">
        <f>VLOOKUP($A371,'지하수요금(2013년)'!$B:$AO,40,FALSE)</f>
        <v>576</v>
      </c>
      <c r="I371" s="54">
        <f>VLOOKUP($A371,'지하수요금(2014년)'!$B:$AP,41,FALSE)</f>
        <v>576</v>
      </c>
    </row>
    <row r="372" spans="1:9">
      <c r="A372" s="55" t="s">
        <v>1141</v>
      </c>
      <c r="B372" s="55" t="s">
        <v>1142</v>
      </c>
      <c r="C372" s="55" t="s">
        <v>1140</v>
      </c>
      <c r="D372" s="54" t="str">
        <f>VLOOKUP($A372,'지하수요금(2010년)'!$B:$AL,4,FALSE)</f>
        <v>일반용</v>
      </c>
      <c r="E372" s="54">
        <f>VLOOKUP($A372,'지하수요금(2010년)'!$B:$AL,32,FALSE)</f>
        <v>384</v>
      </c>
      <c r="F372" s="54">
        <f>VLOOKUP($A372,'지하수요금(2011년)'!$B:$AL,32,FALSE)</f>
        <v>352</v>
      </c>
      <c r="G372" s="54">
        <f>VLOOKUP($A372,'지하수요금(2012년)'!$B:$AL,32,FALSE)</f>
        <v>384</v>
      </c>
      <c r="H372" s="54">
        <f>VLOOKUP($A372,'지하수요금(2013년)'!$B:$AO,40,FALSE)</f>
        <v>384</v>
      </c>
      <c r="I372" s="54">
        <f>VLOOKUP($A372,'지하수요금(2014년)'!$B:$AP,41,FALSE)</f>
        <v>384</v>
      </c>
    </row>
    <row r="373" spans="1:9">
      <c r="A373" s="55" t="s">
        <v>1143</v>
      </c>
      <c r="B373" s="55" t="s">
        <v>1144</v>
      </c>
      <c r="C373" s="55" t="s">
        <v>1070</v>
      </c>
      <c r="D373" s="54" t="str">
        <f>VLOOKUP($A373,'지하수요금(2010년)'!$B:$AL,4,FALSE)</f>
        <v>일반용</v>
      </c>
      <c r="E373" s="54">
        <f>VLOOKUP($A373,'지하수요금(2010년)'!$B:$AL,32,FALSE)</f>
        <v>480</v>
      </c>
      <c r="F373" s="54">
        <f>VLOOKUP($A373,'지하수요금(2011년)'!$B:$AL,32,FALSE)</f>
        <v>480</v>
      </c>
      <c r="G373" s="54">
        <f>VLOOKUP($A373,'지하수요금(2012년)'!$B:$AL,32,FALSE)</f>
        <v>480</v>
      </c>
      <c r="H373" s="54">
        <f>VLOOKUP($A373,'지하수요금(2013년)'!$B:$AO,40,FALSE)</f>
        <v>480</v>
      </c>
      <c r="I373" s="54">
        <f>VLOOKUP($A373,'지하수요금(2014년)'!$B:$AP,41,FALSE)</f>
        <v>480</v>
      </c>
    </row>
    <row r="374" spans="1:9">
      <c r="A374" s="55" t="s">
        <v>1145</v>
      </c>
      <c r="B374" s="55" t="s">
        <v>1146</v>
      </c>
      <c r="C374" s="55" t="s">
        <v>1140</v>
      </c>
      <c r="D374" s="54" t="str">
        <f>VLOOKUP($A374,'지하수요금(2010년)'!$B:$AL,4,FALSE)</f>
        <v>일반용</v>
      </c>
      <c r="E374" s="54">
        <f>VLOOKUP($A374,'지하수요금(2010년)'!$B:$AL,32,FALSE)</f>
        <v>480</v>
      </c>
      <c r="F374" s="54">
        <f>VLOOKUP($A374,'지하수요금(2011년)'!$B:$AL,32,FALSE)</f>
        <v>480</v>
      </c>
      <c r="G374" s="54">
        <f>VLOOKUP($A374,'지하수요금(2012년)'!$B:$AL,32,FALSE)</f>
        <v>480</v>
      </c>
      <c r="H374" s="54">
        <f>VLOOKUP($A374,'지하수요금(2013년)'!$B:$AO,40,FALSE)</f>
        <v>480</v>
      </c>
      <c r="I374" s="54">
        <f>VLOOKUP($A374,'지하수요금(2014년)'!$B:$AP,41,FALSE)</f>
        <v>480</v>
      </c>
    </row>
    <row r="375" spans="1:9">
      <c r="A375" s="55" t="s">
        <v>1147</v>
      </c>
      <c r="B375" s="55" t="s">
        <v>1148</v>
      </c>
      <c r="C375" s="55" t="s">
        <v>1149</v>
      </c>
      <c r="D375" s="54" t="str">
        <f>VLOOKUP($A375,'지하수요금(2010년)'!$B:$AL,4,FALSE)</f>
        <v>일반용</v>
      </c>
      <c r="E375" s="54">
        <f>VLOOKUP($A375,'지하수요금(2010년)'!$B:$AL,32,FALSE)</f>
        <v>468</v>
      </c>
      <c r="F375" s="54">
        <f>VLOOKUP($A375,'지하수요금(2011년)'!$B:$AL,32,FALSE)</f>
        <v>468</v>
      </c>
      <c r="G375" s="54">
        <f>VLOOKUP($A375,'지하수요금(2012년)'!$B:$AL,32,FALSE)</f>
        <v>468</v>
      </c>
      <c r="H375" s="54">
        <f>VLOOKUP($A375,'지하수요금(2013년)'!$B:$AO,40,FALSE)</f>
        <v>468</v>
      </c>
      <c r="I375" s="54">
        <f>VLOOKUP($A375,'지하수요금(2014년)'!$B:$AP,41,FALSE)</f>
        <v>468</v>
      </c>
    </row>
    <row r="376" spans="1:9">
      <c r="A376" s="55" t="s">
        <v>1150</v>
      </c>
      <c r="B376" s="55" t="s">
        <v>1151</v>
      </c>
      <c r="C376" s="55" t="s">
        <v>1152</v>
      </c>
      <c r="D376" s="54" t="str">
        <f>VLOOKUP($A376,'지하수요금(2010년)'!$B:$AL,4,FALSE)</f>
        <v>일반용</v>
      </c>
      <c r="E376" s="54">
        <f>VLOOKUP($A376,'지하수요금(2010년)'!$B:$AL,32,FALSE)</f>
        <v>480</v>
      </c>
      <c r="F376" s="54">
        <f>VLOOKUP($A376,'지하수요금(2011년)'!$B:$AL,32,FALSE)</f>
        <v>480</v>
      </c>
      <c r="G376" s="54">
        <f>VLOOKUP($A376,'지하수요금(2012년)'!$B:$AL,32,FALSE)</f>
        <v>480</v>
      </c>
      <c r="H376" s="54">
        <f>VLOOKUP($A376,'지하수요금(2013년)'!$B:$AO,40,FALSE)</f>
        <v>480</v>
      </c>
      <c r="I376" s="54">
        <f>VLOOKUP($A376,'지하수요금(2014년)'!$B:$AP,41,FALSE)</f>
        <v>480</v>
      </c>
    </row>
    <row r="377" spans="1:9">
      <c r="A377" s="55" t="s">
        <v>1153</v>
      </c>
      <c r="B377" s="55" t="s">
        <v>1154</v>
      </c>
      <c r="C377" s="55" t="s">
        <v>1155</v>
      </c>
      <c r="D377" s="54" t="str">
        <f>VLOOKUP($A377,'지하수요금(2010년)'!$B:$AL,4,FALSE)</f>
        <v>일반용</v>
      </c>
      <c r="E377" s="54">
        <f>VLOOKUP($A377,'지하수요금(2010년)'!$B:$AL,32,FALSE)</f>
        <v>372</v>
      </c>
      <c r="F377" s="54">
        <f>VLOOKUP($A377,'지하수요금(2011년)'!$B:$AL,32,FALSE)</f>
        <v>372</v>
      </c>
      <c r="G377" s="54">
        <f>VLOOKUP($A377,'지하수요금(2012년)'!$B:$AL,32,FALSE)</f>
        <v>372</v>
      </c>
      <c r="H377" s="54">
        <f>VLOOKUP($A377,'지하수요금(2013년)'!$B:$AO,40,FALSE)</f>
        <v>372</v>
      </c>
      <c r="I377" s="54">
        <f>VLOOKUP($A377,'지하수요금(2014년)'!$B:$AP,41,FALSE)</f>
        <v>372</v>
      </c>
    </row>
    <row r="378" spans="1:9">
      <c r="A378" s="55" t="s">
        <v>1156</v>
      </c>
      <c r="B378" s="55" t="s">
        <v>1157</v>
      </c>
      <c r="C378" s="55" t="s">
        <v>1158</v>
      </c>
      <c r="D378" s="54" t="str">
        <f>VLOOKUP($A378,'지하수요금(2010년)'!$B:$AL,4,FALSE)</f>
        <v>일반용</v>
      </c>
      <c r="E378" s="54">
        <f>VLOOKUP($A378,'지하수요금(2010년)'!$B:$AL,32,FALSE)</f>
        <v>480</v>
      </c>
      <c r="F378" s="54">
        <f>VLOOKUP($A378,'지하수요금(2011년)'!$B:$AL,32,FALSE)</f>
        <v>480</v>
      </c>
      <c r="G378" s="54">
        <f>VLOOKUP($A378,'지하수요금(2012년)'!$B:$AL,32,FALSE)</f>
        <v>480</v>
      </c>
      <c r="H378" s="54">
        <f>VLOOKUP($A378,'지하수요금(2013년)'!$B:$AO,40,FALSE)</f>
        <v>480</v>
      </c>
      <c r="I378" s="54">
        <f>VLOOKUP($A378,'지하수요금(2014년)'!$B:$AP,41,FALSE)</f>
        <v>480</v>
      </c>
    </row>
    <row r="379" spans="1:9">
      <c r="A379" s="55" t="s">
        <v>1159</v>
      </c>
      <c r="B379" s="55" t="s">
        <v>1160</v>
      </c>
      <c r="C379" s="55" t="s">
        <v>1161</v>
      </c>
      <c r="D379" s="54" t="str">
        <f>VLOOKUP($A379,'지하수요금(2010년)'!$B:$AL,4,FALSE)</f>
        <v>일반용</v>
      </c>
      <c r="E379" s="54">
        <f>VLOOKUP($A379,'지하수요금(2010년)'!$B:$AL,32,FALSE)</f>
        <v>480</v>
      </c>
      <c r="F379" s="54">
        <f>VLOOKUP($A379,'지하수요금(2011년)'!$B:$AL,32,FALSE)</f>
        <v>440</v>
      </c>
      <c r="G379" s="54">
        <f>VLOOKUP($A379,'지하수요금(2012년)'!$B:$AL,32,FALSE)</f>
        <v>480</v>
      </c>
      <c r="H379" s="54">
        <f>VLOOKUP($A379,'지하수요금(2013년)'!$B:$AO,40,FALSE)</f>
        <v>480</v>
      </c>
      <c r="I379" s="54">
        <f>VLOOKUP($A379,'지하수요금(2014년)'!$B:$AP,41,FALSE)</f>
        <v>480</v>
      </c>
    </row>
    <row r="380" spans="1:9">
      <c r="A380" s="55" t="s">
        <v>1162</v>
      </c>
      <c r="B380" s="55" t="s">
        <v>1005</v>
      </c>
      <c r="C380" s="55" t="s">
        <v>1163</v>
      </c>
      <c r="D380" s="54" t="str">
        <f>VLOOKUP($A380,'지하수요금(2010년)'!$B:$AL,4,FALSE)</f>
        <v>가정용</v>
      </c>
      <c r="E380" s="54">
        <f>VLOOKUP($A380,'지하수요금(2010년)'!$B:$AL,32,FALSE)</f>
        <v>0</v>
      </c>
      <c r="F380" s="54">
        <f>VLOOKUP($A380,'지하수요금(2011년)'!$B:$AL,32,FALSE)</f>
        <v>0</v>
      </c>
      <c r="G380" s="54">
        <f>VLOOKUP($A380,'지하수요금(2012년)'!$B:$AL,32,FALSE)</f>
        <v>0</v>
      </c>
      <c r="H380" s="54">
        <f>VLOOKUP($A380,'지하수요금(2013년)'!$B:$AO,40,FALSE)</f>
        <v>0</v>
      </c>
      <c r="I380" s="54">
        <f>VLOOKUP($A380,'지하수요금(2014년)'!$B:$AP,41,FALSE)</f>
        <v>0</v>
      </c>
    </row>
    <row r="381" spans="1:9">
      <c r="A381" s="55" t="s">
        <v>1164</v>
      </c>
      <c r="B381" s="55" t="s">
        <v>1165</v>
      </c>
      <c r="C381" s="55" t="s">
        <v>1155</v>
      </c>
      <c r="D381" s="54" t="str">
        <f>VLOOKUP($A381,'지하수요금(2010년)'!$B:$AL,4,FALSE)</f>
        <v>일반용</v>
      </c>
      <c r="E381" s="54">
        <f>VLOOKUP($A381,'지하수요금(2010년)'!$B:$AL,32,FALSE)</f>
        <v>480</v>
      </c>
      <c r="F381" s="54">
        <f>VLOOKUP($A381,'지하수요금(2011년)'!$B:$AL,32,FALSE)</f>
        <v>480</v>
      </c>
      <c r="G381" s="54">
        <f>VLOOKUP($A381,'지하수요금(2012년)'!$B:$AL,32,FALSE)</f>
        <v>480</v>
      </c>
      <c r="H381" s="54">
        <f>VLOOKUP($A381,'지하수요금(2013년)'!$B:$AO,40,FALSE)</f>
        <v>480</v>
      </c>
      <c r="I381" s="54">
        <f>VLOOKUP($A381,'지하수요금(2014년)'!$B:$AP,41,FALSE)</f>
        <v>480</v>
      </c>
    </row>
    <row r="382" spans="1:9">
      <c r="A382" s="55" t="s">
        <v>1166</v>
      </c>
      <c r="B382" s="55" t="s">
        <v>1167</v>
      </c>
      <c r="C382" s="55" t="s">
        <v>1168</v>
      </c>
      <c r="D382" s="54" t="str">
        <f>VLOOKUP($A382,'지하수요금(2010년)'!$B:$AL,4,FALSE)</f>
        <v>일반용</v>
      </c>
      <c r="E382" s="54">
        <f>VLOOKUP($A382,'지하수요금(2010년)'!$B:$AL,32,FALSE)</f>
        <v>480</v>
      </c>
      <c r="F382" s="54">
        <f>VLOOKUP($A382,'지하수요금(2011년)'!$B:$AL,32,FALSE)</f>
        <v>330</v>
      </c>
      <c r="G382" s="54">
        <f>VLOOKUP($A382,'지하수요금(2012년)'!$B:$AL,32,FALSE)</f>
        <v>180</v>
      </c>
      <c r="H382" s="54">
        <f>VLOOKUP($A382,'지하수요금(2013년)'!$B:$AO,40,FALSE)</f>
        <v>180</v>
      </c>
      <c r="I382" s="54">
        <f>VLOOKUP($A382,'지하수요금(2014년)'!$B:$AP,41,FALSE)</f>
        <v>180</v>
      </c>
    </row>
    <row r="383" spans="1:9">
      <c r="A383" s="55" t="s">
        <v>1169</v>
      </c>
      <c r="B383" s="55" t="s">
        <v>1170</v>
      </c>
      <c r="C383" s="55" t="s">
        <v>1171</v>
      </c>
      <c r="D383" s="54" t="str">
        <f>VLOOKUP($A383,'지하수요금(2010년)'!$B:$AL,4,FALSE)</f>
        <v>일반용</v>
      </c>
      <c r="E383" s="54">
        <f>VLOOKUP($A383,'지하수요금(2010년)'!$B:$AL,32,FALSE)</f>
        <v>576</v>
      </c>
      <c r="F383" s="54">
        <f>VLOOKUP($A383,'지하수요금(2011년)'!$B:$AL,32,FALSE)</f>
        <v>576</v>
      </c>
      <c r="G383" s="54">
        <f>VLOOKUP($A383,'지하수요금(2012년)'!$B:$AL,32,FALSE)</f>
        <v>576</v>
      </c>
      <c r="H383" s="54">
        <f>VLOOKUP($A383,'지하수요금(2013년)'!$B:$AO,40,FALSE)</f>
        <v>576</v>
      </c>
      <c r="I383" s="54">
        <f>VLOOKUP($A383,'지하수요금(2014년)'!$B:$AP,41,FALSE)</f>
        <v>576</v>
      </c>
    </row>
    <row r="384" spans="1:9">
      <c r="A384" s="55" t="s">
        <v>1172</v>
      </c>
      <c r="B384" s="55" t="s">
        <v>1173</v>
      </c>
      <c r="C384" s="55" t="s">
        <v>1070</v>
      </c>
      <c r="D384" s="54" t="str">
        <f>VLOOKUP($A384,'지하수요금(2010년)'!$B:$AL,4,FALSE)</f>
        <v>일반용</v>
      </c>
      <c r="E384" s="54">
        <f>VLOOKUP($A384,'지하수요금(2010년)'!$B:$AL,32,FALSE)</f>
        <v>384</v>
      </c>
      <c r="F384" s="54">
        <f>VLOOKUP($A384,'지하수요금(2011년)'!$B:$AL,32,FALSE)</f>
        <v>384</v>
      </c>
      <c r="G384" s="54">
        <f>VLOOKUP($A384,'지하수요금(2012년)'!$B:$AL,32,FALSE)</f>
        <v>384</v>
      </c>
      <c r="H384" s="54">
        <f>VLOOKUP($A384,'지하수요금(2013년)'!$B:$AO,40,FALSE)</f>
        <v>384</v>
      </c>
      <c r="I384" s="54">
        <f>VLOOKUP($A384,'지하수요금(2014년)'!$B:$AP,41,FALSE)</f>
        <v>384</v>
      </c>
    </row>
    <row r="385" spans="1:9">
      <c r="A385" s="55" t="s">
        <v>1174</v>
      </c>
      <c r="B385" s="55" t="s">
        <v>1175</v>
      </c>
      <c r="C385" s="55" t="s">
        <v>1176</v>
      </c>
      <c r="D385" s="54" t="str">
        <f>VLOOKUP($A385,'지하수요금(2010년)'!$B:$AL,4,FALSE)</f>
        <v>가정용</v>
      </c>
      <c r="E385" s="54">
        <f>VLOOKUP($A385,'지하수요금(2010년)'!$B:$AL,32,FALSE)</f>
        <v>0</v>
      </c>
      <c r="F385" s="54">
        <f>VLOOKUP($A385,'지하수요금(2011년)'!$B:$AL,32,FALSE)</f>
        <v>0</v>
      </c>
      <c r="G385" s="54">
        <f>VLOOKUP($A385,'지하수요금(2012년)'!$B:$AL,32,FALSE)</f>
        <v>0</v>
      </c>
      <c r="H385" s="54">
        <f>VLOOKUP($A385,'지하수요금(2013년)'!$B:$AO,40,FALSE)</f>
        <v>0</v>
      </c>
      <c r="I385" s="54">
        <f>VLOOKUP($A385,'지하수요금(2014년)'!$B:$AP,41,FALSE)</f>
        <v>0</v>
      </c>
    </row>
    <row r="386" spans="1:9">
      <c r="A386" s="55" t="s">
        <v>1177</v>
      </c>
      <c r="B386" s="55" t="s">
        <v>1178</v>
      </c>
      <c r="C386" s="55" t="s">
        <v>1179</v>
      </c>
      <c r="D386" s="54" t="str">
        <f>VLOOKUP($A386,'지하수요금(2010년)'!$B:$AL,4,FALSE)</f>
        <v>일반용</v>
      </c>
      <c r="E386" s="54">
        <f>VLOOKUP($A386,'지하수요금(2010년)'!$B:$AL,32,FALSE)</f>
        <v>240</v>
      </c>
      <c r="F386" s="54">
        <f>VLOOKUP($A386,'지하수요금(2011년)'!$B:$AL,32,FALSE)</f>
        <v>240</v>
      </c>
      <c r="G386" s="54">
        <f>VLOOKUP($A386,'지하수요금(2012년)'!$B:$AL,32,FALSE)</f>
        <v>240</v>
      </c>
      <c r="H386" s="54">
        <f>VLOOKUP($A386,'지하수요금(2013년)'!$B:$AO,40,FALSE)</f>
        <v>240</v>
      </c>
      <c r="I386" s="54">
        <f>VLOOKUP($A386,'지하수요금(2014년)'!$B:$AP,41,FALSE)</f>
        <v>240</v>
      </c>
    </row>
    <row r="387" spans="1:9">
      <c r="A387" s="55" t="s">
        <v>1180</v>
      </c>
      <c r="B387" s="55" t="s">
        <v>1181</v>
      </c>
      <c r="C387" s="55" t="s">
        <v>1182</v>
      </c>
      <c r="D387" s="54" t="str">
        <f>VLOOKUP($A387,'지하수요금(2010년)'!$B:$AL,4,FALSE)</f>
        <v>일반용</v>
      </c>
      <c r="E387" s="54">
        <f>VLOOKUP($A387,'지하수요금(2010년)'!$B:$AL,32,FALSE)</f>
        <v>468</v>
      </c>
      <c r="F387" s="54">
        <f>VLOOKUP($A387,'지하수요금(2011년)'!$B:$AL,32,FALSE)</f>
        <v>468</v>
      </c>
      <c r="G387" s="54">
        <f>VLOOKUP($A387,'지하수요금(2012년)'!$B:$AL,32,FALSE)</f>
        <v>468</v>
      </c>
      <c r="H387" s="54">
        <f>VLOOKUP($A387,'지하수요금(2013년)'!$B:$AO,40,FALSE)</f>
        <v>468</v>
      </c>
      <c r="I387" s="54">
        <f>VLOOKUP($A387,'지하수요금(2014년)'!$B:$AP,41,FALSE)</f>
        <v>468</v>
      </c>
    </row>
    <row r="388" spans="1:9">
      <c r="A388" s="55" t="s">
        <v>1183</v>
      </c>
      <c r="B388" s="55" t="s">
        <v>1184</v>
      </c>
      <c r="C388" s="55" t="s">
        <v>1185</v>
      </c>
      <c r="D388" s="54" t="str">
        <f>VLOOKUP($A388,'지하수요금(2010년)'!$B:$AL,4,FALSE)</f>
        <v>가정용</v>
      </c>
      <c r="E388" s="54">
        <f>VLOOKUP($A388,'지하수요금(2010년)'!$B:$AL,32,FALSE)</f>
        <v>96</v>
      </c>
      <c r="F388" s="54">
        <f>VLOOKUP($A388,'지하수요금(2011년)'!$B:$AL,32,FALSE)</f>
        <v>96</v>
      </c>
      <c r="G388" s="54">
        <f>VLOOKUP($A388,'지하수요금(2012년)'!$B:$AL,32,FALSE)</f>
        <v>96</v>
      </c>
      <c r="H388" s="54">
        <f>VLOOKUP($A388,'지하수요금(2013년)'!$B:$AO,40,FALSE)</f>
        <v>96</v>
      </c>
      <c r="I388" s="54">
        <f>VLOOKUP($A388,'지하수요금(2014년)'!$B:$AP,41,FALSE)</f>
        <v>96</v>
      </c>
    </row>
    <row r="389" spans="1:9">
      <c r="A389" s="55" t="s">
        <v>1186</v>
      </c>
      <c r="B389" s="55" t="s">
        <v>1187</v>
      </c>
      <c r="C389" s="55" t="s">
        <v>1188</v>
      </c>
      <c r="D389" s="54" t="str">
        <f>VLOOKUP($A389,'지하수요금(2010년)'!$B:$AL,4,FALSE)</f>
        <v>일반용</v>
      </c>
      <c r="E389" s="54">
        <f>VLOOKUP($A389,'지하수요금(2010년)'!$B:$AL,32,FALSE)</f>
        <v>109</v>
      </c>
      <c r="F389" s="54">
        <f>VLOOKUP($A389,'지하수요금(2011년)'!$B:$AL,32,FALSE)</f>
        <v>60</v>
      </c>
      <c r="G389" s="54">
        <f>VLOOKUP($A389,'지하수요금(2012년)'!$B:$AL,32,FALSE)</f>
        <v>165</v>
      </c>
      <c r="H389" s="54">
        <f>VLOOKUP($A389,'지하수요금(2013년)'!$B:$AO,40,FALSE)</f>
        <v>7</v>
      </c>
      <c r="I389" s="54">
        <f>VLOOKUP($A389,'지하수요금(2014년)'!$B:$AP,41,FALSE)</f>
        <v>0</v>
      </c>
    </row>
    <row r="390" spans="1:9">
      <c r="A390" s="55" t="s">
        <v>1189</v>
      </c>
      <c r="B390" s="55" t="s">
        <v>1190</v>
      </c>
      <c r="C390" s="55" t="s">
        <v>1191</v>
      </c>
      <c r="D390" s="54" t="str">
        <f>VLOOKUP($A390,'지하수요금(2010년)'!$B:$AL,4,FALSE)</f>
        <v>가정용</v>
      </c>
      <c r="E390" s="54">
        <f>VLOOKUP($A390,'지하수요금(2010년)'!$B:$AL,32,FALSE)</f>
        <v>0</v>
      </c>
      <c r="F390" s="54">
        <f>VLOOKUP($A390,'지하수요금(2011년)'!$B:$AL,32,FALSE)</f>
        <v>0</v>
      </c>
      <c r="G390" s="54">
        <f>VLOOKUP($A390,'지하수요금(2012년)'!$B:$AL,32,FALSE)</f>
        <v>0</v>
      </c>
      <c r="H390" s="54">
        <f>VLOOKUP($A390,'지하수요금(2013년)'!$B:$AO,40,FALSE)</f>
        <v>0</v>
      </c>
      <c r="I390" s="54">
        <f>VLOOKUP($A390,'지하수요금(2014년)'!$B:$AP,41,FALSE)</f>
        <v>0</v>
      </c>
    </row>
    <row r="391" spans="1:9">
      <c r="A391" s="55" t="s">
        <v>1192</v>
      </c>
      <c r="B391" s="55" t="s">
        <v>1193</v>
      </c>
      <c r="C391" s="55" t="s">
        <v>1194</v>
      </c>
      <c r="D391" s="54" t="str">
        <f>VLOOKUP($A391,'지하수요금(2010년)'!$B:$AL,4,FALSE)</f>
        <v>가정용</v>
      </c>
      <c r="E391" s="54">
        <f>VLOOKUP($A391,'지하수요금(2010년)'!$B:$AL,32,FALSE)</f>
        <v>0</v>
      </c>
      <c r="F391" s="54">
        <f>VLOOKUP($A391,'지하수요금(2011년)'!$B:$AL,32,FALSE)</f>
        <v>0</v>
      </c>
      <c r="G391" s="54">
        <f>VLOOKUP($A391,'지하수요금(2012년)'!$B:$AL,32,FALSE)</f>
        <v>0</v>
      </c>
      <c r="H391" s="54">
        <f>VLOOKUP($A391,'지하수요금(2013년)'!$B:$AO,40,FALSE)</f>
        <v>0</v>
      </c>
      <c r="I391" s="54">
        <f>VLOOKUP($A391,'지하수요금(2014년)'!$B:$AP,41,FALSE)</f>
        <v>0</v>
      </c>
    </row>
    <row r="392" spans="1:9">
      <c r="A392" s="55" t="s">
        <v>1195</v>
      </c>
      <c r="B392" s="55" t="s">
        <v>1196</v>
      </c>
      <c r="C392" s="55" t="s">
        <v>1197</v>
      </c>
      <c r="D392" s="54" t="str">
        <f>VLOOKUP($A392,'지하수요금(2010년)'!$B:$AL,4,FALSE)</f>
        <v>가정용</v>
      </c>
      <c r="E392" s="54">
        <f>VLOOKUP($A392,'지하수요금(2010년)'!$B:$AL,32,FALSE)</f>
        <v>0</v>
      </c>
      <c r="F392" s="54">
        <f>VLOOKUP($A392,'지하수요금(2011년)'!$B:$AL,32,FALSE)</f>
        <v>0</v>
      </c>
      <c r="G392" s="54">
        <f>VLOOKUP($A392,'지하수요금(2012년)'!$B:$AL,32,FALSE)</f>
        <v>0</v>
      </c>
      <c r="H392" s="54">
        <f>VLOOKUP($A392,'지하수요금(2013년)'!$B:$AO,40,FALSE)</f>
        <v>0</v>
      </c>
      <c r="I392" s="54">
        <f>VLOOKUP($A392,'지하수요금(2014년)'!$B:$AP,41,FALSE)</f>
        <v>0</v>
      </c>
    </row>
    <row r="393" spans="1:9">
      <c r="A393" s="55" t="s">
        <v>1198</v>
      </c>
      <c r="B393" s="55" t="s">
        <v>1199</v>
      </c>
      <c r="C393" s="55" t="s">
        <v>1200</v>
      </c>
      <c r="D393" s="54" t="str">
        <f>VLOOKUP($A393,'지하수요금(2010년)'!$B:$AL,4,FALSE)</f>
        <v>가정용</v>
      </c>
      <c r="E393" s="54">
        <f>VLOOKUP($A393,'지하수요금(2010년)'!$B:$AL,32,FALSE)</f>
        <v>0</v>
      </c>
      <c r="F393" s="54">
        <f>VLOOKUP($A393,'지하수요금(2011년)'!$B:$AL,32,FALSE)</f>
        <v>0</v>
      </c>
      <c r="G393" s="54">
        <f>VLOOKUP($A393,'지하수요금(2012년)'!$B:$AL,32,FALSE)</f>
        <v>0</v>
      </c>
      <c r="H393" s="54">
        <f>VLOOKUP($A393,'지하수요금(2013년)'!$B:$AO,40,FALSE)</f>
        <v>0</v>
      </c>
      <c r="I393" s="54">
        <f>VLOOKUP($A393,'지하수요금(2014년)'!$B:$AP,41,FALSE)</f>
        <v>0</v>
      </c>
    </row>
    <row r="394" spans="1:9">
      <c r="A394" s="55" t="s">
        <v>1201</v>
      </c>
      <c r="B394" s="55" t="s">
        <v>1202</v>
      </c>
      <c r="C394" s="55" t="s">
        <v>1203</v>
      </c>
      <c r="D394" s="54" t="str">
        <f>VLOOKUP($A394,'지하수요금(2010년)'!$B:$AL,4,FALSE)</f>
        <v>가정용</v>
      </c>
      <c r="E394" s="54">
        <f>VLOOKUP($A394,'지하수요금(2010년)'!$B:$AL,32,FALSE)</f>
        <v>0</v>
      </c>
      <c r="F394" s="54">
        <f>VLOOKUP($A394,'지하수요금(2011년)'!$B:$AL,32,FALSE)</f>
        <v>0</v>
      </c>
      <c r="G394" s="54">
        <f>VLOOKUP($A394,'지하수요금(2012년)'!$B:$AL,32,FALSE)</f>
        <v>0</v>
      </c>
      <c r="H394" s="54">
        <f>VLOOKUP($A394,'지하수요금(2013년)'!$B:$AO,40,FALSE)</f>
        <v>0</v>
      </c>
      <c r="I394" s="54">
        <f>VLOOKUP($A394,'지하수요금(2014년)'!$B:$AP,41,FALSE)</f>
        <v>0</v>
      </c>
    </row>
    <row r="395" spans="1:9">
      <c r="A395" s="55" t="s">
        <v>1204</v>
      </c>
      <c r="B395" s="55" t="s">
        <v>1205</v>
      </c>
      <c r="C395" s="55" t="s">
        <v>1206</v>
      </c>
      <c r="D395" s="54" t="str">
        <f>VLOOKUP($A395,'지하수요금(2010년)'!$B:$AL,4,FALSE)</f>
        <v>가정용</v>
      </c>
      <c r="E395" s="54">
        <f>VLOOKUP($A395,'지하수요금(2010년)'!$B:$AL,32,FALSE)</f>
        <v>0</v>
      </c>
      <c r="F395" s="54">
        <f>VLOOKUP($A395,'지하수요금(2011년)'!$B:$AL,32,FALSE)</f>
        <v>0</v>
      </c>
      <c r="G395" s="54">
        <f>VLOOKUP($A395,'지하수요금(2012년)'!$B:$AL,32,FALSE)</f>
        <v>0</v>
      </c>
      <c r="H395" s="54">
        <f>VLOOKUP($A395,'지하수요금(2013년)'!$B:$AO,40,FALSE)</f>
        <v>0</v>
      </c>
      <c r="I395" s="54">
        <f>VLOOKUP($A395,'지하수요금(2014년)'!$B:$AP,41,FALSE)</f>
        <v>0</v>
      </c>
    </row>
    <row r="396" spans="1:9">
      <c r="A396" s="55" t="s">
        <v>1207</v>
      </c>
      <c r="B396" s="55" t="s">
        <v>1208</v>
      </c>
      <c r="C396" s="55" t="s">
        <v>1209</v>
      </c>
      <c r="D396" s="54" t="str">
        <f>VLOOKUP($A396,'지하수요금(2010년)'!$B:$AL,4,FALSE)</f>
        <v>가정용</v>
      </c>
      <c r="E396" s="54">
        <f>VLOOKUP($A396,'지하수요금(2010년)'!$B:$AL,32,FALSE)</f>
        <v>0</v>
      </c>
      <c r="F396" s="54">
        <f>VLOOKUP($A396,'지하수요금(2011년)'!$B:$AL,32,FALSE)</f>
        <v>0</v>
      </c>
      <c r="G396" s="54">
        <f>VLOOKUP($A396,'지하수요금(2012년)'!$B:$AL,32,FALSE)</f>
        <v>0</v>
      </c>
      <c r="H396" s="54">
        <f>VLOOKUP($A396,'지하수요금(2013년)'!$B:$AO,40,FALSE)</f>
        <v>0</v>
      </c>
      <c r="I396" s="54">
        <f>VLOOKUP($A396,'지하수요금(2014년)'!$B:$AP,41,FALSE)</f>
        <v>0</v>
      </c>
    </row>
    <row r="397" spans="1:9">
      <c r="A397" s="55" t="s">
        <v>1210</v>
      </c>
      <c r="B397" s="55" t="s">
        <v>1211</v>
      </c>
      <c r="C397" s="55" t="s">
        <v>1212</v>
      </c>
      <c r="D397" s="54" t="str">
        <f>VLOOKUP($A397,'지하수요금(2010년)'!$B:$AL,4,FALSE)</f>
        <v>가정용</v>
      </c>
      <c r="E397" s="54">
        <f>VLOOKUP($A397,'지하수요금(2010년)'!$B:$AL,32,FALSE)</f>
        <v>0</v>
      </c>
      <c r="F397" s="54">
        <f>VLOOKUP($A397,'지하수요금(2011년)'!$B:$AL,32,FALSE)</f>
        <v>0</v>
      </c>
      <c r="G397" s="54">
        <f>VLOOKUP($A397,'지하수요금(2012년)'!$B:$AL,32,FALSE)</f>
        <v>0</v>
      </c>
      <c r="H397" s="54">
        <f>VLOOKUP($A397,'지하수요금(2013년)'!$B:$AO,40,FALSE)</f>
        <v>0</v>
      </c>
      <c r="I397" s="54">
        <f>VLOOKUP($A397,'지하수요금(2014년)'!$B:$AP,41,FALSE)</f>
        <v>0</v>
      </c>
    </row>
    <row r="398" spans="1:9">
      <c r="A398" s="55" t="s">
        <v>1213</v>
      </c>
      <c r="B398" s="55" t="s">
        <v>1214</v>
      </c>
      <c r="C398" s="55" t="s">
        <v>1206</v>
      </c>
      <c r="D398" s="54" t="str">
        <f>VLOOKUP($A398,'지하수요금(2010년)'!$B:$AL,4,FALSE)</f>
        <v>가정용</v>
      </c>
      <c r="E398" s="54">
        <f>VLOOKUP($A398,'지하수요금(2010년)'!$B:$AL,32,FALSE)</f>
        <v>0</v>
      </c>
      <c r="F398" s="54">
        <f>VLOOKUP($A398,'지하수요금(2011년)'!$B:$AL,32,FALSE)</f>
        <v>0</v>
      </c>
      <c r="G398" s="54">
        <f>VLOOKUP($A398,'지하수요금(2012년)'!$B:$AL,32,FALSE)</f>
        <v>0</v>
      </c>
      <c r="H398" s="54">
        <f>VLOOKUP($A398,'지하수요금(2013년)'!$B:$AO,40,FALSE)</f>
        <v>0</v>
      </c>
      <c r="I398" s="54">
        <f>VLOOKUP($A398,'지하수요금(2014년)'!$B:$AP,41,FALSE)</f>
        <v>0</v>
      </c>
    </row>
    <row r="399" spans="1:9">
      <c r="A399" s="55" t="s">
        <v>1215</v>
      </c>
      <c r="B399" s="55" t="s">
        <v>1216</v>
      </c>
      <c r="C399" s="55" t="s">
        <v>1217</v>
      </c>
      <c r="D399" s="54" t="str">
        <f>VLOOKUP($A399,'지하수요금(2010년)'!$B:$AL,4,FALSE)</f>
        <v>가정용</v>
      </c>
      <c r="E399" s="54">
        <f>VLOOKUP($A399,'지하수요금(2010년)'!$B:$AL,32,FALSE)</f>
        <v>0</v>
      </c>
      <c r="F399" s="54">
        <f>VLOOKUP($A399,'지하수요금(2011년)'!$B:$AL,32,FALSE)</f>
        <v>0</v>
      </c>
      <c r="G399" s="54">
        <f>VLOOKUP($A399,'지하수요금(2012년)'!$B:$AL,32,FALSE)</f>
        <v>0</v>
      </c>
      <c r="H399" s="54">
        <f>VLOOKUP($A399,'지하수요금(2013년)'!$B:$AO,40,FALSE)</f>
        <v>0</v>
      </c>
      <c r="I399" s="54">
        <f>VLOOKUP($A399,'지하수요금(2014년)'!$B:$AP,41,FALSE)</f>
        <v>0</v>
      </c>
    </row>
    <row r="400" spans="1:9">
      <c r="A400" s="55" t="s">
        <v>1218</v>
      </c>
      <c r="B400" s="55" t="s">
        <v>1219</v>
      </c>
      <c r="C400" s="55" t="s">
        <v>1220</v>
      </c>
      <c r="D400" s="54" t="str">
        <f>VLOOKUP($A400,'지하수요금(2010년)'!$B:$AL,4,FALSE)</f>
        <v>가정용</v>
      </c>
      <c r="E400" s="54">
        <f>VLOOKUP($A400,'지하수요금(2010년)'!$B:$AL,32,FALSE)</f>
        <v>0</v>
      </c>
      <c r="F400" s="54">
        <f>VLOOKUP($A400,'지하수요금(2011년)'!$B:$AL,32,FALSE)</f>
        <v>0</v>
      </c>
      <c r="G400" s="54">
        <f>VLOOKUP($A400,'지하수요금(2012년)'!$B:$AL,32,FALSE)</f>
        <v>0</v>
      </c>
      <c r="H400" s="54">
        <f>VLOOKUP($A400,'지하수요금(2013년)'!$B:$AO,40,FALSE)</f>
        <v>0</v>
      </c>
      <c r="I400" s="54">
        <f>VLOOKUP($A400,'지하수요금(2014년)'!$B:$AP,41,FALSE)</f>
        <v>0</v>
      </c>
    </row>
    <row r="401" spans="1:9">
      <c r="A401" s="55" t="s">
        <v>1221</v>
      </c>
      <c r="B401" s="55" t="s">
        <v>1222</v>
      </c>
      <c r="C401" s="55" t="s">
        <v>1223</v>
      </c>
      <c r="D401" s="54" t="str">
        <f>VLOOKUP($A401,'지하수요금(2010년)'!$B:$AL,4,FALSE)</f>
        <v>가정용</v>
      </c>
      <c r="E401" s="54">
        <f>VLOOKUP($A401,'지하수요금(2010년)'!$B:$AL,32,FALSE)</f>
        <v>0</v>
      </c>
      <c r="F401" s="54">
        <f>VLOOKUP($A401,'지하수요금(2011년)'!$B:$AL,32,FALSE)</f>
        <v>0</v>
      </c>
      <c r="G401" s="54">
        <f>VLOOKUP($A401,'지하수요금(2012년)'!$B:$AL,32,FALSE)</f>
        <v>0</v>
      </c>
      <c r="H401" s="54">
        <f>VLOOKUP($A401,'지하수요금(2013년)'!$B:$AO,40,FALSE)</f>
        <v>0</v>
      </c>
      <c r="I401" s="54">
        <f>VLOOKUP($A401,'지하수요금(2014년)'!$B:$AP,41,FALSE)</f>
        <v>0</v>
      </c>
    </row>
    <row r="402" spans="1:9">
      <c r="A402" s="55" t="s">
        <v>1224</v>
      </c>
      <c r="B402" s="55" t="s">
        <v>1225</v>
      </c>
      <c r="C402" s="55" t="s">
        <v>1226</v>
      </c>
      <c r="D402" s="54" t="str">
        <f>VLOOKUP($A402,'지하수요금(2010년)'!$B:$AL,4,FALSE)</f>
        <v>가정용</v>
      </c>
      <c r="E402" s="54">
        <f>VLOOKUP($A402,'지하수요금(2010년)'!$B:$AL,32,FALSE)</f>
        <v>0</v>
      </c>
      <c r="F402" s="54">
        <f>VLOOKUP($A402,'지하수요금(2011년)'!$B:$AL,32,FALSE)</f>
        <v>0</v>
      </c>
      <c r="G402" s="54">
        <f>VLOOKUP($A402,'지하수요금(2012년)'!$B:$AL,32,FALSE)</f>
        <v>0</v>
      </c>
      <c r="H402" s="54">
        <f>VLOOKUP($A402,'지하수요금(2013년)'!$B:$AO,40,FALSE)</f>
        <v>0</v>
      </c>
      <c r="I402" s="54">
        <f>VLOOKUP($A402,'지하수요금(2014년)'!$B:$AP,41,FALSE)</f>
        <v>0</v>
      </c>
    </row>
    <row r="403" spans="1:9">
      <c r="A403" s="55" t="s">
        <v>1227</v>
      </c>
      <c r="B403" s="55" t="s">
        <v>1228</v>
      </c>
      <c r="C403" s="55" t="s">
        <v>1206</v>
      </c>
      <c r="D403" s="54" t="str">
        <f>VLOOKUP($A403,'지하수요금(2010년)'!$B:$AL,4,FALSE)</f>
        <v>가정용</v>
      </c>
      <c r="E403" s="54">
        <f>VLOOKUP($A403,'지하수요금(2010년)'!$B:$AL,32,FALSE)</f>
        <v>0</v>
      </c>
      <c r="F403" s="54">
        <f>VLOOKUP($A403,'지하수요금(2011년)'!$B:$AL,32,FALSE)</f>
        <v>0</v>
      </c>
      <c r="G403" s="54">
        <f>VLOOKUP($A403,'지하수요금(2012년)'!$B:$AL,32,FALSE)</f>
        <v>0</v>
      </c>
      <c r="H403" s="54">
        <f>VLOOKUP($A403,'지하수요금(2013년)'!$B:$AO,40,FALSE)</f>
        <v>0</v>
      </c>
      <c r="I403" s="54">
        <f>VLOOKUP($A403,'지하수요금(2014년)'!$B:$AP,41,FALSE)</f>
        <v>0</v>
      </c>
    </row>
    <row r="404" spans="1:9">
      <c r="A404" s="55" t="s">
        <v>1229</v>
      </c>
      <c r="B404" s="55" t="s">
        <v>1230</v>
      </c>
      <c r="C404" s="55" t="s">
        <v>1231</v>
      </c>
      <c r="D404" s="54" t="str">
        <f>VLOOKUP($A404,'지하수요금(2010년)'!$B:$AL,4,FALSE)</f>
        <v>가정용</v>
      </c>
      <c r="E404" s="54">
        <f>VLOOKUP($A404,'지하수요금(2010년)'!$B:$AL,32,FALSE)</f>
        <v>0</v>
      </c>
      <c r="F404" s="54">
        <f>VLOOKUP($A404,'지하수요금(2011년)'!$B:$AL,32,FALSE)</f>
        <v>0</v>
      </c>
      <c r="G404" s="54">
        <f>VLOOKUP($A404,'지하수요금(2012년)'!$B:$AL,32,FALSE)</f>
        <v>0</v>
      </c>
      <c r="H404" s="54">
        <f>VLOOKUP($A404,'지하수요금(2013년)'!$B:$AO,40,FALSE)</f>
        <v>0</v>
      </c>
      <c r="I404" s="54">
        <f>VLOOKUP($A404,'지하수요금(2014년)'!$B:$AP,41,FALSE)</f>
        <v>0</v>
      </c>
    </row>
    <row r="405" spans="1:9">
      <c r="A405" s="55" t="s">
        <v>1232</v>
      </c>
      <c r="B405" s="55" t="s">
        <v>1233</v>
      </c>
      <c r="C405" s="55" t="s">
        <v>1234</v>
      </c>
      <c r="D405" s="54" t="str">
        <f>VLOOKUP($A405,'지하수요금(2010년)'!$B:$AL,4,FALSE)</f>
        <v>가정용</v>
      </c>
      <c r="E405" s="54">
        <f>VLOOKUP($A405,'지하수요금(2010년)'!$B:$AL,32,FALSE)</f>
        <v>0</v>
      </c>
      <c r="F405" s="54">
        <f>VLOOKUP($A405,'지하수요금(2011년)'!$B:$AL,32,FALSE)</f>
        <v>0</v>
      </c>
      <c r="G405" s="54">
        <f>VLOOKUP($A405,'지하수요금(2012년)'!$B:$AL,32,FALSE)</f>
        <v>0</v>
      </c>
      <c r="H405" s="54">
        <f>VLOOKUP($A405,'지하수요금(2013년)'!$B:$AO,40,FALSE)</f>
        <v>0</v>
      </c>
      <c r="I405" s="54">
        <f>VLOOKUP($A405,'지하수요금(2014년)'!$B:$AP,41,FALSE)</f>
        <v>0</v>
      </c>
    </row>
    <row r="406" spans="1:9">
      <c r="A406" s="55" t="s">
        <v>1235</v>
      </c>
      <c r="B406" s="55" t="s">
        <v>1236</v>
      </c>
      <c r="C406" s="55" t="s">
        <v>1237</v>
      </c>
      <c r="D406" s="54" t="str">
        <f>VLOOKUP($A406,'지하수요금(2010년)'!$B:$AL,4,FALSE)</f>
        <v>가정용</v>
      </c>
      <c r="E406" s="54">
        <f>VLOOKUP($A406,'지하수요금(2010년)'!$B:$AL,32,FALSE)</f>
        <v>0</v>
      </c>
      <c r="F406" s="54">
        <f>VLOOKUP($A406,'지하수요금(2011년)'!$B:$AL,32,FALSE)</f>
        <v>0</v>
      </c>
      <c r="G406" s="54">
        <f>VLOOKUP($A406,'지하수요금(2012년)'!$B:$AL,32,FALSE)</f>
        <v>0</v>
      </c>
      <c r="H406" s="54">
        <f>VLOOKUP($A406,'지하수요금(2013년)'!$B:$AO,40,FALSE)</f>
        <v>0</v>
      </c>
      <c r="I406" s="54">
        <f>VLOOKUP($A406,'지하수요금(2014년)'!$B:$AP,41,FALSE)</f>
        <v>0</v>
      </c>
    </row>
    <row r="407" spans="1:9">
      <c r="A407" s="55" t="s">
        <v>1238</v>
      </c>
      <c r="B407" s="55" t="s">
        <v>1239</v>
      </c>
      <c r="C407" s="55" t="s">
        <v>1209</v>
      </c>
      <c r="D407" s="54" t="str">
        <f>VLOOKUP($A407,'지하수요금(2010년)'!$B:$AL,4,FALSE)</f>
        <v>가정용</v>
      </c>
      <c r="E407" s="54">
        <f>VLOOKUP($A407,'지하수요금(2010년)'!$B:$AL,32,FALSE)</f>
        <v>0</v>
      </c>
      <c r="F407" s="54">
        <f>VLOOKUP($A407,'지하수요금(2011년)'!$B:$AL,32,FALSE)</f>
        <v>0</v>
      </c>
      <c r="G407" s="54">
        <f>VLOOKUP($A407,'지하수요금(2012년)'!$B:$AL,32,FALSE)</f>
        <v>0</v>
      </c>
      <c r="H407" s="54">
        <f>VLOOKUP($A407,'지하수요금(2013년)'!$B:$AO,40,FALSE)</f>
        <v>0</v>
      </c>
      <c r="I407" s="54">
        <f>VLOOKUP($A407,'지하수요금(2014년)'!$B:$AP,41,FALSE)</f>
        <v>0</v>
      </c>
    </row>
    <row r="408" spans="1:9">
      <c r="A408" s="55" t="s">
        <v>1240</v>
      </c>
      <c r="B408" s="55" t="s">
        <v>1241</v>
      </c>
      <c r="C408" s="55" t="s">
        <v>1206</v>
      </c>
      <c r="D408" s="54" t="str">
        <f>VLOOKUP($A408,'지하수요금(2010년)'!$B:$AL,4,FALSE)</f>
        <v>가정용</v>
      </c>
      <c r="E408" s="54">
        <f>VLOOKUP($A408,'지하수요금(2010년)'!$B:$AL,32,FALSE)</f>
        <v>0</v>
      </c>
      <c r="F408" s="54">
        <f>VLOOKUP($A408,'지하수요금(2011년)'!$B:$AL,32,FALSE)</f>
        <v>0</v>
      </c>
      <c r="G408" s="54">
        <f>VLOOKUP($A408,'지하수요금(2012년)'!$B:$AL,32,FALSE)</f>
        <v>0</v>
      </c>
      <c r="H408" s="54">
        <f>VLOOKUP($A408,'지하수요금(2013년)'!$B:$AO,40,FALSE)</f>
        <v>0</v>
      </c>
      <c r="I408" s="54">
        <f>VLOOKUP($A408,'지하수요금(2014년)'!$B:$AP,41,FALSE)</f>
        <v>0</v>
      </c>
    </row>
    <row r="409" spans="1:9">
      <c r="A409" s="55" t="s">
        <v>1242</v>
      </c>
      <c r="B409" s="55" t="s">
        <v>1243</v>
      </c>
      <c r="C409" s="55" t="s">
        <v>1206</v>
      </c>
      <c r="D409" s="54" t="str">
        <f>VLOOKUP($A409,'지하수요금(2010년)'!$B:$AL,4,FALSE)</f>
        <v>가정용</v>
      </c>
      <c r="E409" s="54">
        <f>VLOOKUP($A409,'지하수요금(2010년)'!$B:$AL,32,FALSE)</f>
        <v>0</v>
      </c>
      <c r="F409" s="54">
        <f>VLOOKUP($A409,'지하수요금(2011년)'!$B:$AL,32,FALSE)</f>
        <v>0</v>
      </c>
      <c r="G409" s="54">
        <f>VLOOKUP($A409,'지하수요금(2012년)'!$B:$AL,32,FALSE)</f>
        <v>0</v>
      </c>
      <c r="H409" s="54">
        <f>VLOOKUP($A409,'지하수요금(2013년)'!$B:$AO,40,FALSE)</f>
        <v>0</v>
      </c>
      <c r="I409" s="54">
        <f>VLOOKUP($A409,'지하수요금(2014년)'!$B:$AP,41,FALSE)</f>
        <v>0</v>
      </c>
    </row>
    <row r="410" spans="1:9">
      <c r="A410" s="55" t="s">
        <v>1244</v>
      </c>
      <c r="B410" s="55" t="s">
        <v>1245</v>
      </c>
      <c r="C410" s="55" t="s">
        <v>1246</v>
      </c>
      <c r="D410" s="54" t="str">
        <f>VLOOKUP($A410,'지하수요금(2010년)'!$B:$AL,4,FALSE)</f>
        <v>가정용</v>
      </c>
      <c r="E410" s="54">
        <f>VLOOKUP($A410,'지하수요금(2010년)'!$B:$AL,32,FALSE)</f>
        <v>0</v>
      </c>
      <c r="F410" s="54">
        <f>VLOOKUP($A410,'지하수요금(2011년)'!$B:$AL,32,FALSE)</f>
        <v>0</v>
      </c>
      <c r="G410" s="54">
        <f>VLOOKUP($A410,'지하수요금(2012년)'!$B:$AL,32,FALSE)</f>
        <v>0</v>
      </c>
      <c r="H410" s="54">
        <f>VLOOKUP($A410,'지하수요금(2013년)'!$B:$AO,40,FALSE)</f>
        <v>0</v>
      </c>
      <c r="I410" s="54">
        <f>VLOOKUP($A410,'지하수요금(2014년)'!$B:$AP,41,FALSE)</f>
        <v>0</v>
      </c>
    </row>
    <row r="411" spans="1:9">
      <c r="A411" s="55" t="s">
        <v>1247</v>
      </c>
      <c r="B411" s="55" t="s">
        <v>1248</v>
      </c>
      <c r="C411" s="55" t="s">
        <v>1249</v>
      </c>
      <c r="D411" s="54" t="str">
        <f>VLOOKUP($A411,'지하수요금(2010년)'!$B:$AL,4,FALSE)</f>
        <v>가정용</v>
      </c>
      <c r="E411" s="54">
        <f>VLOOKUP($A411,'지하수요금(2010년)'!$B:$AL,32,FALSE)</f>
        <v>0</v>
      </c>
      <c r="F411" s="54">
        <f>VLOOKUP($A411,'지하수요금(2011년)'!$B:$AL,32,FALSE)</f>
        <v>0</v>
      </c>
      <c r="G411" s="54">
        <f>VLOOKUP($A411,'지하수요금(2012년)'!$B:$AL,32,FALSE)</f>
        <v>0</v>
      </c>
      <c r="H411" s="54">
        <f>VLOOKUP($A411,'지하수요금(2013년)'!$B:$AO,40,FALSE)</f>
        <v>0</v>
      </c>
      <c r="I411" s="54">
        <f>VLOOKUP($A411,'지하수요금(2014년)'!$B:$AP,41,FALSE)</f>
        <v>0</v>
      </c>
    </row>
    <row r="412" spans="1:9">
      <c r="A412" s="55" t="s">
        <v>1250</v>
      </c>
      <c r="B412" s="55" t="s">
        <v>1251</v>
      </c>
      <c r="C412" s="55" t="s">
        <v>1252</v>
      </c>
      <c r="D412" s="54" t="str">
        <f>VLOOKUP($A412,'지하수요금(2010년)'!$B:$AL,4,FALSE)</f>
        <v>가정용</v>
      </c>
      <c r="E412" s="54">
        <f>VLOOKUP($A412,'지하수요금(2010년)'!$B:$AL,32,FALSE)</f>
        <v>0</v>
      </c>
      <c r="F412" s="54">
        <f>VLOOKUP($A412,'지하수요금(2011년)'!$B:$AL,32,FALSE)</f>
        <v>0</v>
      </c>
      <c r="G412" s="54">
        <f>VLOOKUP($A412,'지하수요금(2012년)'!$B:$AL,32,FALSE)</f>
        <v>0</v>
      </c>
      <c r="H412" s="54">
        <f>VLOOKUP($A412,'지하수요금(2013년)'!$B:$AO,40,FALSE)</f>
        <v>0</v>
      </c>
      <c r="I412" s="54">
        <f>VLOOKUP($A412,'지하수요금(2014년)'!$B:$AP,41,FALSE)</f>
        <v>0</v>
      </c>
    </row>
    <row r="413" spans="1:9">
      <c r="A413" s="55" t="s">
        <v>1253</v>
      </c>
      <c r="B413" s="55" t="s">
        <v>745</v>
      </c>
      <c r="C413" s="55" t="s">
        <v>1254</v>
      </c>
      <c r="D413" s="54" t="str">
        <f>VLOOKUP($A413,'지하수요금(2010년)'!$B:$AL,4,FALSE)</f>
        <v>가정용</v>
      </c>
      <c r="E413" s="54">
        <f>VLOOKUP($A413,'지하수요금(2010년)'!$B:$AL,32,FALSE)</f>
        <v>0</v>
      </c>
      <c r="F413" s="54">
        <f>VLOOKUP($A413,'지하수요금(2011년)'!$B:$AL,32,FALSE)</f>
        <v>0</v>
      </c>
      <c r="G413" s="54">
        <f>VLOOKUP($A413,'지하수요금(2012년)'!$B:$AL,32,FALSE)</f>
        <v>0</v>
      </c>
      <c r="H413" s="54">
        <f>VLOOKUP($A413,'지하수요금(2013년)'!$B:$AO,40,FALSE)</f>
        <v>0</v>
      </c>
      <c r="I413" s="54">
        <f>VLOOKUP($A413,'지하수요금(2014년)'!$B:$AP,41,FALSE)</f>
        <v>0</v>
      </c>
    </row>
    <row r="414" spans="1:9">
      <c r="A414" s="55" t="s">
        <v>1255</v>
      </c>
      <c r="B414" s="55" t="s">
        <v>1256</v>
      </c>
      <c r="C414" s="55" t="s">
        <v>1257</v>
      </c>
      <c r="D414" s="54" t="str">
        <f>VLOOKUP($A414,'지하수요금(2010년)'!$B:$AL,4,FALSE)</f>
        <v>가정용</v>
      </c>
      <c r="E414" s="54">
        <f>VLOOKUP($A414,'지하수요금(2010년)'!$B:$AL,32,FALSE)</f>
        <v>0</v>
      </c>
      <c r="F414" s="54">
        <f>VLOOKUP($A414,'지하수요금(2011년)'!$B:$AL,32,FALSE)</f>
        <v>0</v>
      </c>
      <c r="G414" s="54">
        <f>VLOOKUP($A414,'지하수요금(2012년)'!$B:$AL,32,FALSE)</f>
        <v>0</v>
      </c>
      <c r="H414" s="54">
        <f>VLOOKUP($A414,'지하수요금(2013년)'!$B:$AO,40,FALSE)</f>
        <v>0</v>
      </c>
      <c r="I414" s="54">
        <f>VLOOKUP($A414,'지하수요금(2014년)'!$B:$AP,41,FALSE)</f>
        <v>0</v>
      </c>
    </row>
    <row r="415" spans="1:9">
      <c r="A415" s="55" t="s">
        <v>1258</v>
      </c>
      <c r="B415" s="55" t="s">
        <v>1259</v>
      </c>
      <c r="C415" s="55" t="s">
        <v>1260</v>
      </c>
      <c r="D415" s="54" t="str">
        <f>VLOOKUP($A415,'지하수요금(2010년)'!$B:$AL,4,FALSE)</f>
        <v>가정용</v>
      </c>
      <c r="E415" s="54">
        <f>VLOOKUP($A415,'지하수요금(2010년)'!$B:$AL,32,FALSE)</f>
        <v>0</v>
      </c>
      <c r="F415" s="54">
        <f>VLOOKUP($A415,'지하수요금(2011년)'!$B:$AL,32,FALSE)</f>
        <v>0</v>
      </c>
      <c r="G415" s="54">
        <f>VLOOKUP($A415,'지하수요금(2012년)'!$B:$AL,32,FALSE)</f>
        <v>0</v>
      </c>
      <c r="H415" s="54">
        <f>VLOOKUP($A415,'지하수요금(2013년)'!$B:$AO,40,FALSE)</f>
        <v>0</v>
      </c>
      <c r="I415" s="54">
        <f>VLOOKUP($A415,'지하수요금(2014년)'!$B:$AP,41,FALSE)</f>
        <v>0</v>
      </c>
    </row>
    <row r="416" spans="1:9">
      <c r="A416" s="55" t="s">
        <v>1261</v>
      </c>
      <c r="B416" s="55" t="s">
        <v>1262</v>
      </c>
      <c r="C416" s="55" t="s">
        <v>1263</v>
      </c>
      <c r="D416" s="54" t="str">
        <f>VLOOKUP($A416,'지하수요금(2010년)'!$B:$AL,4,FALSE)</f>
        <v>가정용</v>
      </c>
      <c r="E416" s="54">
        <f>VLOOKUP($A416,'지하수요금(2010년)'!$B:$AL,32,FALSE)</f>
        <v>0</v>
      </c>
      <c r="F416" s="54">
        <f>VLOOKUP($A416,'지하수요금(2011년)'!$B:$AL,32,FALSE)</f>
        <v>0</v>
      </c>
      <c r="G416" s="54">
        <f>VLOOKUP($A416,'지하수요금(2012년)'!$B:$AL,32,FALSE)</f>
        <v>0</v>
      </c>
      <c r="H416" s="54">
        <f>VLOOKUP($A416,'지하수요금(2013년)'!$B:$AO,40,FALSE)</f>
        <v>0</v>
      </c>
      <c r="I416" s="54">
        <f>VLOOKUP($A416,'지하수요금(2014년)'!$B:$AP,41,FALSE)</f>
        <v>0</v>
      </c>
    </row>
    <row r="417" spans="1:9">
      <c r="A417" s="55" t="s">
        <v>1264</v>
      </c>
      <c r="B417" s="55" t="s">
        <v>1265</v>
      </c>
      <c r="C417" s="55" t="s">
        <v>1249</v>
      </c>
      <c r="D417" s="54" t="str">
        <f>VLOOKUP($A417,'지하수요금(2010년)'!$B:$AL,4,FALSE)</f>
        <v>가정용</v>
      </c>
      <c r="E417" s="54">
        <f>VLOOKUP($A417,'지하수요금(2010년)'!$B:$AL,32,FALSE)</f>
        <v>0</v>
      </c>
      <c r="F417" s="54">
        <f>VLOOKUP($A417,'지하수요금(2011년)'!$B:$AL,32,FALSE)</f>
        <v>0</v>
      </c>
      <c r="G417" s="54">
        <f>VLOOKUP($A417,'지하수요금(2012년)'!$B:$AL,32,FALSE)</f>
        <v>0</v>
      </c>
      <c r="H417" s="54">
        <f>VLOOKUP($A417,'지하수요금(2013년)'!$B:$AO,40,FALSE)</f>
        <v>0</v>
      </c>
      <c r="I417" s="54">
        <f>VLOOKUP($A417,'지하수요금(2014년)'!$B:$AP,41,FALSE)</f>
        <v>0</v>
      </c>
    </row>
    <row r="418" spans="1:9">
      <c r="A418" s="55" t="s">
        <v>1266</v>
      </c>
      <c r="B418" s="55" t="s">
        <v>1267</v>
      </c>
      <c r="C418" s="55" t="s">
        <v>1268</v>
      </c>
      <c r="D418" s="54" t="str">
        <f>VLOOKUP($A418,'지하수요금(2010년)'!$B:$AL,4,FALSE)</f>
        <v>가정용</v>
      </c>
      <c r="E418" s="54">
        <f>VLOOKUP($A418,'지하수요금(2010년)'!$B:$AL,32,FALSE)</f>
        <v>0</v>
      </c>
      <c r="F418" s="54">
        <f>VLOOKUP($A418,'지하수요금(2011년)'!$B:$AL,32,FALSE)</f>
        <v>0</v>
      </c>
      <c r="G418" s="54">
        <f>VLOOKUP($A418,'지하수요금(2012년)'!$B:$AL,32,FALSE)</f>
        <v>0</v>
      </c>
      <c r="H418" s="54">
        <f>VLOOKUP($A418,'지하수요금(2013년)'!$B:$AO,40,FALSE)</f>
        <v>0</v>
      </c>
      <c r="I418" s="54">
        <f>VLOOKUP($A418,'지하수요금(2014년)'!$B:$AP,41,FALSE)</f>
        <v>0</v>
      </c>
    </row>
    <row r="419" spans="1:9">
      <c r="A419" s="55" t="s">
        <v>1269</v>
      </c>
      <c r="B419" s="55" t="s">
        <v>1270</v>
      </c>
      <c r="C419" s="55" t="s">
        <v>1271</v>
      </c>
      <c r="D419" s="54" t="str">
        <f>VLOOKUP($A419,'지하수요금(2010년)'!$B:$AL,4,FALSE)</f>
        <v>가정용</v>
      </c>
      <c r="E419" s="54">
        <f>VLOOKUP($A419,'지하수요금(2010년)'!$B:$AL,32,FALSE)</f>
        <v>0</v>
      </c>
      <c r="F419" s="54">
        <f>VLOOKUP($A419,'지하수요금(2011년)'!$B:$AL,32,FALSE)</f>
        <v>0</v>
      </c>
      <c r="G419" s="54">
        <f>VLOOKUP($A419,'지하수요금(2012년)'!$B:$AL,32,FALSE)</f>
        <v>0</v>
      </c>
      <c r="H419" s="54">
        <f>VLOOKUP($A419,'지하수요금(2013년)'!$B:$AO,40,FALSE)</f>
        <v>0</v>
      </c>
      <c r="I419" s="54">
        <f>VLOOKUP($A419,'지하수요금(2014년)'!$B:$AP,41,FALSE)</f>
        <v>0</v>
      </c>
    </row>
    <row r="420" spans="1:9">
      <c r="A420" s="55" t="s">
        <v>1272</v>
      </c>
      <c r="B420" s="55" t="s">
        <v>1273</v>
      </c>
      <c r="C420" s="55" t="s">
        <v>1274</v>
      </c>
      <c r="D420" s="54" t="str">
        <f>VLOOKUP($A420,'지하수요금(2010년)'!$B:$AL,4,FALSE)</f>
        <v>가정용</v>
      </c>
      <c r="E420" s="54">
        <f>VLOOKUP($A420,'지하수요금(2010년)'!$B:$AL,32,FALSE)</f>
        <v>0</v>
      </c>
      <c r="F420" s="54">
        <f>VLOOKUP($A420,'지하수요금(2011년)'!$B:$AL,32,FALSE)</f>
        <v>0</v>
      </c>
      <c r="G420" s="54">
        <f>VLOOKUP($A420,'지하수요금(2012년)'!$B:$AL,32,FALSE)</f>
        <v>0</v>
      </c>
      <c r="H420" s="54">
        <f>VLOOKUP($A420,'지하수요금(2013년)'!$B:$AO,40,FALSE)</f>
        <v>0</v>
      </c>
      <c r="I420" s="54">
        <f>VLOOKUP($A420,'지하수요금(2014년)'!$B:$AP,41,FALSE)</f>
        <v>0</v>
      </c>
    </row>
    <row r="421" spans="1:9">
      <c r="A421" s="55" t="s">
        <v>1275</v>
      </c>
      <c r="B421" s="55" t="s">
        <v>1276</v>
      </c>
      <c r="C421" s="55" t="s">
        <v>1277</v>
      </c>
      <c r="D421" s="54" t="str">
        <f>VLOOKUP($A421,'지하수요금(2010년)'!$B:$AL,4,FALSE)</f>
        <v>가정용</v>
      </c>
      <c r="E421" s="54">
        <f>VLOOKUP($A421,'지하수요금(2010년)'!$B:$AL,32,FALSE)</f>
        <v>0</v>
      </c>
      <c r="F421" s="54">
        <f>VLOOKUP($A421,'지하수요금(2011년)'!$B:$AL,32,FALSE)</f>
        <v>0</v>
      </c>
      <c r="G421" s="54">
        <f>VLOOKUP($A421,'지하수요금(2012년)'!$B:$AL,32,FALSE)</f>
        <v>0</v>
      </c>
      <c r="H421" s="54">
        <f>VLOOKUP($A421,'지하수요금(2013년)'!$B:$AO,40,FALSE)</f>
        <v>0</v>
      </c>
      <c r="I421" s="54">
        <f>VLOOKUP($A421,'지하수요금(2014년)'!$B:$AP,41,FALSE)</f>
        <v>0</v>
      </c>
    </row>
    <row r="422" spans="1:9">
      <c r="A422" s="55" t="s">
        <v>1278</v>
      </c>
      <c r="B422" s="55" t="s">
        <v>1279</v>
      </c>
      <c r="C422" s="55" t="s">
        <v>1280</v>
      </c>
      <c r="D422" s="54" t="str">
        <f>VLOOKUP($A422,'지하수요금(2010년)'!$B:$AL,4,FALSE)</f>
        <v>가정용</v>
      </c>
      <c r="E422" s="54">
        <f>VLOOKUP($A422,'지하수요금(2010년)'!$B:$AL,32,FALSE)</f>
        <v>0</v>
      </c>
      <c r="F422" s="54">
        <f>VLOOKUP($A422,'지하수요금(2011년)'!$B:$AL,32,FALSE)</f>
        <v>0</v>
      </c>
      <c r="G422" s="54">
        <f>VLOOKUP($A422,'지하수요금(2012년)'!$B:$AL,32,FALSE)</f>
        <v>0</v>
      </c>
      <c r="H422" s="54">
        <f>VLOOKUP($A422,'지하수요금(2013년)'!$B:$AO,40,FALSE)</f>
        <v>0</v>
      </c>
      <c r="I422" s="54">
        <f>VLOOKUP($A422,'지하수요금(2014년)'!$B:$AP,41,FALSE)</f>
        <v>0</v>
      </c>
    </row>
    <row r="423" spans="1:9">
      <c r="A423" s="55" t="s">
        <v>1281</v>
      </c>
      <c r="B423" s="55" t="s">
        <v>1282</v>
      </c>
      <c r="C423" s="55" t="s">
        <v>1283</v>
      </c>
      <c r="D423" s="54" t="str">
        <f>VLOOKUP($A423,'지하수요금(2010년)'!$B:$AL,4,FALSE)</f>
        <v>가정용</v>
      </c>
      <c r="E423" s="54">
        <f>VLOOKUP($A423,'지하수요금(2010년)'!$B:$AL,32,FALSE)</f>
        <v>0</v>
      </c>
      <c r="F423" s="54">
        <f>VLOOKUP($A423,'지하수요금(2011년)'!$B:$AL,32,FALSE)</f>
        <v>0</v>
      </c>
      <c r="G423" s="54">
        <f>VLOOKUP($A423,'지하수요금(2012년)'!$B:$AL,32,FALSE)</f>
        <v>0</v>
      </c>
      <c r="H423" s="54">
        <f>VLOOKUP($A423,'지하수요금(2013년)'!$B:$AO,40,FALSE)</f>
        <v>0</v>
      </c>
      <c r="I423" s="54">
        <f>VLOOKUP($A423,'지하수요금(2014년)'!$B:$AP,41,FALSE)</f>
        <v>0</v>
      </c>
    </row>
    <row r="424" spans="1:9">
      <c r="A424" s="55" t="s">
        <v>1284</v>
      </c>
      <c r="B424" s="55" t="s">
        <v>1285</v>
      </c>
      <c r="C424" s="55" t="s">
        <v>1286</v>
      </c>
      <c r="D424" s="54" t="str">
        <f>VLOOKUP($A424,'지하수요금(2010년)'!$B:$AL,4,FALSE)</f>
        <v>가정용</v>
      </c>
      <c r="E424" s="54">
        <f>VLOOKUP($A424,'지하수요금(2010년)'!$B:$AL,32,FALSE)</f>
        <v>0</v>
      </c>
      <c r="F424" s="54">
        <f>VLOOKUP($A424,'지하수요금(2011년)'!$B:$AL,32,FALSE)</f>
        <v>0</v>
      </c>
      <c r="G424" s="54">
        <f>VLOOKUP($A424,'지하수요금(2012년)'!$B:$AL,32,FALSE)</f>
        <v>0</v>
      </c>
      <c r="H424" s="54">
        <f>VLOOKUP($A424,'지하수요금(2013년)'!$B:$AO,40,FALSE)</f>
        <v>0</v>
      </c>
      <c r="I424" s="54">
        <f>VLOOKUP($A424,'지하수요금(2014년)'!$B:$AP,41,FALSE)</f>
        <v>0</v>
      </c>
    </row>
    <row r="425" spans="1:9">
      <c r="A425" s="55" t="s">
        <v>1287</v>
      </c>
      <c r="B425" s="55" t="s">
        <v>1288</v>
      </c>
      <c r="C425" s="55" t="s">
        <v>1289</v>
      </c>
      <c r="D425" s="54" t="str">
        <f>VLOOKUP($A425,'지하수요금(2010년)'!$B:$AL,4,FALSE)</f>
        <v>가정용</v>
      </c>
      <c r="E425" s="54">
        <f>VLOOKUP($A425,'지하수요금(2010년)'!$B:$AL,32,FALSE)</f>
        <v>0</v>
      </c>
      <c r="F425" s="54">
        <f>VLOOKUP($A425,'지하수요금(2011년)'!$B:$AL,32,FALSE)</f>
        <v>0</v>
      </c>
      <c r="G425" s="54">
        <f>VLOOKUP($A425,'지하수요금(2012년)'!$B:$AL,32,FALSE)</f>
        <v>0</v>
      </c>
      <c r="H425" s="54">
        <f>VLOOKUP($A425,'지하수요금(2013년)'!$B:$AO,40,FALSE)</f>
        <v>0</v>
      </c>
      <c r="I425" s="54">
        <f>VLOOKUP($A425,'지하수요금(2014년)'!$B:$AP,41,FALSE)</f>
        <v>0</v>
      </c>
    </row>
    <row r="426" spans="1:9">
      <c r="A426" s="55" t="s">
        <v>1290</v>
      </c>
      <c r="B426" s="55" t="s">
        <v>1291</v>
      </c>
      <c r="C426" s="55" t="s">
        <v>1292</v>
      </c>
      <c r="D426" s="54" t="str">
        <f>VLOOKUP($A426,'지하수요금(2010년)'!$B:$AL,4,FALSE)</f>
        <v>가정용</v>
      </c>
      <c r="E426" s="54">
        <f>VLOOKUP($A426,'지하수요금(2010년)'!$B:$AL,32,FALSE)</f>
        <v>0</v>
      </c>
      <c r="F426" s="54">
        <f>VLOOKUP($A426,'지하수요금(2011년)'!$B:$AL,32,FALSE)</f>
        <v>0</v>
      </c>
      <c r="G426" s="54">
        <f>VLOOKUP($A426,'지하수요금(2012년)'!$B:$AL,32,FALSE)</f>
        <v>0</v>
      </c>
      <c r="H426" s="54">
        <f>VLOOKUP($A426,'지하수요금(2013년)'!$B:$AO,40,FALSE)</f>
        <v>0</v>
      </c>
      <c r="I426" s="54">
        <f>VLOOKUP($A426,'지하수요금(2014년)'!$B:$AP,41,FALSE)</f>
        <v>0</v>
      </c>
    </row>
    <row r="427" spans="1:9">
      <c r="A427" s="55" t="s">
        <v>1293</v>
      </c>
      <c r="B427" s="55" t="s">
        <v>1294</v>
      </c>
      <c r="C427" s="55" t="s">
        <v>1295</v>
      </c>
      <c r="D427" s="54" t="str">
        <f>VLOOKUP($A427,'지하수요금(2010년)'!$B:$AL,4,FALSE)</f>
        <v>가정용</v>
      </c>
      <c r="E427" s="54">
        <f>VLOOKUP($A427,'지하수요금(2010년)'!$B:$AL,32,FALSE)</f>
        <v>0</v>
      </c>
      <c r="F427" s="54">
        <f>VLOOKUP($A427,'지하수요금(2011년)'!$B:$AL,32,FALSE)</f>
        <v>0</v>
      </c>
      <c r="G427" s="54">
        <f>VLOOKUP($A427,'지하수요금(2012년)'!$B:$AL,32,FALSE)</f>
        <v>0</v>
      </c>
      <c r="H427" s="54">
        <f>VLOOKUP($A427,'지하수요금(2013년)'!$B:$AO,40,FALSE)</f>
        <v>0</v>
      </c>
      <c r="I427" s="54">
        <f>VLOOKUP($A427,'지하수요금(2014년)'!$B:$AP,41,FALSE)</f>
        <v>0</v>
      </c>
    </row>
    <row r="428" spans="1:9">
      <c r="A428" s="55" t="s">
        <v>1296</v>
      </c>
      <c r="B428" s="55" t="s">
        <v>1297</v>
      </c>
      <c r="C428" s="55" t="s">
        <v>1298</v>
      </c>
      <c r="D428" s="54" t="str">
        <f>VLOOKUP($A428,'지하수요금(2010년)'!$B:$AL,4,FALSE)</f>
        <v>가정용</v>
      </c>
      <c r="E428" s="54">
        <f>VLOOKUP($A428,'지하수요금(2010년)'!$B:$AL,32,FALSE)</f>
        <v>0</v>
      </c>
      <c r="F428" s="54">
        <f>VLOOKUP($A428,'지하수요금(2011년)'!$B:$AL,32,FALSE)</f>
        <v>0</v>
      </c>
      <c r="G428" s="54">
        <f>VLOOKUP($A428,'지하수요금(2012년)'!$B:$AL,32,FALSE)</f>
        <v>0</v>
      </c>
      <c r="H428" s="54">
        <f>VLOOKUP($A428,'지하수요금(2013년)'!$B:$AO,40,FALSE)</f>
        <v>0</v>
      </c>
      <c r="I428" s="54">
        <f>VLOOKUP($A428,'지하수요금(2014년)'!$B:$AP,41,FALSE)</f>
        <v>0</v>
      </c>
    </row>
    <row r="429" spans="1:9">
      <c r="A429" s="55" t="s">
        <v>1299</v>
      </c>
      <c r="B429" s="55" t="s">
        <v>1300</v>
      </c>
      <c r="C429" s="55" t="s">
        <v>1301</v>
      </c>
      <c r="D429" s="54" t="str">
        <f>VLOOKUP($A429,'지하수요금(2010년)'!$B:$AL,4,FALSE)</f>
        <v>가정용</v>
      </c>
      <c r="E429" s="54">
        <f>VLOOKUP($A429,'지하수요금(2010년)'!$B:$AL,32,FALSE)</f>
        <v>0</v>
      </c>
      <c r="F429" s="54">
        <f>VLOOKUP($A429,'지하수요금(2011년)'!$B:$AL,32,FALSE)</f>
        <v>0</v>
      </c>
      <c r="G429" s="54">
        <f>VLOOKUP($A429,'지하수요금(2012년)'!$B:$AL,32,FALSE)</f>
        <v>0</v>
      </c>
      <c r="H429" s="54">
        <f>VLOOKUP($A429,'지하수요금(2013년)'!$B:$AO,40,FALSE)</f>
        <v>0</v>
      </c>
      <c r="I429" s="54">
        <f>VLOOKUP($A429,'지하수요금(2014년)'!$B:$AP,41,FALSE)</f>
        <v>0</v>
      </c>
    </row>
    <row r="430" spans="1:9">
      <c r="A430" s="55" t="s">
        <v>1302</v>
      </c>
      <c r="B430" s="55" t="s">
        <v>1303</v>
      </c>
      <c r="C430" s="55" t="s">
        <v>1304</v>
      </c>
      <c r="D430" s="54" t="str">
        <f>VLOOKUP($A430,'지하수요금(2010년)'!$B:$AL,4,FALSE)</f>
        <v>가정용</v>
      </c>
      <c r="E430" s="54">
        <f>VLOOKUP($A430,'지하수요금(2010년)'!$B:$AL,32,FALSE)</f>
        <v>0</v>
      </c>
      <c r="F430" s="54">
        <f>VLOOKUP($A430,'지하수요금(2011년)'!$B:$AL,32,FALSE)</f>
        <v>0</v>
      </c>
      <c r="G430" s="54">
        <f>VLOOKUP($A430,'지하수요금(2012년)'!$B:$AL,32,FALSE)</f>
        <v>0</v>
      </c>
      <c r="H430" s="54">
        <f>VLOOKUP($A430,'지하수요금(2013년)'!$B:$AO,40,FALSE)</f>
        <v>0</v>
      </c>
      <c r="I430" s="54">
        <f>VLOOKUP($A430,'지하수요금(2014년)'!$B:$AP,41,FALSE)</f>
        <v>0</v>
      </c>
    </row>
    <row r="431" spans="1:9">
      <c r="A431" s="55" t="s">
        <v>1305</v>
      </c>
      <c r="B431" s="55" t="s">
        <v>1306</v>
      </c>
      <c r="C431" s="55" t="s">
        <v>1307</v>
      </c>
      <c r="D431" s="54" t="str">
        <f>VLOOKUP($A431,'지하수요금(2010년)'!$B:$AL,4,FALSE)</f>
        <v>가정용</v>
      </c>
      <c r="E431" s="54">
        <f>VLOOKUP($A431,'지하수요금(2010년)'!$B:$AL,32,FALSE)</f>
        <v>0</v>
      </c>
      <c r="F431" s="54">
        <f>VLOOKUP($A431,'지하수요금(2011년)'!$B:$AL,32,FALSE)</f>
        <v>0</v>
      </c>
      <c r="G431" s="54">
        <f>VLOOKUP($A431,'지하수요금(2012년)'!$B:$AL,32,FALSE)</f>
        <v>0</v>
      </c>
      <c r="H431" s="54">
        <f>VLOOKUP($A431,'지하수요금(2013년)'!$B:$AO,40,FALSE)</f>
        <v>0</v>
      </c>
      <c r="I431" s="54">
        <f>VLOOKUP($A431,'지하수요금(2014년)'!$B:$AP,41,FALSE)</f>
        <v>0</v>
      </c>
    </row>
    <row r="432" spans="1:9">
      <c r="A432" s="55" t="s">
        <v>1308</v>
      </c>
      <c r="B432" s="55" t="s">
        <v>1309</v>
      </c>
      <c r="C432" s="55" t="s">
        <v>1310</v>
      </c>
      <c r="D432" s="54" t="str">
        <f>VLOOKUP($A432,'지하수요금(2010년)'!$B:$AL,4,FALSE)</f>
        <v>가정용</v>
      </c>
      <c r="E432" s="54">
        <f>VLOOKUP($A432,'지하수요금(2010년)'!$B:$AL,32,FALSE)</f>
        <v>0</v>
      </c>
      <c r="F432" s="54">
        <f>VLOOKUP($A432,'지하수요금(2011년)'!$B:$AL,32,FALSE)</f>
        <v>0</v>
      </c>
      <c r="G432" s="54">
        <f>VLOOKUP($A432,'지하수요금(2012년)'!$B:$AL,32,FALSE)</f>
        <v>0</v>
      </c>
      <c r="H432" s="54">
        <f>VLOOKUP($A432,'지하수요금(2013년)'!$B:$AO,40,FALSE)</f>
        <v>0</v>
      </c>
      <c r="I432" s="54">
        <f>VLOOKUP($A432,'지하수요금(2014년)'!$B:$AP,41,FALSE)</f>
        <v>0</v>
      </c>
    </row>
    <row r="433" spans="1:9">
      <c r="A433" s="55" t="s">
        <v>1311</v>
      </c>
      <c r="B433" s="55" t="s">
        <v>1312</v>
      </c>
      <c r="C433" s="55" t="s">
        <v>1313</v>
      </c>
      <c r="D433" s="54" t="str">
        <f>VLOOKUP($A433,'지하수요금(2010년)'!$B:$AL,4,FALSE)</f>
        <v>가정용</v>
      </c>
      <c r="E433" s="54">
        <f>VLOOKUP($A433,'지하수요금(2010년)'!$B:$AL,32,FALSE)</f>
        <v>0</v>
      </c>
      <c r="F433" s="54">
        <f>VLOOKUP($A433,'지하수요금(2011년)'!$B:$AL,32,FALSE)</f>
        <v>0</v>
      </c>
      <c r="G433" s="54">
        <f>VLOOKUP($A433,'지하수요금(2012년)'!$B:$AL,32,FALSE)</f>
        <v>0</v>
      </c>
      <c r="H433" s="54">
        <f>VLOOKUP($A433,'지하수요금(2013년)'!$B:$AO,40,FALSE)</f>
        <v>0</v>
      </c>
      <c r="I433" s="54">
        <f>VLOOKUP($A433,'지하수요금(2014년)'!$B:$AP,41,FALSE)</f>
        <v>0</v>
      </c>
    </row>
    <row r="434" spans="1:9">
      <c r="A434" s="55" t="s">
        <v>1314</v>
      </c>
      <c r="B434" s="55" t="s">
        <v>1315</v>
      </c>
      <c r="C434" s="55" t="s">
        <v>1316</v>
      </c>
      <c r="D434" s="54" t="str">
        <f>VLOOKUP($A434,'지하수요금(2010년)'!$B:$AL,4,FALSE)</f>
        <v>가정용</v>
      </c>
      <c r="E434" s="54">
        <f>VLOOKUP($A434,'지하수요금(2010년)'!$B:$AL,32,FALSE)</f>
        <v>0</v>
      </c>
      <c r="F434" s="54">
        <f>VLOOKUP($A434,'지하수요금(2011년)'!$B:$AL,32,FALSE)</f>
        <v>0</v>
      </c>
      <c r="G434" s="54">
        <f>VLOOKUP($A434,'지하수요금(2012년)'!$B:$AL,32,FALSE)</f>
        <v>0</v>
      </c>
      <c r="H434" s="54">
        <f>VLOOKUP($A434,'지하수요금(2013년)'!$B:$AO,40,FALSE)</f>
        <v>0</v>
      </c>
      <c r="I434" s="54">
        <f>VLOOKUP($A434,'지하수요금(2014년)'!$B:$AP,41,FALSE)</f>
        <v>0</v>
      </c>
    </row>
    <row r="435" spans="1:9">
      <c r="A435" s="55" t="s">
        <v>1317</v>
      </c>
      <c r="B435" s="55" t="s">
        <v>1318</v>
      </c>
      <c r="C435" s="55" t="s">
        <v>1319</v>
      </c>
      <c r="D435" s="54" t="str">
        <f>VLOOKUP($A435,'지하수요금(2010년)'!$B:$AL,4,FALSE)</f>
        <v>가정용</v>
      </c>
      <c r="E435" s="54">
        <f>VLOOKUP($A435,'지하수요금(2010년)'!$B:$AL,32,FALSE)</f>
        <v>0</v>
      </c>
      <c r="F435" s="54">
        <f>VLOOKUP($A435,'지하수요금(2011년)'!$B:$AL,32,FALSE)</f>
        <v>0</v>
      </c>
      <c r="G435" s="54">
        <f>VLOOKUP($A435,'지하수요금(2012년)'!$B:$AL,32,FALSE)</f>
        <v>0</v>
      </c>
      <c r="H435" s="54">
        <f>VLOOKUP($A435,'지하수요금(2013년)'!$B:$AO,40,FALSE)</f>
        <v>0</v>
      </c>
      <c r="I435" s="54">
        <f>VLOOKUP($A435,'지하수요금(2014년)'!$B:$AP,41,FALSE)</f>
        <v>0</v>
      </c>
    </row>
    <row r="436" spans="1:9">
      <c r="A436" s="55" t="s">
        <v>1320</v>
      </c>
      <c r="B436" s="55" t="s">
        <v>1321</v>
      </c>
      <c r="C436" s="55" t="s">
        <v>1322</v>
      </c>
      <c r="D436" s="54" t="str">
        <f>VLOOKUP($A436,'지하수요금(2010년)'!$B:$AL,4,FALSE)</f>
        <v>가정용</v>
      </c>
      <c r="E436" s="54">
        <f>VLOOKUP($A436,'지하수요금(2010년)'!$B:$AL,32,FALSE)</f>
        <v>0</v>
      </c>
      <c r="F436" s="54">
        <f>VLOOKUP($A436,'지하수요금(2011년)'!$B:$AL,32,FALSE)</f>
        <v>0</v>
      </c>
      <c r="G436" s="54">
        <f>VLOOKUP($A436,'지하수요금(2012년)'!$B:$AL,32,FALSE)</f>
        <v>0</v>
      </c>
      <c r="H436" s="54">
        <f>VLOOKUP($A436,'지하수요금(2013년)'!$B:$AO,40,FALSE)</f>
        <v>0</v>
      </c>
      <c r="I436" s="54">
        <f>VLOOKUP($A436,'지하수요금(2014년)'!$B:$AP,41,FALSE)</f>
        <v>0</v>
      </c>
    </row>
    <row r="437" spans="1:9">
      <c r="A437" s="55" t="s">
        <v>1323</v>
      </c>
      <c r="B437" s="55" t="s">
        <v>1324</v>
      </c>
      <c r="C437" s="55" t="s">
        <v>1325</v>
      </c>
      <c r="D437" s="54" t="str">
        <f>VLOOKUP($A437,'지하수요금(2010년)'!$B:$AL,4,FALSE)</f>
        <v>가정용</v>
      </c>
      <c r="E437" s="54">
        <f>VLOOKUP($A437,'지하수요금(2010년)'!$B:$AL,32,FALSE)</f>
        <v>0</v>
      </c>
      <c r="F437" s="54">
        <f>VLOOKUP($A437,'지하수요금(2011년)'!$B:$AL,32,FALSE)</f>
        <v>0</v>
      </c>
      <c r="G437" s="54">
        <f>VLOOKUP($A437,'지하수요금(2012년)'!$B:$AL,32,FALSE)</f>
        <v>0</v>
      </c>
      <c r="H437" s="54">
        <f>VLOOKUP($A437,'지하수요금(2013년)'!$B:$AO,40,FALSE)</f>
        <v>0</v>
      </c>
      <c r="I437" s="54">
        <f>VLOOKUP($A437,'지하수요금(2014년)'!$B:$AP,41,FALSE)</f>
        <v>0</v>
      </c>
    </row>
    <row r="438" spans="1:9">
      <c r="A438" s="55" t="s">
        <v>1326</v>
      </c>
      <c r="B438" s="55" t="s">
        <v>1327</v>
      </c>
      <c r="C438" s="55" t="s">
        <v>1328</v>
      </c>
      <c r="D438" s="54" t="str">
        <f>VLOOKUP($A438,'지하수요금(2010년)'!$B:$AL,4,FALSE)</f>
        <v>가정용</v>
      </c>
      <c r="E438" s="54">
        <f>VLOOKUP($A438,'지하수요금(2010년)'!$B:$AL,32,FALSE)</f>
        <v>0</v>
      </c>
      <c r="F438" s="54">
        <f>VLOOKUP($A438,'지하수요금(2011년)'!$B:$AL,32,FALSE)</f>
        <v>0</v>
      </c>
      <c r="G438" s="54">
        <f>VLOOKUP($A438,'지하수요금(2012년)'!$B:$AL,32,FALSE)</f>
        <v>0</v>
      </c>
      <c r="H438" s="54">
        <f>VLOOKUP($A438,'지하수요금(2013년)'!$B:$AO,40,FALSE)</f>
        <v>0</v>
      </c>
      <c r="I438" s="54">
        <f>VLOOKUP($A438,'지하수요금(2014년)'!$B:$AP,41,FALSE)</f>
        <v>0</v>
      </c>
    </row>
    <row r="439" spans="1:9">
      <c r="A439" s="55" t="s">
        <v>1329</v>
      </c>
      <c r="B439" s="55" t="s">
        <v>1330</v>
      </c>
      <c r="C439" s="55" t="s">
        <v>1331</v>
      </c>
      <c r="D439" s="54" t="str">
        <f>VLOOKUP($A439,'지하수요금(2010년)'!$B:$AL,4,FALSE)</f>
        <v>가정용</v>
      </c>
      <c r="E439" s="54">
        <f>VLOOKUP($A439,'지하수요금(2010년)'!$B:$AL,32,FALSE)</f>
        <v>0</v>
      </c>
      <c r="F439" s="54">
        <f>VLOOKUP($A439,'지하수요금(2011년)'!$B:$AL,32,FALSE)</f>
        <v>0</v>
      </c>
      <c r="G439" s="54">
        <f>VLOOKUP($A439,'지하수요금(2012년)'!$B:$AL,32,FALSE)</f>
        <v>0</v>
      </c>
      <c r="H439" s="54">
        <f>VLOOKUP($A439,'지하수요금(2013년)'!$B:$AO,40,FALSE)</f>
        <v>0</v>
      </c>
      <c r="I439" s="54">
        <f>VLOOKUP($A439,'지하수요금(2014년)'!$B:$AP,41,FALSE)</f>
        <v>0</v>
      </c>
    </row>
    <row r="440" spans="1:9">
      <c r="A440" s="55" t="s">
        <v>1332</v>
      </c>
      <c r="B440" s="55" t="s">
        <v>1333</v>
      </c>
      <c r="C440" s="55" t="s">
        <v>1334</v>
      </c>
      <c r="D440" s="54" t="str">
        <f>VLOOKUP($A440,'지하수요금(2010년)'!$B:$AL,4,FALSE)</f>
        <v>가정용</v>
      </c>
      <c r="E440" s="54">
        <f>VLOOKUP($A440,'지하수요금(2010년)'!$B:$AL,32,FALSE)</f>
        <v>0</v>
      </c>
      <c r="F440" s="54">
        <f>VLOOKUP($A440,'지하수요금(2011년)'!$B:$AL,32,FALSE)</f>
        <v>0</v>
      </c>
      <c r="G440" s="54">
        <f>VLOOKUP($A440,'지하수요금(2012년)'!$B:$AL,32,FALSE)</f>
        <v>0</v>
      </c>
      <c r="H440" s="54">
        <f>VLOOKUP($A440,'지하수요금(2013년)'!$B:$AO,40,FALSE)</f>
        <v>0</v>
      </c>
      <c r="I440" s="54">
        <f>VLOOKUP($A440,'지하수요금(2014년)'!$B:$AP,41,FALSE)</f>
        <v>0</v>
      </c>
    </row>
    <row r="441" spans="1:9">
      <c r="A441" s="55" t="s">
        <v>1335</v>
      </c>
      <c r="B441" s="55" t="s">
        <v>1336</v>
      </c>
      <c r="C441" s="55" t="s">
        <v>1337</v>
      </c>
      <c r="D441" s="54" t="str">
        <f>VLOOKUP($A441,'지하수요금(2010년)'!$B:$AL,4,FALSE)</f>
        <v>가정용</v>
      </c>
      <c r="E441" s="54">
        <f>VLOOKUP($A441,'지하수요금(2010년)'!$B:$AL,32,FALSE)</f>
        <v>0</v>
      </c>
      <c r="F441" s="54">
        <f>VLOOKUP($A441,'지하수요금(2011년)'!$B:$AL,32,FALSE)</f>
        <v>0</v>
      </c>
      <c r="G441" s="54">
        <f>VLOOKUP($A441,'지하수요금(2012년)'!$B:$AL,32,FALSE)</f>
        <v>0</v>
      </c>
      <c r="H441" s="54">
        <f>VLOOKUP($A441,'지하수요금(2013년)'!$B:$AO,40,FALSE)</f>
        <v>0</v>
      </c>
      <c r="I441" s="54">
        <f>VLOOKUP($A441,'지하수요금(2014년)'!$B:$AP,41,FALSE)</f>
        <v>0</v>
      </c>
    </row>
    <row r="442" spans="1:9">
      <c r="A442" s="55" t="s">
        <v>1338</v>
      </c>
      <c r="B442" s="55" t="s">
        <v>1339</v>
      </c>
      <c r="C442" s="55" t="s">
        <v>1340</v>
      </c>
      <c r="D442" s="54" t="str">
        <f>VLOOKUP($A442,'지하수요금(2010년)'!$B:$AL,4,FALSE)</f>
        <v>가정용</v>
      </c>
      <c r="E442" s="54">
        <f>VLOOKUP($A442,'지하수요금(2010년)'!$B:$AL,32,FALSE)</f>
        <v>0</v>
      </c>
      <c r="F442" s="54">
        <f>VLOOKUP($A442,'지하수요금(2011년)'!$B:$AL,32,FALSE)</f>
        <v>0</v>
      </c>
      <c r="G442" s="54">
        <f>VLOOKUP($A442,'지하수요금(2012년)'!$B:$AL,32,FALSE)</f>
        <v>0</v>
      </c>
      <c r="H442" s="54">
        <f>VLOOKUP($A442,'지하수요금(2013년)'!$B:$AO,40,FALSE)</f>
        <v>0</v>
      </c>
      <c r="I442" s="54">
        <f>VLOOKUP($A442,'지하수요금(2014년)'!$B:$AP,41,FALSE)</f>
        <v>0</v>
      </c>
    </row>
    <row r="443" spans="1:9">
      <c r="A443" s="55" t="s">
        <v>1341</v>
      </c>
      <c r="B443" s="55" t="s">
        <v>1342</v>
      </c>
      <c r="C443" s="55" t="s">
        <v>1343</v>
      </c>
      <c r="D443" s="54" t="str">
        <f>VLOOKUP($A443,'지하수요금(2010년)'!$B:$AL,4,FALSE)</f>
        <v>가정용</v>
      </c>
      <c r="E443" s="54">
        <f>VLOOKUP($A443,'지하수요금(2010년)'!$B:$AL,32,FALSE)</f>
        <v>72</v>
      </c>
      <c r="F443" s="54">
        <f>VLOOKUP($A443,'지하수요금(2011년)'!$B:$AL,32,FALSE)</f>
        <v>72</v>
      </c>
      <c r="G443" s="54">
        <f>VLOOKUP($A443,'지하수요금(2012년)'!$B:$AL,32,FALSE)</f>
        <v>72</v>
      </c>
      <c r="H443" s="54">
        <f>VLOOKUP($A443,'지하수요금(2013년)'!$B:$AO,40,FALSE)</f>
        <v>72</v>
      </c>
      <c r="I443" s="54">
        <f>VLOOKUP($A443,'지하수요금(2014년)'!$B:$AP,41,FALSE)</f>
        <v>72</v>
      </c>
    </row>
    <row r="444" spans="1:9">
      <c r="A444" s="55" t="s">
        <v>1344</v>
      </c>
      <c r="B444" s="55" t="s">
        <v>1345</v>
      </c>
      <c r="C444" s="55" t="s">
        <v>1346</v>
      </c>
      <c r="D444" s="54" t="str">
        <f>VLOOKUP($A444,'지하수요금(2010년)'!$B:$AL,4,FALSE)</f>
        <v>가정용</v>
      </c>
      <c r="E444" s="54">
        <f>VLOOKUP($A444,'지하수요금(2010년)'!$B:$AL,32,FALSE)</f>
        <v>168</v>
      </c>
      <c r="F444" s="54">
        <f>VLOOKUP($A444,'지하수요금(2011년)'!$B:$AL,32,FALSE)</f>
        <v>168</v>
      </c>
      <c r="G444" s="54">
        <f>VLOOKUP($A444,'지하수요금(2012년)'!$B:$AL,32,FALSE)</f>
        <v>168</v>
      </c>
      <c r="H444" s="54">
        <f>VLOOKUP($A444,'지하수요금(2013년)'!$B:$AO,40,FALSE)</f>
        <v>168</v>
      </c>
      <c r="I444" s="54">
        <f>VLOOKUP($A444,'지하수요금(2014년)'!$B:$AP,41,FALSE)</f>
        <v>168</v>
      </c>
    </row>
    <row r="445" spans="1:9">
      <c r="A445" s="55" t="s">
        <v>1347</v>
      </c>
      <c r="B445" s="55" t="s">
        <v>1348</v>
      </c>
      <c r="C445" s="55" t="s">
        <v>1349</v>
      </c>
      <c r="D445" s="54" t="str">
        <f>VLOOKUP($A445,'지하수요금(2010년)'!$B:$AL,4,FALSE)</f>
        <v>가정용</v>
      </c>
      <c r="E445" s="54">
        <f>VLOOKUP($A445,'지하수요금(2010년)'!$B:$AL,32,FALSE)</f>
        <v>96</v>
      </c>
      <c r="F445" s="54">
        <f>VLOOKUP($A445,'지하수요금(2011년)'!$B:$AL,32,FALSE)</f>
        <v>96</v>
      </c>
      <c r="G445" s="54">
        <f>VLOOKUP($A445,'지하수요금(2012년)'!$B:$AL,32,FALSE)</f>
        <v>96</v>
      </c>
      <c r="H445" s="54">
        <f>VLOOKUP($A445,'지하수요금(2013년)'!$B:$AO,40,FALSE)</f>
        <v>96</v>
      </c>
      <c r="I445" s="54">
        <f>VLOOKUP($A445,'지하수요금(2014년)'!$B:$AP,41,FALSE)</f>
        <v>96</v>
      </c>
    </row>
    <row r="446" spans="1:9">
      <c r="A446" s="55" t="s">
        <v>1350</v>
      </c>
      <c r="B446" s="55" t="s">
        <v>1351</v>
      </c>
      <c r="C446" s="55" t="s">
        <v>1352</v>
      </c>
      <c r="D446" s="54" t="str">
        <f>VLOOKUP($A446,'지하수요금(2010년)'!$B:$AL,4,FALSE)</f>
        <v>가정용</v>
      </c>
      <c r="E446" s="54">
        <f>VLOOKUP($A446,'지하수요금(2010년)'!$B:$AL,32,FALSE)</f>
        <v>48</v>
      </c>
      <c r="F446" s="54">
        <f>VLOOKUP($A446,'지하수요금(2011년)'!$B:$AL,32,FALSE)</f>
        <v>48</v>
      </c>
      <c r="G446" s="54">
        <f>VLOOKUP($A446,'지하수요금(2012년)'!$B:$AL,32,FALSE)</f>
        <v>48</v>
      </c>
      <c r="H446" s="54">
        <f>VLOOKUP($A446,'지하수요금(2013년)'!$B:$AO,40,FALSE)</f>
        <v>48</v>
      </c>
      <c r="I446" s="54">
        <f>VLOOKUP($A446,'지하수요금(2014년)'!$B:$AP,41,FALSE)</f>
        <v>48</v>
      </c>
    </row>
    <row r="447" spans="1:9">
      <c r="A447" s="55" t="s">
        <v>1353</v>
      </c>
      <c r="B447" s="55" t="s">
        <v>1354</v>
      </c>
      <c r="C447" s="55" t="s">
        <v>1355</v>
      </c>
      <c r="D447" s="54" t="str">
        <f>VLOOKUP($A447,'지하수요금(2010년)'!$B:$AL,4,FALSE)</f>
        <v>가정용</v>
      </c>
      <c r="E447" s="54">
        <f>VLOOKUP($A447,'지하수요금(2010년)'!$B:$AL,32,FALSE)</f>
        <v>96</v>
      </c>
      <c r="F447" s="54">
        <f>VLOOKUP($A447,'지하수요금(2011년)'!$B:$AL,32,FALSE)</f>
        <v>96</v>
      </c>
      <c r="G447" s="54">
        <f>VLOOKUP($A447,'지하수요금(2012년)'!$B:$AL,32,FALSE)</f>
        <v>96</v>
      </c>
      <c r="H447" s="54">
        <f>VLOOKUP($A447,'지하수요금(2013년)'!$B:$AO,40,FALSE)</f>
        <v>96</v>
      </c>
      <c r="I447" s="54">
        <f>VLOOKUP($A447,'지하수요금(2014년)'!$B:$AP,41,FALSE)</f>
        <v>96</v>
      </c>
    </row>
    <row r="448" spans="1:9">
      <c r="A448" s="55" t="s">
        <v>1356</v>
      </c>
      <c r="B448" s="55" t="s">
        <v>1345</v>
      </c>
      <c r="C448" s="55" t="s">
        <v>1346</v>
      </c>
      <c r="D448" s="54" t="str">
        <f>VLOOKUP($A448,'지하수요금(2010년)'!$B:$AL,4,FALSE)</f>
        <v>가정용</v>
      </c>
      <c r="E448" s="54">
        <f>VLOOKUP($A448,'지하수요금(2010년)'!$B:$AL,32,FALSE)</f>
        <v>72</v>
      </c>
      <c r="F448" s="54">
        <f>VLOOKUP($A448,'지하수요금(2011년)'!$B:$AL,32,FALSE)</f>
        <v>72</v>
      </c>
      <c r="G448" s="54">
        <f>VLOOKUP($A448,'지하수요금(2012년)'!$B:$AL,32,FALSE)</f>
        <v>72</v>
      </c>
      <c r="H448" s="54">
        <f>VLOOKUP($A448,'지하수요금(2013년)'!$B:$AO,40,FALSE)</f>
        <v>72</v>
      </c>
      <c r="I448" s="54">
        <f>VLOOKUP($A448,'지하수요금(2014년)'!$B:$AP,41,FALSE)</f>
        <v>72</v>
      </c>
    </row>
    <row r="449" spans="1:9">
      <c r="A449" s="55" t="s">
        <v>1357</v>
      </c>
      <c r="B449" s="55" t="s">
        <v>1358</v>
      </c>
      <c r="C449" s="55" t="s">
        <v>1359</v>
      </c>
      <c r="D449" s="54" t="str">
        <f>VLOOKUP($A449,'지하수요금(2010년)'!$B:$AL,4,FALSE)</f>
        <v>가정용</v>
      </c>
      <c r="E449" s="54">
        <f>VLOOKUP($A449,'지하수요금(2010년)'!$B:$AL,32,FALSE)</f>
        <v>96</v>
      </c>
      <c r="F449" s="54">
        <f>VLOOKUP($A449,'지하수요금(2011년)'!$B:$AL,32,FALSE)</f>
        <v>96</v>
      </c>
      <c r="G449" s="54">
        <f>VLOOKUP($A449,'지하수요금(2012년)'!$B:$AL,32,FALSE)</f>
        <v>96</v>
      </c>
      <c r="H449" s="54">
        <f>VLOOKUP($A449,'지하수요금(2013년)'!$B:$AO,40,FALSE)</f>
        <v>96</v>
      </c>
      <c r="I449" s="54">
        <f>VLOOKUP($A449,'지하수요금(2014년)'!$B:$AP,41,FALSE)</f>
        <v>96</v>
      </c>
    </row>
    <row r="450" spans="1:9">
      <c r="A450" s="55" t="s">
        <v>1360</v>
      </c>
      <c r="B450" s="55" t="s">
        <v>1361</v>
      </c>
      <c r="C450" s="55" t="s">
        <v>1362</v>
      </c>
      <c r="D450" s="54" t="str">
        <f>VLOOKUP($A450,'지하수요금(2010년)'!$B:$AL,4,FALSE)</f>
        <v>가정용</v>
      </c>
      <c r="E450" s="54">
        <f>VLOOKUP($A450,'지하수요금(2010년)'!$B:$AL,32,FALSE)</f>
        <v>48</v>
      </c>
      <c r="F450" s="54">
        <f>VLOOKUP($A450,'지하수요금(2011년)'!$B:$AL,32,FALSE)</f>
        <v>48</v>
      </c>
      <c r="G450" s="54">
        <f>VLOOKUP($A450,'지하수요금(2012년)'!$B:$AL,32,FALSE)</f>
        <v>48</v>
      </c>
      <c r="H450" s="54">
        <f>VLOOKUP($A450,'지하수요금(2013년)'!$B:$AO,40,FALSE)</f>
        <v>48</v>
      </c>
      <c r="I450" s="54">
        <f>VLOOKUP($A450,'지하수요금(2014년)'!$B:$AP,41,FALSE)</f>
        <v>48</v>
      </c>
    </row>
    <row r="451" spans="1:9">
      <c r="A451" s="55" t="s">
        <v>1363</v>
      </c>
      <c r="B451" s="55" t="s">
        <v>1364</v>
      </c>
      <c r="C451" s="55" t="s">
        <v>1365</v>
      </c>
      <c r="D451" s="54" t="str">
        <f>VLOOKUP($A451,'지하수요금(2010년)'!$B:$AL,4,FALSE)</f>
        <v>가정용</v>
      </c>
      <c r="E451" s="54">
        <f>VLOOKUP($A451,'지하수요금(2010년)'!$B:$AL,32,FALSE)</f>
        <v>48</v>
      </c>
      <c r="F451" s="54">
        <f>VLOOKUP($A451,'지하수요금(2011년)'!$B:$AL,32,FALSE)</f>
        <v>48</v>
      </c>
      <c r="G451" s="54">
        <f>VLOOKUP($A451,'지하수요금(2012년)'!$B:$AL,32,FALSE)</f>
        <v>48</v>
      </c>
      <c r="H451" s="54">
        <f>VLOOKUP($A451,'지하수요금(2013년)'!$B:$AO,40,FALSE)</f>
        <v>48</v>
      </c>
      <c r="I451" s="54">
        <f>VLOOKUP($A451,'지하수요금(2014년)'!$B:$AP,41,FALSE)</f>
        <v>48</v>
      </c>
    </row>
    <row r="452" spans="1:9">
      <c r="A452" s="55" t="s">
        <v>1366</v>
      </c>
      <c r="B452" s="55" t="s">
        <v>1367</v>
      </c>
      <c r="C452" s="55" t="s">
        <v>1368</v>
      </c>
      <c r="D452" s="54" t="str">
        <f>VLOOKUP($A452,'지하수요금(2010년)'!$B:$AL,4,FALSE)</f>
        <v>가정용</v>
      </c>
      <c r="E452" s="54">
        <f>VLOOKUP($A452,'지하수요금(2010년)'!$B:$AL,32,FALSE)</f>
        <v>168</v>
      </c>
      <c r="F452" s="54">
        <f>VLOOKUP($A452,'지하수요금(2011년)'!$B:$AL,32,FALSE)</f>
        <v>168</v>
      </c>
      <c r="G452" s="54">
        <f>VLOOKUP($A452,'지하수요금(2012년)'!$B:$AL,32,FALSE)</f>
        <v>168</v>
      </c>
      <c r="H452" s="54">
        <f>VLOOKUP($A452,'지하수요금(2013년)'!$B:$AO,40,FALSE)</f>
        <v>168</v>
      </c>
      <c r="I452" s="54">
        <f>VLOOKUP($A452,'지하수요금(2014년)'!$B:$AP,41,FALSE)</f>
        <v>168</v>
      </c>
    </row>
    <row r="453" spans="1:9">
      <c r="A453" s="55" t="s">
        <v>1369</v>
      </c>
      <c r="B453" s="55" t="s">
        <v>1370</v>
      </c>
      <c r="C453" s="55" t="s">
        <v>1371</v>
      </c>
      <c r="D453" s="54" t="str">
        <f>VLOOKUP($A453,'지하수요금(2010년)'!$B:$AL,4,FALSE)</f>
        <v>가정용</v>
      </c>
      <c r="E453" s="54">
        <f>VLOOKUP($A453,'지하수요금(2010년)'!$B:$AL,32,FALSE)</f>
        <v>96</v>
      </c>
      <c r="F453" s="54">
        <f>VLOOKUP($A453,'지하수요금(2011년)'!$B:$AL,32,FALSE)</f>
        <v>96</v>
      </c>
      <c r="G453" s="54">
        <f>VLOOKUP($A453,'지하수요금(2012년)'!$B:$AL,32,FALSE)</f>
        <v>96</v>
      </c>
      <c r="H453" s="54">
        <f>VLOOKUP($A453,'지하수요금(2013년)'!$B:$AO,40,FALSE)</f>
        <v>96</v>
      </c>
      <c r="I453" s="54">
        <f>VLOOKUP($A453,'지하수요금(2014년)'!$B:$AP,41,FALSE)</f>
        <v>96</v>
      </c>
    </row>
    <row r="454" spans="1:9">
      <c r="A454" s="55" t="s">
        <v>1372</v>
      </c>
      <c r="B454" s="55" t="s">
        <v>1373</v>
      </c>
      <c r="C454" s="55" t="s">
        <v>1374</v>
      </c>
      <c r="D454" s="54" t="str">
        <f>VLOOKUP($A454,'지하수요금(2010년)'!$B:$AL,4,FALSE)</f>
        <v>가정용</v>
      </c>
      <c r="E454" s="54">
        <f>VLOOKUP($A454,'지하수요금(2010년)'!$B:$AL,32,FALSE)</f>
        <v>72</v>
      </c>
      <c r="F454" s="54">
        <f>VLOOKUP($A454,'지하수요금(2011년)'!$B:$AL,32,FALSE)</f>
        <v>72</v>
      </c>
      <c r="G454" s="54">
        <f>VLOOKUP($A454,'지하수요금(2012년)'!$B:$AL,32,FALSE)</f>
        <v>72</v>
      </c>
      <c r="H454" s="54">
        <f>VLOOKUP($A454,'지하수요금(2013년)'!$B:$AO,40,FALSE)</f>
        <v>72</v>
      </c>
      <c r="I454" s="54">
        <f>VLOOKUP($A454,'지하수요금(2014년)'!$B:$AP,41,FALSE)</f>
        <v>72</v>
      </c>
    </row>
    <row r="455" spans="1:9">
      <c r="A455" s="55" t="s">
        <v>1375</v>
      </c>
      <c r="B455" s="55" t="s">
        <v>1376</v>
      </c>
      <c r="C455" s="55" t="s">
        <v>1374</v>
      </c>
      <c r="D455" s="54" t="str">
        <f>VLOOKUP($A455,'지하수요금(2010년)'!$B:$AL,4,FALSE)</f>
        <v>가정용</v>
      </c>
      <c r="E455" s="54">
        <f>VLOOKUP($A455,'지하수요금(2010년)'!$B:$AL,32,FALSE)</f>
        <v>24</v>
      </c>
      <c r="F455" s="54">
        <f>VLOOKUP($A455,'지하수요금(2011년)'!$B:$AL,32,FALSE)</f>
        <v>24</v>
      </c>
      <c r="G455" s="54">
        <f>VLOOKUP($A455,'지하수요금(2012년)'!$B:$AL,32,FALSE)</f>
        <v>24</v>
      </c>
      <c r="H455" s="54">
        <f>VLOOKUP($A455,'지하수요금(2013년)'!$B:$AO,40,FALSE)</f>
        <v>24</v>
      </c>
      <c r="I455" s="54">
        <f>VLOOKUP($A455,'지하수요금(2014년)'!$B:$AP,41,FALSE)</f>
        <v>24</v>
      </c>
    </row>
    <row r="456" spans="1:9">
      <c r="A456" s="55" t="s">
        <v>1377</v>
      </c>
      <c r="B456" s="55" t="s">
        <v>1378</v>
      </c>
      <c r="C456" s="55" t="s">
        <v>1379</v>
      </c>
      <c r="D456" s="54" t="str">
        <f>VLOOKUP($A456,'지하수요금(2010년)'!$B:$AL,4,FALSE)</f>
        <v>가정용</v>
      </c>
      <c r="E456" s="54">
        <f>VLOOKUP($A456,'지하수요금(2010년)'!$B:$AL,32,FALSE)</f>
        <v>72</v>
      </c>
      <c r="F456" s="54">
        <f>VLOOKUP($A456,'지하수요금(2011년)'!$B:$AL,32,FALSE)</f>
        <v>72</v>
      </c>
      <c r="G456" s="54">
        <f>VLOOKUP($A456,'지하수요금(2012년)'!$B:$AL,32,FALSE)</f>
        <v>72</v>
      </c>
      <c r="H456" s="54">
        <f>VLOOKUP($A456,'지하수요금(2013년)'!$B:$AO,40,FALSE)</f>
        <v>72</v>
      </c>
      <c r="I456" s="54">
        <f>VLOOKUP($A456,'지하수요금(2014년)'!$B:$AP,41,FALSE)</f>
        <v>72</v>
      </c>
    </row>
    <row r="457" spans="1:9">
      <c r="A457" s="55" t="s">
        <v>1380</v>
      </c>
      <c r="B457" s="55" t="s">
        <v>1381</v>
      </c>
      <c r="C457" s="55" t="s">
        <v>1382</v>
      </c>
      <c r="D457" s="54" t="str">
        <f>VLOOKUP($A457,'지하수요금(2010년)'!$B:$AL,4,FALSE)</f>
        <v>가정용</v>
      </c>
      <c r="E457" s="54">
        <f>VLOOKUP($A457,'지하수요금(2010년)'!$B:$AL,32,FALSE)</f>
        <v>144</v>
      </c>
      <c r="F457" s="54">
        <f>VLOOKUP($A457,'지하수요금(2011년)'!$B:$AL,32,FALSE)</f>
        <v>144</v>
      </c>
      <c r="G457" s="54">
        <f>VLOOKUP($A457,'지하수요금(2012년)'!$B:$AL,32,FALSE)</f>
        <v>144</v>
      </c>
      <c r="H457" s="54">
        <f>VLOOKUP($A457,'지하수요금(2013년)'!$B:$AO,40,FALSE)</f>
        <v>144</v>
      </c>
      <c r="I457" s="54">
        <f>VLOOKUP($A457,'지하수요금(2014년)'!$B:$AP,41,FALSE)</f>
        <v>144</v>
      </c>
    </row>
    <row r="458" spans="1:9">
      <c r="A458" s="55" t="s">
        <v>1383</v>
      </c>
      <c r="B458" s="55" t="s">
        <v>1384</v>
      </c>
      <c r="C458" s="55" t="s">
        <v>1385</v>
      </c>
      <c r="D458" s="54" t="str">
        <f>VLOOKUP($A458,'지하수요금(2010년)'!$B:$AL,4,FALSE)</f>
        <v>가정용</v>
      </c>
      <c r="E458" s="54">
        <f>VLOOKUP($A458,'지하수요금(2010년)'!$B:$AL,32,FALSE)</f>
        <v>72</v>
      </c>
      <c r="F458" s="54">
        <f>VLOOKUP($A458,'지하수요금(2011년)'!$B:$AL,32,FALSE)</f>
        <v>72</v>
      </c>
      <c r="G458" s="54">
        <f>VLOOKUP($A458,'지하수요금(2012년)'!$B:$AL,32,FALSE)</f>
        <v>72</v>
      </c>
      <c r="H458" s="54">
        <f>VLOOKUP($A458,'지하수요금(2013년)'!$B:$AO,40,FALSE)</f>
        <v>72</v>
      </c>
      <c r="I458" s="54">
        <f>VLOOKUP($A458,'지하수요금(2014년)'!$B:$AP,41,FALSE)</f>
        <v>72</v>
      </c>
    </row>
    <row r="459" spans="1:9">
      <c r="A459" s="55" t="s">
        <v>1386</v>
      </c>
      <c r="B459" s="55" t="s">
        <v>1387</v>
      </c>
      <c r="C459" s="55" t="s">
        <v>1388</v>
      </c>
      <c r="D459" s="54" t="str">
        <f>VLOOKUP($A459,'지하수요금(2010년)'!$B:$AL,4,FALSE)</f>
        <v>가정용</v>
      </c>
      <c r="E459" s="54">
        <f>VLOOKUP($A459,'지하수요금(2010년)'!$B:$AL,32,FALSE)</f>
        <v>96</v>
      </c>
      <c r="F459" s="54">
        <f>VLOOKUP($A459,'지하수요금(2011년)'!$B:$AL,32,FALSE)</f>
        <v>96</v>
      </c>
      <c r="G459" s="54">
        <f>VLOOKUP($A459,'지하수요금(2012년)'!$B:$AL,32,FALSE)</f>
        <v>96</v>
      </c>
      <c r="H459" s="54">
        <f>VLOOKUP($A459,'지하수요금(2013년)'!$B:$AO,40,FALSE)</f>
        <v>96</v>
      </c>
      <c r="I459" s="54">
        <f>VLOOKUP($A459,'지하수요금(2014년)'!$B:$AP,41,FALSE)</f>
        <v>96</v>
      </c>
    </row>
    <row r="460" spans="1:9">
      <c r="A460" s="55" t="s">
        <v>1389</v>
      </c>
      <c r="B460" s="55" t="s">
        <v>1390</v>
      </c>
      <c r="C460" s="55" t="s">
        <v>1374</v>
      </c>
      <c r="D460" s="54" t="str">
        <f>VLOOKUP($A460,'지하수요금(2010년)'!$B:$AL,4,FALSE)</f>
        <v>가정용</v>
      </c>
      <c r="E460" s="54">
        <f>VLOOKUP($A460,'지하수요금(2010년)'!$B:$AL,32,FALSE)</f>
        <v>72</v>
      </c>
      <c r="F460" s="54">
        <f>VLOOKUP($A460,'지하수요금(2011년)'!$B:$AL,32,FALSE)</f>
        <v>72</v>
      </c>
      <c r="G460" s="54">
        <f>VLOOKUP($A460,'지하수요금(2012년)'!$B:$AL,32,FALSE)</f>
        <v>72</v>
      </c>
      <c r="H460" s="54">
        <f>VLOOKUP($A460,'지하수요금(2013년)'!$B:$AO,40,FALSE)</f>
        <v>72</v>
      </c>
      <c r="I460" s="54">
        <f>VLOOKUP($A460,'지하수요금(2014년)'!$B:$AP,41,FALSE)</f>
        <v>72</v>
      </c>
    </row>
    <row r="461" spans="1:9">
      <c r="A461" s="55" t="s">
        <v>1391</v>
      </c>
      <c r="B461" s="55" t="s">
        <v>1392</v>
      </c>
      <c r="C461" s="55" t="s">
        <v>1393</v>
      </c>
      <c r="D461" s="54" t="str">
        <f>VLOOKUP($A461,'지하수요금(2010년)'!$B:$AL,4,FALSE)</f>
        <v>가정용</v>
      </c>
      <c r="E461" s="54">
        <f>VLOOKUP($A461,'지하수요금(2010년)'!$B:$AL,32,FALSE)</f>
        <v>144</v>
      </c>
      <c r="F461" s="54">
        <f>VLOOKUP($A461,'지하수요금(2011년)'!$B:$AL,32,FALSE)</f>
        <v>144</v>
      </c>
      <c r="G461" s="54">
        <f>VLOOKUP($A461,'지하수요금(2012년)'!$B:$AL,32,FALSE)</f>
        <v>144</v>
      </c>
      <c r="H461" s="54">
        <f>VLOOKUP($A461,'지하수요금(2013년)'!$B:$AO,40,FALSE)</f>
        <v>144</v>
      </c>
      <c r="I461" s="54">
        <f>VLOOKUP($A461,'지하수요금(2014년)'!$B:$AP,41,FALSE)</f>
        <v>144</v>
      </c>
    </row>
    <row r="462" spans="1:9">
      <c r="A462" s="55" t="s">
        <v>1394</v>
      </c>
      <c r="B462" s="55" t="s">
        <v>1395</v>
      </c>
      <c r="C462" s="55" t="s">
        <v>1396</v>
      </c>
      <c r="D462" s="54" t="str">
        <f>VLOOKUP($A462,'지하수요금(2010년)'!$B:$AL,4,FALSE)</f>
        <v>가정용</v>
      </c>
      <c r="E462" s="54">
        <f>VLOOKUP($A462,'지하수요금(2010년)'!$B:$AL,32,FALSE)</f>
        <v>48</v>
      </c>
      <c r="F462" s="54">
        <f>VLOOKUP($A462,'지하수요금(2011년)'!$B:$AL,32,FALSE)</f>
        <v>48</v>
      </c>
      <c r="G462" s="54">
        <f>VLOOKUP($A462,'지하수요금(2012년)'!$B:$AL,32,FALSE)</f>
        <v>48</v>
      </c>
      <c r="H462" s="54">
        <f>VLOOKUP($A462,'지하수요금(2013년)'!$B:$AO,40,FALSE)</f>
        <v>48</v>
      </c>
      <c r="I462" s="54">
        <f>VLOOKUP($A462,'지하수요금(2014년)'!$B:$AP,41,FALSE)</f>
        <v>48</v>
      </c>
    </row>
    <row r="463" spans="1:9">
      <c r="A463" s="55" t="s">
        <v>1397</v>
      </c>
      <c r="B463" s="55" t="s">
        <v>1398</v>
      </c>
      <c r="C463" s="55" t="s">
        <v>1399</v>
      </c>
      <c r="D463" s="54" t="str">
        <f>VLOOKUP($A463,'지하수요금(2010년)'!$B:$AL,4,FALSE)</f>
        <v>가정용</v>
      </c>
      <c r="E463" s="54">
        <f>VLOOKUP($A463,'지하수요금(2010년)'!$B:$AL,32,FALSE)</f>
        <v>48</v>
      </c>
      <c r="F463" s="54">
        <f>VLOOKUP($A463,'지하수요금(2011년)'!$B:$AL,32,FALSE)</f>
        <v>48</v>
      </c>
      <c r="G463" s="54">
        <f>VLOOKUP($A463,'지하수요금(2012년)'!$B:$AL,32,FALSE)</f>
        <v>48</v>
      </c>
      <c r="H463" s="54">
        <f>VLOOKUP($A463,'지하수요금(2013년)'!$B:$AO,40,FALSE)</f>
        <v>48</v>
      </c>
      <c r="I463" s="54">
        <f>VLOOKUP($A463,'지하수요금(2014년)'!$B:$AP,41,FALSE)</f>
        <v>48</v>
      </c>
    </row>
    <row r="464" spans="1:9">
      <c r="A464" s="55" t="s">
        <v>1400</v>
      </c>
      <c r="B464" s="55" t="s">
        <v>1401</v>
      </c>
      <c r="C464" s="55" t="s">
        <v>1402</v>
      </c>
      <c r="D464" s="54" t="str">
        <f>VLOOKUP($A464,'지하수요금(2010년)'!$B:$AL,4,FALSE)</f>
        <v>가정용</v>
      </c>
      <c r="E464" s="54">
        <f>VLOOKUP($A464,'지하수요금(2010년)'!$B:$AL,32,FALSE)</f>
        <v>48</v>
      </c>
      <c r="F464" s="54">
        <f>VLOOKUP($A464,'지하수요금(2011년)'!$B:$AL,32,FALSE)</f>
        <v>48</v>
      </c>
      <c r="G464" s="54">
        <f>VLOOKUP($A464,'지하수요금(2012년)'!$B:$AL,32,FALSE)</f>
        <v>48</v>
      </c>
      <c r="H464" s="54">
        <f>VLOOKUP($A464,'지하수요금(2013년)'!$B:$AO,40,FALSE)</f>
        <v>48</v>
      </c>
      <c r="I464" s="54">
        <f>VLOOKUP($A464,'지하수요금(2014년)'!$B:$AP,41,FALSE)</f>
        <v>48</v>
      </c>
    </row>
    <row r="465" spans="1:9">
      <c r="A465" s="55" t="s">
        <v>1403</v>
      </c>
      <c r="B465" s="55" t="s">
        <v>1404</v>
      </c>
      <c r="C465" s="55" t="s">
        <v>1405</v>
      </c>
      <c r="D465" s="54" t="str">
        <f>VLOOKUP($A465,'지하수요금(2010년)'!$B:$AL,4,FALSE)</f>
        <v>가정용</v>
      </c>
      <c r="E465" s="54">
        <f>VLOOKUP($A465,'지하수요금(2010년)'!$B:$AL,32,FALSE)</f>
        <v>360</v>
      </c>
      <c r="F465" s="54">
        <f>VLOOKUP($A465,'지하수요금(2011년)'!$B:$AL,32,FALSE)</f>
        <v>360</v>
      </c>
      <c r="G465" s="54">
        <f>VLOOKUP($A465,'지하수요금(2012년)'!$B:$AL,32,FALSE)</f>
        <v>360</v>
      </c>
      <c r="H465" s="54">
        <f>VLOOKUP($A465,'지하수요금(2013년)'!$B:$AO,40,FALSE)</f>
        <v>360</v>
      </c>
      <c r="I465" s="54">
        <f>VLOOKUP($A465,'지하수요금(2014년)'!$B:$AP,41,FALSE)</f>
        <v>360</v>
      </c>
    </row>
    <row r="466" spans="1:9">
      <c r="A466" s="55" t="s">
        <v>1406</v>
      </c>
      <c r="B466" s="55" t="s">
        <v>1407</v>
      </c>
      <c r="C466" s="55" t="s">
        <v>1408</v>
      </c>
      <c r="D466" s="54" t="str">
        <f>VLOOKUP($A466,'지하수요금(2010년)'!$B:$AL,4,FALSE)</f>
        <v>산업용</v>
      </c>
      <c r="E466" s="54">
        <f>VLOOKUP($A466,'지하수요금(2010년)'!$B:$AL,32,FALSE)</f>
        <v>2583</v>
      </c>
      <c r="F466" s="54">
        <f>VLOOKUP($A466,'지하수요금(2011년)'!$B:$AL,32,FALSE)</f>
        <v>1768</v>
      </c>
      <c r="G466" s="54">
        <f>VLOOKUP($A466,'지하수요금(2012년)'!$B:$AL,32,FALSE)</f>
        <v>2040</v>
      </c>
      <c r="H466" s="54">
        <f>VLOOKUP($A466,'지하수요금(2013년)'!$B:$AO,40,FALSE)</f>
        <v>2040</v>
      </c>
      <c r="I466" s="54">
        <f>VLOOKUP($A466,'지하수요금(2014년)'!$B:$AP,41,FALSE)</f>
        <v>1866</v>
      </c>
    </row>
    <row r="467" spans="1:9">
      <c r="A467" s="55" t="s">
        <v>1409</v>
      </c>
      <c r="B467" s="55" t="s">
        <v>1410</v>
      </c>
      <c r="C467" s="55" t="s">
        <v>1411</v>
      </c>
      <c r="D467" s="54" t="str">
        <f>VLOOKUP($A467,'지하수요금(2010년)'!$B:$AL,4,FALSE)</f>
        <v>산업용</v>
      </c>
      <c r="E467" s="54">
        <f>VLOOKUP($A467,'지하수요금(2010년)'!$B:$AL,32,FALSE)</f>
        <v>12031</v>
      </c>
      <c r="F467" s="54">
        <f>VLOOKUP($A467,'지하수요금(2011년)'!$B:$AL,32,FALSE)</f>
        <v>0</v>
      </c>
      <c r="G467" s="54">
        <f>VLOOKUP($A467,'지하수요금(2012년)'!$B:$AL,32,FALSE)</f>
        <v>0</v>
      </c>
      <c r="H467" s="54">
        <f>VLOOKUP($A467,'지하수요금(2013년)'!$B:$AO,40,FALSE)</f>
        <v>0</v>
      </c>
      <c r="I467" s="54">
        <f>VLOOKUP($A467,'지하수요금(2014년)'!$B:$AP,41,FALSE)</f>
        <v>0</v>
      </c>
    </row>
    <row r="468" spans="1:9">
      <c r="A468" s="55" t="s">
        <v>1412</v>
      </c>
      <c r="B468" s="55" t="s">
        <v>1413</v>
      </c>
      <c r="C468" s="55" t="s">
        <v>1414</v>
      </c>
      <c r="D468" s="54" t="str">
        <f>VLOOKUP($A468,'지하수요금(2010년)'!$B:$AL,4,FALSE)</f>
        <v>가정용</v>
      </c>
      <c r="E468" s="54">
        <f>VLOOKUP($A468,'지하수요금(2010년)'!$B:$AL,32,FALSE)</f>
        <v>0</v>
      </c>
      <c r="F468" s="54">
        <f>VLOOKUP($A468,'지하수요금(2011년)'!$B:$AL,32,FALSE)</f>
        <v>0</v>
      </c>
      <c r="G468" s="54">
        <f>VLOOKUP($A468,'지하수요금(2012년)'!$B:$AL,32,FALSE)</f>
        <v>0</v>
      </c>
      <c r="H468" s="54">
        <f>VLOOKUP($A468,'지하수요금(2013년)'!$B:$AO,40,FALSE)</f>
        <v>0</v>
      </c>
      <c r="I468" s="54">
        <f>VLOOKUP($A468,'지하수요금(2014년)'!$B:$AP,41,FALSE)</f>
        <v>0</v>
      </c>
    </row>
    <row r="469" spans="1:9">
      <c r="A469" s="55" t="s">
        <v>1415</v>
      </c>
      <c r="B469" s="55" t="s">
        <v>1416</v>
      </c>
      <c r="C469" s="55" t="s">
        <v>1414</v>
      </c>
      <c r="D469" s="54" t="str">
        <f>VLOOKUP($A469,'지하수요금(2010년)'!$B:$AL,4,FALSE)</f>
        <v>가정용</v>
      </c>
      <c r="E469" s="54">
        <f>VLOOKUP($A469,'지하수요금(2010년)'!$B:$AL,32,FALSE)</f>
        <v>0</v>
      </c>
      <c r="F469" s="54">
        <f>VLOOKUP($A469,'지하수요금(2011년)'!$B:$AL,32,FALSE)</f>
        <v>0</v>
      </c>
      <c r="G469" s="54">
        <f>VLOOKUP($A469,'지하수요금(2012년)'!$B:$AL,32,FALSE)</f>
        <v>0</v>
      </c>
      <c r="H469" s="54">
        <f>VLOOKUP($A469,'지하수요금(2013년)'!$B:$AO,40,FALSE)</f>
        <v>0</v>
      </c>
      <c r="I469" s="54">
        <f>VLOOKUP($A469,'지하수요금(2014년)'!$B:$AP,41,FALSE)</f>
        <v>0</v>
      </c>
    </row>
    <row r="470" spans="1:9">
      <c r="A470" s="55" t="s">
        <v>1417</v>
      </c>
      <c r="B470" s="55" t="s">
        <v>1418</v>
      </c>
      <c r="C470" s="55" t="s">
        <v>1419</v>
      </c>
      <c r="D470" s="54" t="str">
        <f>VLOOKUP($A470,'지하수요금(2010년)'!$B:$AL,4,FALSE)</f>
        <v>가정용</v>
      </c>
      <c r="E470" s="54">
        <f>VLOOKUP($A470,'지하수요금(2010년)'!$B:$AL,32,FALSE)</f>
        <v>0</v>
      </c>
      <c r="F470" s="54">
        <f>VLOOKUP($A470,'지하수요금(2011년)'!$B:$AL,32,FALSE)</f>
        <v>0</v>
      </c>
      <c r="G470" s="54">
        <f>VLOOKUP($A470,'지하수요금(2012년)'!$B:$AL,32,FALSE)</f>
        <v>0</v>
      </c>
      <c r="H470" s="54">
        <f>VLOOKUP($A470,'지하수요금(2013년)'!$B:$AO,40,FALSE)</f>
        <v>0</v>
      </c>
      <c r="I470" s="54">
        <f>VLOOKUP($A470,'지하수요금(2014년)'!$B:$AP,41,FALSE)</f>
        <v>0</v>
      </c>
    </row>
    <row r="471" spans="1:9">
      <c r="A471" s="55" t="s">
        <v>1420</v>
      </c>
      <c r="B471" s="55" t="s">
        <v>1421</v>
      </c>
      <c r="C471" s="55" t="s">
        <v>1411</v>
      </c>
      <c r="D471" s="54" t="str">
        <f>VLOOKUP($A471,'지하수요금(2010년)'!$B:$AL,4,FALSE)</f>
        <v>산업용</v>
      </c>
      <c r="E471" s="54">
        <f>VLOOKUP($A471,'지하수요금(2010년)'!$B:$AL,32,FALSE)</f>
        <v>27247</v>
      </c>
      <c r="F471" s="54">
        <f>VLOOKUP($A471,'지하수요금(2011년)'!$B:$AL,32,FALSE)</f>
        <v>23925</v>
      </c>
      <c r="G471" s="54">
        <f>VLOOKUP($A471,'지하수요금(2012년)'!$B:$AL,32,FALSE)</f>
        <v>615</v>
      </c>
      <c r="H471" s="54">
        <f>VLOOKUP($A471,'지하수요금(2013년)'!$B:$AO,40,FALSE)</f>
        <v>0</v>
      </c>
      <c r="I471" s="54">
        <f>VLOOKUP($A471,'지하수요금(2014년)'!$B:$AP,41,FALSE)</f>
        <v>20046</v>
      </c>
    </row>
    <row r="472" spans="1:9">
      <c r="A472" s="55" t="s">
        <v>1422</v>
      </c>
      <c r="B472" s="55" t="s">
        <v>1423</v>
      </c>
      <c r="C472" s="55" t="s">
        <v>1424</v>
      </c>
      <c r="D472" s="54" t="str">
        <f>VLOOKUP($A472,'지하수요금(2010년)'!$B:$AL,4,FALSE)</f>
        <v>가정용</v>
      </c>
      <c r="E472" s="54">
        <f>VLOOKUP($A472,'지하수요금(2010년)'!$B:$AL,32,FALSE)</f>
        <v>0</v>
      </c>
      <c r="F472" s="54">
        <f>VLOOKUP($A472,'지하수요금(2011년)'!$B:$AL,32,FALSE)</f>
        <v>0</v>
      </c>
      <c r="G472" s="54">
        <f>VLOOKUP($A472,'지하수요금(2012년)'!$B:$AL,32,FALSE)</f>
        <v>0</v>
      </c>
      <c r="H472" s="54">
        <f>VLOOKUP($A472,'지하수요금(2013년)'!$B:$AO,40,FALSE)</f>
        <v>0</v>
      </c>
      <c r="I472" s="54">
        <f>VLOOKUP($A472,'지하수요금(2014년)'!$B:$AP,41,FALSE)</f>
        <v>0</v>
      </c>
    </row>
    <row r="473" spans="1:9">
      <c r="A473" s="55" t="s">
        <v>1425</v>
      </c>
      <c r="B473" s="55" t="s">
        <v>1423</v>
      </c>
      <c r="C473" s="55" t="s">
        <v>1424</v>
      </c>
      <c r="D473" s="54" t="str">
        <f>VLOOKUP($A473,'지하수요금(2010년)'!$B:$AL,4,FALSE)</f>
        <v>가정용</v>
      </c>
      <c r="E473" s="54">
        <f>VLOOKUP($A473,'지하수요금(2010년)'!$B:$AL,32,FALSE)</f>
        <v>0</v>
      </c>
      <c r="F473" s="54">
        <f>VLOOKUP($A473,'지하수요금(2011년)'!$B:$AL,32,FALSE)</f>
        <v>0</v>
      </c>
      <c r="G473" s="54">
        <f>VLOOKUP($A473,'지하수요금(2012년)'!$B:$AL,32,FALSE)</f>
        <v>0</v>
      </c>
      <c r="H473" s="54">
        <f>VLOOKUP($A473,'지하수요금(2013년)'!$B:$AO,40,FALSE)</f>
        <v>0</v>
      </c>
      <c r="I473" s="54">
        <f>VLOOKUP($A473,'지하수요금(2014년)'!$B:$AP,41,FALSE)</f>
        <v>0</v>
      </c>
    </row>
    <row r="474" spans="1:9">
      <c r="A474" s="55" t="s">
        <v>1426</v>
      </c>
      <c r="B474" s="55" t="s">
        <v>1427</v>
      </c>
      <c r="C474" s="55" t="s">
        <v>1428</v>
      </c>
      <c r="D474" s="54" t="str">
        <f>VLOOKUP($A474,'지하수요금(2010년)'!$B:$AL,4,FALSE)</f>
        <v>일반용</v>
      </c>
      <c r="E474" s="54">
        <f>VLOOKUP($A474,'지하수요금(2010년)'!$B:$AL,32,FALSE)</f>
        <v>0</v>
      </c>
      <c r="F474" s="54">
        <f>VLOOKUP($A474,'지하수요금(2011년)'!$B:$AL,32,FALSE)</f>
        <v>0</v>
      </c>
      <c r="G474" s="54">
        <f>VLOOKUP($A474,'지하수요금(2012년)'!$B:$AL,32,FALSE)</f>
        <v>0</v>
      </c>
      <c r="H474" s="54">
        <f>VLOOKUP($A474,'지하수요금(2013년)'!$B:$AO,40,FALSE)</f>
        <v>0</v>
      </c>
      <c r="I474" s="54">
        <f>VLOOKUP($A474,'지하수요금(2014년)'!$B:$AP,41,FALSE)</f>
        <v>0</v>
      </c>
    </row>
    <row r="475" spans="1:9">
      <c r="A475" s="55" t="s">
        <v>1429</v>
      </c>
      <c r="B475" s="55" t="s">
        <v>1430</v>
      </c>
      <c r="C475" s="55" t="s">
        <v>1431</v>
      </c>
      <c r="D475" s="54" t="str">
        <f>VLOOKUP($A475,'지하수요금(2010년)'!$B:$AL,4,FALSE)</f>
        <v>일반용</v>
      </c>
      <c r="E475" s="54">
        <f>VLOOKUP($A475,'지하수요금(2010년)'!$B:$AL,32,FALSE)</f>
        <v>0</v>
      </c>
      <c r="F475" s="54">
        <f>VLOOKUP($A475,'지하수요금(2011년)'!$B:$AL,32,FALSE)</f>
        <v>0</v>
      </c>
      <c r="G475" s="54">
        <f>VLOOKUP($A475,'지하수요금(2012년)'!$B:$AL,32,FALSE)</f>
        <v>0</v>
      </c>
      <c r="H475" s="54">
        <f>VLOOKUP($A475,'지하수요금(2013년)'!$B:$AO,40,FALSE)</f>
        <v>0</v>
      </c>
      <c r="I475" s="54">
        <f>VLOOKUP($A475,'지하수요금(2014년)'!$B:$AP,41,FALSE)</f>
        <v>0</v>
      </c>
    </row>
    <row r="476" spans="1:9">
      <c r="A476" s="55" t="s">
        <v>1432</v>
      </c>
      <c r="B476" s="55" t="s">
        <v>1433</v>
      </c>
      <c r="C476" s="55" t="s">
        <v>1434</v>
      </c>
      <c r="D476" s="54" t="str">
        <f>VLOOKUP($A476,'지하수요금(2010년)'!$B:$AL,4,FALSE)</f>
        <v>일반용</v>
      </c>
      <c r="E476" s="54">
        <f>VLOOKUP($A476,'지하수요금(2010년)'!$B:$AL,32,FALSE)</f>
        <v>0</v>
      </c>
      <c r="F476" s="54">
        <f>VLOOKUP($A476,'지하수요금(2011년)'!$B:$AL,32,FALSE)</f>
        <v>0</v>
      </c>
      <c r="G476" s="54">
        <f>VLOOKUP($A476,'지하수요금(2012년)'!$B:$AL,32,FALSE)</f>
        <v>0</v>
      </c>
      <c r="H476" s="54">
        <f>VLOOKUP($A476,'지하수요금(2013년)'!$B:$AO,40,FALSE)</f>
        <v>0</v>
      </c>
      <c r="I476" s="54">
        <f>VLOOKUP($A476,'지하수요금(2014년)'!$B:$AP,41,FALSE)</f>
        <v>0</v>
      </c>
    </row>
    <row r="477" spans="1:9">
      <c r="A477" s="55" t="s">
        <v>1435</v>
      </c>
      <c r="B477" s="55" t="s">
        <v>1436</v>
      </c>
      <c r="C477" s="55" t="s">
        <v>1437</v>
      </c>
      <c r="D477" s="54" t="str">
        <f>VLOOKUP($A477,'지하수요금(2010년)'!$B:$AL,4,FALSE)</f>
        <v>일반용</v>
      </c>
      <c r="E477" s="54">
        <f>VLOOKUP($A477,'지하수요금(2010년)'!$B:$AL,32,FALSE)</f>
        <v>0</v>
      </c>
      <c r="F477" s="54">
        <f>VLOOKUP($A477,'지하수요금(2011년)'!$B:$AL,32,FALSE)</f>
        <v>0</v>
      </c>
      <c r="G477" s="54">
        <f>VLOOKUP($A477,'지하수요금(2012년)'!$B:$AL,32,FALSE)</f>
        <v>0</v>
      </c>
      <c r="H477" s="54">
        <f>VLOOKUP($A477,'지하수요금(2013년)'!$B:$AO,40,FALSE)</f>
        <v>0</v>
      </c>
      <c r="I477" s="54">
        <f>VLOOKUP($A477,'지하수요금(2014년)'!$B:$AP,41,FALSE)</f>
        <v>0</v>
      </c>
    </row>
    <row r="478" spans="1:9">
      <c r="A478" s="55" t="s">
        <v>1438</v>
      </c>
      <c r="B478" s="55" t="s">
        <v>1439</v>
      </c>
      <c r="C478" s="55" t="s">
        <v>1440</v>
      </c>
      <c r="D478" s="54" t="str">
        <f>VLOOKUP($A478,'지하수요금(2010년)'!$B:$AL,4,FALSE)</f>
        <v>가정용</v>
      </c>
      <c r="E478" s="54">
        <f>VLOOKUP($A478,'지하수요금(2010년)'!$B:$AL,32,FALSE)</f>
        <v>48</v>
      </c>
      <c r="F478" s="54">
        <f>VLOOKUP($A478,'지하수요금(2011년)'!$B:$AL,32,FALSE)</f>
        <v>48</v>
      </c>
      <c r="G478" s="54">
        <f>VLOOKUP($A478,'지하수요금(2012년)'!$B:$AL,32,FALSE)</f>
        <v>48</v>
      </c>
      <c r="H478" s="54">
        <f>VLOOKUP($A478,'지하수요금(2013년)'!$B:$AO,40,FALSE)</f>
        <v>48</v>
      </c>
      <c r="I478" s="54">
        <f>VLOOKUP($A478,'지하수요금(2014년)'!$B:$AP,41,FALSE)</f>
        <v>48</v>
      </c>
    </row>
    <row r="479" spans="1:9">
      <c r="A479" s="55" t="s">
        <v>1441</v>
      </c>
      <c r="B479" s="55" t="s">
        <v>1442</v>
      </c>
      <c r="C479" s="55" t="s">
        <v>1443</v>
      </c>
      <c r="D479" s="54" t="str">
        <f>VLOOKUP($A479,'지하수요금(2010년)'!$B:$AL,4,FALSE)</f>
        <v>가정용</v>
      </c>
      <c r="E479" s="54">
        <f>VLOOKUP($A479,'지하수요금(2010년)'!$B:$AL,32,FALSE)</f>
        <v>72</v>
      </c>
      <c r="F479" s="54">
        <f>VLOOKUP($A479,'지하수요금(2011년)'!$B:$AL,32,FALSE)</f>
        <v>72</v>
      </c>
      <c r="G479" s="54">
        <f>VLOOKUP($A479,'지하수요금(2012년)'!$B:$AL,32,FALSE)</f>
        <v>72</v>
      </c>
      <c r="H479" s="54">
        <f>VLOOKUP($A479,'지하수요금(2013년)'!$B:$AO,40,FALSE)</f>
        <v>72</v>
      </c>
      <c r="I479" s="54">
        <f>VLOOKUP($A479,'지하수요금(2014년)'!$B:$AP,41,FALSE)</f>
        <v>72</v>
      </c>
    </row>
    <row r="480" spans="1:9">
      <c r="A480" s="55" t="s">
        <v>1444</v>
      </c>
      <c r="B480" s="55" t="s">
        <v>1445</v>
      </c>
      <c r="C480" s="55" t="s">
        <v>1446</v>
      </c>
      <c r="D480" s="54" t="str">
        <f>VLOOKUP($A480,'지하수요금(2010년)'!$B:$AL,4,FALSE)</f>
        <v>가정용</v>
      </c>
      <c r="E480" s="54">
        <f>VLOOKUP($A480,'지하수요금(2010년)'!$B:$AL,32,FALSE)</f>
        <v>96</v>
      </c>
      <c r="F480" s="54">
        <f>VLOOKUP($A480,'지하수요금(2011년)'!$B:$AL,32,FALSE)</f>
        <v>96</v>
      </c>
      <c r="G480" s="54">
        <f>VLOOKUP($A480,'지하수요금(2012년)'!$B:$AL,32,FALSE)</f>
        <v>96</v>
      </c>
      <c r="H480" s="54">
        <f>VLOOKUP($A480,'지하수요금(2013년)'!$B:$AO,40,FALSE)</f>
        <v>96</v>
      </c>
      <c r="I480" s="54">
        <f>VLOOKUP($A480,'지하수요금(2014년)'!$B:$AP,41,FALSE)</f>
        <v>96</v>
      </c>
    </row>
    <row r="481" spans="1:9">
      <c r="A481" s="55" t="s">
        <v>1447</v>
      </c>
      <c r="B481" s="55" t="s">
        <v>1448</v>
      </c>
      <c r="C481" s="55" t="s">
        <v>1446</v>
      </c>
      <c r="D481" s="54" t="str">
        <f>VLOOKUP($A481,'지하수요금(2010년)'!$B:$AL,4,FALSE)</f>
        <v>가정용</v>
      </c>
      <c r="E481" s="54">
        <f>VLOOKUP($A481,'지하수요금(2010년)'!$B:$AL,32,FALSE)</f>
        <v>120</v>
      </c>
      <c r="F481" s="54">
        <f>VLOOKUP($A481,'지하수요금(2011년)'!$B:$AL,32,FALSE)</f>
        <v>120</v>
      </c>
      <c r="G481" s="54">
        <f>VLOOKUP($A481,'지하수요금(2012년)'!$B:$AL,32,FALSE)</f>
        <v>120</v>
      </c>
      <c r="H481" s="54">
        <f>VLOOKUP($A481,'지하수요금(2013년)'!$B:$AO,40,FALSE)</f>
        <v>120</v>
      </c>
      <c r="I481" s="54">
        <f>VLOOKUP($A481,'지하수요금(2014년)'!$B:$AP,41,FALSE)</f>
        <v>120</v>
      </c>
    </row>
    <row r="482" spans="1:9">
      <c r="A482" s="55" t="s">
        <v>1449</v>
      </c>
      <c r="B482" s="55" t="s">
        <v>1450</v>
      </c>
      <c r="C482" s="55" t="s">
        <v>1451</v>
      </c>
      <c r="D482" s="54" t="str">
        <f>VLOOKUP($A482,'지하수요금(2010년)'!$B:$AL,4,FALSE)</f>
        <v>가정용</v>
      </c>
      <c r="E482" s="54">
        <f>VLOOKUP($A482,'지하수요금(2010년)'!$B:$AL,32,FALSE)</f>
        <v>48</v>
      </c>
      <c r="F482" s="54">
        <f>VLOOKUP($A482,'지하수요금(2011년)'!$B:$AL,32,FALSE)</f>
        <v>48</v>
      </c>
      <c r="G482" s="54">
        <f>VLOOKUP($A482,'지하수요금(2012년)'!$B:$AL,32,FALSE)</f>
        <v>48</v>
      </c>
      <c r="H482" s="54">
        <f>VLOOKUP($A482,'지하수요금(2013년)'!$B:$AO,40,FALSE)</f>
        <v>48</v>
      </c>
      <c r="I482" s="54">
        <f>VLOOKUP($A482,'지하수요금(2014년)'!$B:$AP,41,FALSE)</f>
        <v>48</v>
      </c>
    </row>
    <row r="483" spans="1:9">
      <c r="A483" s="55" t="s">
        <v>1452</v>
      </c>
      <c r="B483" s="55" t="s">
        <v>1453</v>
      </c>
      <c r="C483" s="55" t="s">
        <v>1454</v>
      </c>
      <c r="D483" s="54" t="str">
        <f>VLOOKUP($A483,'지하수요금(2010년)'!$B:$AL,4,FALSE)</f>
        <v>가정용</v>
      </c>
      <c r="E483" s="54">
        <f>VLOOKUP($A483,'지하수요금(2010년)'!$B:$AL,32,FALSE)</f>
        <v>96</v>
      </c>
      <c r="F483" s="54">
        <f>VLOOKUP($A483,'지하수요금(2011년)'!$B:$AL,32,FALSE)</f>
        <v>96</v>
      </c>
      <c r="G483" s="54">
        <f>VLOOKUP($A483,'지하수요금(2012년)'!$B:$AL,32,FALSE)</f>
        <v>96</v>
      </c>
      <c r="H483" s="54">
        <f>VLOOKUP($A483,'지하수요금(2013년)'!$B:$AO,40,FALSE)</f>
        <v>96</v>
      </c>
      <c r="I483" s="54">
        <f>VLOOKUP($A483,'지하수요금(2014년)'!$B:$AP,41,FALSE)</f>
        <v>96</v>
      </c>
    </row>
    <row r="484" spans="1:9">
      <c r="A484" s="55" t="s">
        <v>1455</v>
      </c>
      <c r="B484" s="55" t="s">
        <v>1456</v>
      </c>
      <c r="C484" s="55" t="s">
        <v>1457</v>
      </c>
      <c r="D484" s="54" t="str">
        <f>VLOOKUP($A484,'지하수요금(2010년)'!$B:$AL,4,FALSE)</f>
        <v>가정용</v>
      </c>
      <c r="E484" s="54">
        <f>VLOOKUP($A484,'지하수요금(2010년)'!$B:$AL,32,FALSE)</f>
        <v>168</v>
      </c>
      <c r="F484" s="54">
        <f>VLOOKUP($A484,'지하수요금(2011년)'!$B:$AL,32,FALSE)</f>
        <v>168</v>
      </c>
      <c r="G484" s="54">
        <f>VLOOKUP($A484,'지하수요금(2012년)'!$B:$AL,32,FALSE)</f>
        <v>168</v>
      </c>
      <c r="H484" s="54">
        <f>VLOOKUP($A484,'지하수요금(2013년)'!$B:$AO,40,FALSE)</f>
        <v>168</v>
      </c>
      <c r="I484" s="54">
        <f>VLOOKUP($A484,'지하수요금(2014년)'!$B:$AP,41,FALSE)</f>
        <v>168</v>
      </c>
    </row>
    <row r="485" spans="1:9">
      <c r="A485" s="55" t="s">
        <v>1458</v>
      </c>
      <c r="B485" s="55" t="s">
        <v>1459</v>
      </c>
      <c r="C485" s="55" t="s">
        <v>1460</v>
      </c>
      <c r="D485" s="54" t="str">
        <f>VLOOKUP($A485,'지하수요금(2010년)'!$B:$AL,4,FALSE)</f>
        <v>가정용</v>
      </c>
      <c r="E485" s="54">
        <f>VLOOKUP($A485,'지하수요금(2010년)'!$B:$AL,32,FALSE)</f>
        <v>72</v>
      </c>
      <c r="F485" s="54">
        <f>VLOOKUP($A485,'지하수요금(2011년)'!$B:$AL,32,FALSE)</f>
        <v>72</v>
      </c>
      <c r="G485" s="54">
        <f>VLOOKUP($A485,'지하수요금(2012년)'!$B:$AL,32,FALSE)</f>
        <v>72</v>
      </c>
      <c r="H485" s="54">
        <f>VLOOKUP($A485,'지하수요금(2013년)'!$B:$AO,40,FALSE)</f>
        <v>72</v>
      </c>
      <c r="I485" s="54">
        <f>VLOOKUP($A485,'지하수요금(2014년)'!$B:$AP,41,FALSE)</f>
        <v>72</v>
      </c>
    </row>
    <row r="486" spans="1:9">
      <c r="A486" s="55" t="s">
        <v>1461</v>
      </c>
      <c r="B486" s="55" t="s">
        <v>1462</v>
      </c>
      <c r="C486" s="55" t="s">
        <v>1463</v>
      </c>
      <c r="D486" s="54" t="str">
        <f>VLOOKUP($A486,'지하수요금(2010년)'!$B:$AL,4,FALSE)</f>
        <v>가정용</v>
      </c>
      <c r="E486" s="54">
        <f>VLOOKUP($A486,'지하수요금(2010년)'!$B:$AL,32,FALSE)</f>
        <v>120</v>
      </c>
      <c r="F486" s="54">
        <f>VLOOKUP($A486,'지하수요금(2011년)'!$B:$AL,32,FALSE)</f>
        <v>120</v>
      </c>
      <c r="G486" s="54">
        <f>VLOOKUP($A486,'지하수요금(2012년)'!$B:$AL,32,FALSE)</f>
        <v>120</v>
      </c>
      <c r="H486" s="54">
        <f>VLOOKUP($A486,'지하수요금(2013년)'!$B:$AO,40,FALSE)</f>
        <v>120</v>
      </c>
      <c r="I486" s="54">
        <f>VLOOKUP($A486,'지하수요금(2014년)'!$B:$AP,41,FALSE)</f>
        <v>120</v>
      </c>
    </row>
    <row r="487" spans="1:9">
      <c r="A487" s="55" t="s">
        <v>1464</v>
      </c>
      <c r="B487" s="55" t="s">
        <v>1465</v>
      </c>
      <c r="C487" s="55" t="s">
        <v>1466</v>
      </c>
      <c r="D487" s="54" t="str">
        <f>VLOOKUP($A487,'지하수요금(2010년)'!$B:$AL,4,FALSE)</f>
        <v>가정용</v>
      </c>
      <c r="E487" s="54">
        <f>VLOOKUP($A487,'지하수요금(2010년)'!$B:$AL,32,FALSE)</f>
        <v>168</v>
      </c>
      <c r="F487" s="54">
        <f>VLOOKUP($A487,'지하수요금(2011년)'!$B:$AL,32,FALSE)</f>
        <v>168</v>
      </c>
      <c r="G487" s="54">
        <f>VLOOKUP($A487,'지하수요금(2012년)'!$B:$AL,32,FALSE)</f>
        <v>168</v>
      </c>
      <c r="H487" s="54">
        <f>VLOOKUP($A487,'지하수요금(2013년)'!$B:$AO,40,FALSE)</f>
        <v>168</v>
      </c>
      <c r="I487" s="54">
        <f>VLOOKUP($A487,'지하수요금(2014년)'!$B:$AP,41,FALSE)</f>
        <v>168</v>
      </c>
    </row>
    <row r="488" spans="1:9">
      <c r="A488" s="55" t="s">
        <v>1467</v>
      </c>
      <c r="B488" s="55" t="s">
        <v>1468</v>
      </c>
      <c r="C488" s="55" t="s">
        <v>1469</v>
      </c>
      <c r="D488" s="54" t="str">
        <f>VLOOKUP($A488,'지하수요금(2010년)'!$B:$AL,4,FALSE)</f>
        <v>가정용</v>
      </c>
      <c r="E488" s="54">
        <f>VLOOKUP($A488,'지하수요금(2010년)'!$B:$AL,32,FALSE)</f>
        <v>48</v>
      </c>
      <c r="F488" s="54">
        <f>VLOOKUP($A488,'지하수요금(2011년)'!$B:$AL,32,FALSE)</f>
        <v>48</v>
      </c>
      <c r="G488" s="54">
        <f>VLOOKUP($A488,'지하수요금(2012년)'!$B:$AL,32,FALSE)</f>
        <v>48</v>
      </c>
      <c r="H488" s="54">
        <f>VLOOKUP($A488,'지하수요금(2013년)'!$B:$AO,40,FALSE)</f>
        <v>48</v>
      </c>
      <c r="I488" s="54">
        <f>VLOOKUP($A488,'지하수요금(2014년)'!$B:$AP,41,FALSE)</f>
        <v>48</v>
      </c>
    </row>
    <row r="489" spans="1:9">
      <c r="A489" s="55" t="s">
        <v>1470</v>
      </c>
      <c r="B489" s="55" t="s">
        <v>1471</v>
      </c>
      <c r="C489" s="55" t="s">
        <v>1472</v>
      </c>
      <c r="D489" s="54" t="str">
        <f>VLOOKUP($A489,'지하수요금(2010년)'!$B:$AL,4,FALSE)</f>
        <v>가정용</v>
      </c>
      <c r="E489" s="54">
        <f>VLOOKUP($A489,'지하수요금(2010년)'!$B:$AL,32,FALSE)</f>
        <v>144</v>
      </c>
      <c r="F489" s="54">
        <f>VLOOKUP($A489,'지하수요금(2011년)'!$B:$AL,32,FALSE)</f>
        <v>144</v>
      </c>
      <c r="G489" s="54">
        <f>VLOOKUP($A489,'지하수요금(2012년)'!$B:$AL,32,FALSE)</f>
        <v>144</v>
      </c>
      <c r="H489" s="54">
        <f>VLOOKUP($A489,'지하수요금(2013년)'!$B:$AO,40,FALSE)</f>
        <v>144</v>
      </c>
      <c r="I489" s="54">
        <f>VLOOKUP($A489,'지하수요금(2014년)'!$B:$AP,41,FALSE)</f>
        <v>144</v>
      </c>
    </row>
    <row r="490" spans="1:9">
      <c r="A490" s="55" t="s">
        <v>1473</v>
      </c>
      <c r="B490" s="55" t="s">
        <v>1474</v>
      </c>
      <c r="C490" s="55" t="s">
        <v>1475</v>
      </c>
      <c r="D490" s="54" t="str">
        <f>VLOOKUP($A490,'지하수요금(2010년)'!$B:$AL,4,FALSE)</f>
        <v>가정용</v>
      </c>
      <c r="E490" s="54">
        <f>VLOOKUP($A490,'지하수요금(2010년)'!$B:$AL,32,FALSE)</f>
        <v>72</v>
      </c>
      <c r="F490" s="54">
        <f>VLOOKUP($A490,'지하수요금(2011년)'!$B:$AL,32,FALSE)</f>
        <v>72</v>
      </c>
      <c r="G490" s="54">
        <f>VLOOKUP($A490,'지하수요금(2012년)'!$B:$AL,32,FALSE)</f>
        <v>72</v>
      </c>
      <c r="H490" s="54">
        <f>VLOOKUP($A490,'지하수요금(2013년)'!$B:$AO,40,FALSE)</f>
        <v>72</v>
      </c>
      <c r="I490" s="54">
        <f>VLOOKUP($A490,'지하수요금(2014년)'!$B:$AP,41,FALSE)</f>
        <v>72</v>
      </c>
    </row>
    <row r="491" spans="1:9">
      <c r="A491" s="55" t="s">
        <v>1476</v>
      </c>
      <c r="B491" s="55" t="s">
        <v>1477</v>
      </c>
      <c r="C491" s="55" t="s">
        <v>1478</v>
      </c>
      <c r="D491" s="54" t="str">
        <f>VLOOKUP($A491,'지하수요금(2010년)'!$B:$AL,4,FALSE)</f>
        <v>가정용</v>
      </c>
      <c r="E491" s="54">
        <f>VLOOKUP($A491,'지하수요금(2010년)'!$B:$AL,32,FALSE)</f>
        <v>144</v>
      </c>
      <c r="F491" s="54">
        <f>VLOOKUP($A491,'지하수요금(2011년)'!$B:$AL,32,FALSE)</f>
        <v>144</v>
      </c>
      <c r="G491" s="54">
        <f>VLOOKUP($A491,'지하수요금(2012년)'!$B:$AL,32,FALSE)</f>
        <v>144</v>
      </c>
      <c r="H491" s="54">
        <f>VLOOKUP($A491,'지하수요금(2013년)'!$B:$AO,40,FALSE)</f>
        <v>144</v>
      </c>
      <c r="I491" s="54">
        <f>VLOOKUP($A491,'지하수요금(2014년)'!$B:$AP,41,FALSE)</f>
        <v>144</v>
      </c>
    </row>
    <row r="492" spans="1:9">
      <c r="A492" s="55" t="s">
        <v>1479</v>
      </c>
      <c r="B492" s="55" t="s">
        <v>1480</v>
      </c>
      <c r="C492" s="55" t="s">
        <v>1443</v>
      </c>
      <c r="D492" s="54" t="str">
        <f>VLOOKUP($A492,'지하수요금(2010년)'!$B:$AL,4,FALSE)</f>
        <v>가정용</v>
      </c>
      <c r="E492" s="54">
        <f>VLOOKUP($A492,'지하수요금(2010년)'!$B:$AL,32,FALSE)</f>
        <v>144</v>
      </c>
      <c r="F492" s="54">
        <f>VLOOKUP($A492,'지하수요금(2011년)'!$B:$AL,32,FALSE)</f>
        <v>144</v>
      </c>
      <c r="G492" s="54">
        <f>VLOOKUP($A492,'지하수요금(2012년)'!$B:$AL,32,FALSE)</f>
        <v>144</v>
      </c>
      <c r="H492" s="54">
        <f>VLOOKUP($A492,'지하수요금(2013년)'!$B:$AO,40,FALSE)</f>
        <v>144</v>
      </c>
      <c r="I492" s="54">
        <f>VLOOKUP($A492,'지하수요금(2014년)'!$B:$AP,41,FALSE)</f>
        <v>144</v>
      </c>
    </row>
    <row r="493" spans="1:9">
      <c r="A493" s="55" t="s">
        <v>1481</v>
      </c>
      <c r="B493" s="55" t="s">
        <v>1482</v>
      </c>
      <c r="C493" s="55" t="s">
        <v>1483</v>
      </c>
      <c r="D493" s="54" t="str">
        <f>VLOOKUP($A493,'지하수요금(2010년)'!$B:$AL,4,FALSE)</f>
        <v>가정용</v>
      </c>
      <c r="E493" s="54">
        <f>VLOOKUP($A493,'지하수요금(2010년)'!$B:$AL,32,FALSE)</f>
        <v>48</v>
      </c>
      <c r="F493" s="54">
        <f>VLOOKUP($A493,'지하수요금(2011년)'!$B:$AL,32,FALSE)</f>
        <v>48</v>
      </c>
      <c r="G493" s="54">
        <f>VLOOKUP($A493,'지하수요금(2012년)'!$B:$AL,32,FALSE)</f>
        <v>48</v>
      </c>
      <c r="H493" s="54">
        <f>VLOOKUP($A493,'지하수요금(2013년)'!$B:$AO,40,FALSE)</f>
        <v>48</v>
      </c>
      <c r="I493" s="54">
        <f>VLOOKUP($A493,'지하수요금(2014년)'!$B:$AP,41,FALSE)</f>
        <v>48</v>
      </c>
    </row>
    <row r="494" spans="1:9">
      <c r="A494" s="55" t="s">
        <v>1484</v>
      </c>
      <c r="B494" s="55" t="s">
        <v>1485</v>
      </c>
      <c r="C494" s="55" t="s">
        <v>1486</v>
      </c>
      <c r="D494" s="54" t="str">
        <f>VLOOKUP($A494,'지하수요금(2010년)'!$B:$AL,4,FALSE)</f>
        <v>가정용</v>
      </c>
      <c r="E494" s="54">
        <f>VLOOKUP($A494,'지하수요금(2010년)'!$B:$AL,32,FALSE)</f>
        <v>48</v>
      </c>
      <c r="F494" s="54">
        <f>VLOOKUP($A494,'지하수요금(2011년)'!$B:$AL,32,FALSE)</f>
        <v>48</v>
      </c>
      <c r="G494" s="54">
        <f>VLOOKUP($A494,'지하수요금(2012년)'!$B:$AL,32,FALSE)</f>
        <v>48</v>
      </c>
      <c r="H494" s="54">
        <f>VLOOKUP($A494,'지하수요금(2013년)'!$B:$AO,40,FALSE)</f>
        <v>48</v>
      </c>
      <c r="I494" s="54">
        <f>VLOOKUP($A494,'지하수요금(2014년)'!$B:$AP,41,FALSE)</f>
        <v>48</v>
      </c>
    </row>
    <row r="495" spans="1:9">
      <c r="A495" s="55" t="s">
        <v>1487</v>
      </c>
      <c r="B495" s="55" t="s">
        <v>1488</v>
      </c>
      <c r="C495" s="55" t="s">
        <v>1489</v>
      </c>
      <c r="D495" s="54" t="str">
        <f>VLOOKUP($A495,'지하수요금(2010년)'!$B:$AL,4,FALSE)</f>
        <v>가정용</v>
      </c>
      <c r="E495" s="54">
        <f>VLOOKUP($A495,'지하수요금(2010년)'!$B:$AL,32,FALSE)</f>
        <v>120</v>
      </c>
      <c r="F495" s="54">
        <f>VLOOKUP($A495,'지하수요금(2011년)'!$B:$AL,32,FALSE)</f>
        <v>120</v>
      </c>
      <c r="G495" s="54">
        <f>VLOOKUP($A495,'지하수요금(2012년)'!$B:$AL,32,FALSE)</f>
        <v>120</v>
      </c>
      <c r="H495" s="54">
        <f>VLOOKUP($A495,'지하수요금(2013년)'!$B:$AO,40,FALSE)</f>
        <v>120</v>
      </c>
      <c r="I495" s="54">
        <f>VLOOKUP($A495,'지하수요금(2014년)'!$B:$AP,41,FALSE)</f>
        <v>120</v>
      </c>
    </row>
    <row r="496" spans="1:9">
      <c r="A496" s="55" t="s">
        <v>1490</v>
      </c>
      <c r="B496" s="55" t="s">
        <v>1491</v>
      </c>
      <c r="C496" s="55" t="s">
        <v>1492</v>
      </c>
      <c r="D496" s="54" t="str">
        <f>VLOOKUP($A496,'지하수요금(2010년)'!$B:$AL,4,FALSE)</f>
        <v>가정용</v>
      </c>
      <c r="E496" s="54">
        <f>VLOOKUP($A496,'지하수요금(2010년)'!$B:$AL,32,FALSE)</f>
        <v>48</v>
      </c>
      <c r="F496" s="54">
        <f>VLOOKUP($A496,'지하수요금(2011년)'!$B:$AL,32,FALSE)</f>
        <v>48</v>
      </c>
      <c r="G496" s="54">
        <f>VLOOKUP($A496,'지하수요금(2012년)'!$B:$AL,32,FALSE)</f>
        <v>48</v>
      </c>
      <c r="H496" s="54">
        <f>VLOOKUP($A496,'지하수요금(2013년)'!$B:$AO,40,FALSE)</f>
        <v>48</v>
      </c>
      <c r="I496" s="54">
        <f>VLOOKUP($A496,'지하수요금(2014년)'!$B:$AP,41,FALSE)</f>
        <v>48</v>
      </c>
    </row>
    <row r="497" spans="1:9">
      <c r="A497" s="55" t="s">
        <v>1493</v>
      </c>
      <c r="B497" s="55" t="s">
        <v>1494</v>
      </c>
      <c r="C497" s="55" t="s">
        <v>1495</v>
      </c>
      <c r="D497" s="54" t="str">
        <f>VLOOKUP($A497,'지하수요금(2010년)'!$B:$AL,4,FALSE)</f>
        <v>가정용</v>
      </c>
      <c r="E497" s="54">
        <f>VLOOKUP($A497,'지하수요금(2010년)'!$B:$AL,32,FALSE)</f>
        <v>144</v>
      </c>
      <c r="F497" s="54">
        <f>VLOOKUP($A497,'지하수요금(2011년)'!$B:$AL,32,FALSE)</f>
        <v>144</v>
      </c>
      <c r="G497" s="54">
        <f>VLOOKUP($A497,'지하수요금(2012년)'!$B:$AL,32,FALSE)</f>
        <v>144</v>
      </c>
      <c r="H497" s="54">
        <f>VLOOKUP($A497,'지하수요금(2013년)'!$B:$AO,40,FALSE)</f>
        <v>144</v>
      </c>
      <c r="I497" s="54">
        <f>VLOOKUP($A497,'지하수요금(2014년)'!$B:$AP,41,FALSE)</f>
        <v>144</v>
      </c>
    </row>
    <row r="498" spans="1:9">
      <c r="A498" s="55" t="s">
        <v>1496</v>
      </c>
      <c r="B498" s="55" t="s">
        <v>1497</v>
      </c>
      <c r="C498" s="55" t="s">
        <v>1498</v>
      </c>
      <c r="D498" s="54" t="str">
        <f>VLOOKUP($A498,'지하수요금(2010년)'!$B:$AL,4,FALSE)</f>
        <v>가정용</v>
      </c>
      <c r="E498" s="54">
        <f>VLOOKUP($A498,'지하수요금(2010년)'!$B:$AL,32,FALSE)</f>
        <v>96</v>
      </c>
      <c r="F498" s="54">
        <f>VLOOKUP($A498,'지하수요금(2011년)'!$B:$AL,32,FALSE)</f>
        <v>96</v>
      </c>
      <c r="G498" s="54">
        <f>VLOOKUP($A498,'지하수요금(2012년)'!$B:$AL,32,FALSE)</f>
        <v>96</v>
      </c>
      <c r="H498" s="54">
        <f>VLOOKUP($A498,'지하수요금(2013년)'!$B:$AO,40,FALSE)</f>
        <v>96</v>
      </c>
      <c r="I498" s="54">
        <f>VLOOKUP($A498,'지하수요금(2014년)'!$B:$AP,41,FALSE)</f>
        <v>96</v>
      </c>
    </row>
    <row r="499" spans="1:9">
      <c r="A499" s="55" t="s">
        <v>1499</v>
      </c>
      <c r="B499" s="55" t="s">
        <v>506</v>
      </c>
      <c r="C499" s="55" t="s">
        <v>1500</v>
      </c>
      <c r="D499" s="54" t="str">
        <f>VLOOKUP($A499,'지하수요금(2010년)'!$B:$AL,4,FALSE)</f>
        <v>가정용</v>
      </c>
      <c r="E499" s="54">
        <f>VLOOKUP($A499,'지하수요금(2010년)'!$B:$AL,32,FALSE)</f>
        <v>144</v>
      </c>
      <c r="F499" s="54">
        <f>VLOOKUP($A499,'지하수요금(2011년)'!$B:$AL,32,FALSE)</f>
        <v>144</v>
      </c>
      <c r="G499" s="54">
        <f>VLOOKUP($A499,'지하수요금(2012년)'!$B:$AL,32,FALSE)</f>
        <v>144</v>
      </c>
      <c r="H499" s="54">
        <f>VLOOKUP($A499,'지하수요금(2013년)'!$B:$AO,40,FALSE)</f>
        <v>144</v>
      </c>
      <c r="I499" s="54">
        <f>VLOOKUP($A499,'지하수요금(2014년)'!$B:$AP,41,FALSE)</f>
        <v>144</v>
      </c>
    </row>
    <row r="500" spans="1:9">
      <c r="A500" s="55" t="s">
        <v>1501</v>
      </c>
      <c r="B500" s="55" t="s">
        <v>1502</v>
      </c>
      <c r="C500" s="55" t="s">
        <v>1503</v>
      </c>
      <c r="D500" s="54" t="str">
        <f>VLOOKUP($A500,'지하수요금(2010년)'!$B:$AL,4,FALSE)</f>
        <v>가정용</v>
      </c>
      <c r="E500" s="54">
        <f>VLOOKUP($A500,'지하수요금(2010년)'!$B:$AL,32,FALSE)</f>
        <v>48</v>
      </c>
      <c r="F500" s="54">
        <f>VLOOKUP($A500,'지하수요금(2011년)'!$B:$AL,32,FALSE)</f>
        <v>48</v>
      </c>
      <c r="G500" s="54">
        <f>VLOOKUP($A500,'지하수요금(2012년)'!$B:$AL,32,FALSE)</f>
        <v>48</v>
      </c>
      <c r="H500" s="54">
        <f>VLOOKUP($A500,'지하수요금(2013년)'!$B:$AO,40,FALSE)</f>
        <v>48</v>
      </c>
      <c r="I500" s="54">
        <f>VLOOKUP($A500,'지하수요금(2014년)'!$B:$AP,41,FALSE)</f>
        <v>48</v>
      </c>
    </row>
    <row r="501" spans="1:9">
      <c r="A501" s="55" t="s">
        <v>1504</v>
      </c>
      <c r="B501" s="55" t="s">
        <v>1505</v>
      </c>
      <c r="C501" s="55" t="s">
        <v>1506</v>
      </c>
      <c r="D501" s="54" t="str">
        <f>VLOOKUP($A501,'지하수요금(2010년)'!$B:$AL,4,FALSE)</f>
        <v>가정용</v>
      </c>
      <c r="E501" s="54">
        <f>VLOOKUP($A501,'지하수요금(2010년)'!$B:$AL,32,FALSE)</f>
        <v>72</v>
      </c>
      <c r="F501" s="54">
        <f>VLOOKUP($A501,'지하수요금(2011년)'!$B:$AL,32,FALSE)</f>
        <v>72</v>
      </c>
      <c r="G501" s="54">
        <f>VLOOKUP($A501,'지하수요금(2012년)'!$B:$AL,32,FALSE)</f>
        <v>72</v>
      </c>
      <c r="H501" s="54">
        <f>VLOOKUP($A501,'지하수요금(2013년)'!$B:$AO,40,FALSE)</f>
        <v>72</v>
      </c>
      <c r="I501" s="54">
        <f>VLOOKUP($A501,'지하수요금(2014년)'!$B:$AP,41,FALSE)</f>
        <v>72</v>
      </c>
    </row>
    <row r="502" spans="1:9">
      <c r="A502" s="55" t="s">
        <v>1507</v>
      </c>
      <c r="B502" s="55" t="s">
        <v>1508</v>
      </c>
      <c r="C502" s="55" t="s">
        <v>1509</v>
      </c>
      <c r="D502" s="54" t="str">
        <f>VLOOKUP($A502,'지하수요금(2010년)'!$B:$AL,4,FALSE)</f>
        <v>가정용</v>
      </c>
      <c r="E502" s="54">
        <f>VLOOKUP($A502,'지하수요금(2010년)'!$B:$AL,32,FALSE)</f>
        <v>24</v>
      </c>
      <c r="F502" s="54">
        <f>VLOOKUP($A502,'지하수요금(2011년)'!$B:$AL,32,FALSE)</f>
        <v>24</v>
      </c>
      <c r="G502" s="54">
        <f>VLOOKUP($A502,'지하수요금(2012년)'!$B:$AL,32,FALSE)</f>
        <v>24</v>
      </c>
      <c r="H502" s="54">
        <f>VLOOKUP($A502,'지하수요금(2013년)'!$B:$AO,40,FALSE)</f>
        <v>24</v>
      </c>
      <c r="I502" s="54">
        <f>VLOOKUP($A502,'지하수요금(2014년)'!$B:$AP,41,FALSE)</f>
        <v>24</v>
      </c>
    </row>
    <row r="503" spans="1:9">
      <c r="A503" s="55" t="s">
        <v>1510</v>
      </c>
      <c r="B503" s="55" t="s">
        <v>1511</v>
      </c>
      <c r="C503" s="55" t="s">
        <v>1512</v>
      </c>
      <c r="D503" s="54" t="str">
        <f>VLOOKUP($A503,'지하수요금(2010년)'!$B:$AL,4,FALSE)</f>
        <v>가정용</v>
      </c>
      <c r="E503" s="54">
        <f>VLOOKUP($A503,'지하수요금(2010년)'!$B:$AL,32,FALSE)</f>
        <v>72</v>
      </c>
      <c r="F503" s="54">
        <f>VLOOKUP($A503,'지하수요금(2011년)'!$B:$AL,32,FALSE)</f>
        <v>72</v>
      </c>
      <c r="G503" s="54">
        <f>VLOOKUP($A503,'지하수요금(2012년)'!$B:$AL,32,FALSE)</f>
        <v>72</v>
      </c>
      <c r="H503" s="54">
        <f>VLOOKUP($A503,'지하수요금(2013년)'!$B:$AO,40,FALSE)</f>
        <v>72</v>
      </c>
      <c r="I503" s="54">
        <f>VLOOKUP($A503,'지하수요금(2014년)'!$B:$AP,41,FALSE)</f>
        <v>72</v>
      </c>
    </row>
    <row r="504" spans="1:9">
      <c r="A504" s="55" t="s">
        <v>1513</v>
      </c>
      <c r="B504" s="55" t="s">
        <v>1514</v>
      </c>
      <c r="C504" s="55" t="s">
        <v>1515</v>
      </c>
      <c r="D504" s="54" t="str">
        <f>VLOOKUP($A504,'지하수요금(2010년)'!$B:$AL,4,FALSE)</f>
        <v>가정용</v>
      </c>
      <c r="E504" s="54">
        <f>VLOOKUP($A504,'지하수요금(2010년)'!$B:$AL,32,FALSE)</f>
        <v>96</v>
      </c>
      <c r="F504" s="54">
        <f>VLOOKUP($A504,'지하수요금(2011년)'!$B:$AL,32,FALSE)</f>
        <v>96</v>
      </c>
      <c r="G504" s="54">
        <f>VLOOKUP($A504,'지하수요금(2012년)'!$B:$AL,32,FALSE)</f>
        <v>96</v>
      </c>
      <c r="H504" s="54">
        <f>VLOOKUP($A504,'지하수요금(2013년)'!$B:$AO,40,FALSE)</f>
        <v>96</v>
      </c>
      <c r="I504" s="54">
        <f>VLOOKUP($A504,'지하수요금(2014년)'!$B:$AP,41,FALSE)</f>
        <v>96</v>
      </c>
    </row>
    <row r="505" spans="1:9">
      <c r="A505" s="55" t="s">
        <v>1516</v>
      </c>
      <c r="B505" s="55" t="s">
        <v>1517</v>
      </c>
      <c r="C505" s="55" t="s">
        <v>1518</v>
      </c>
      <c r="D505" s="54" t="str">
        <f>VLOOKUP($A505,'지하수요금(2010년)'!$B:$AL,4,FALSE)</f>
        <v>가정용</v>
      </c>
      <c r="E505" s="54">
        <f>VLOOKUP($A505,'지하수요금(2010년)'!$B:$AL,32,FALSE)</f>
        <v>72</v>
      </c>
      <c r="F505" s="54">
        <f>VLOOKUP($A505,'지하수요금(2011년)'!$B:$AL,32,FALSE)</f>
        <v>72</v>
      </c>
      <c r="G505" s="54">
        <f>VLOOKUP($A505,'지하수요금(2012년)'!$B:$AL,32,FALSE)</f>
        <v>72</v>
      </c>
      <c r="H505" s="54">
        <f>VLOOKUP($A505,'지하수요금(2013년)'!$B:$AO,40,FALSE)</f>
        <v>72</v>
      </c>
      <c r="I505" s="54">
        <f>VLOOKUP($A505,'지하수요금(2014년)'!$B:$AP,41,FALSE)</f>
        <v>72</v>
      </c>
    </row>
    <row r="506" spans="1:9">
      <c r="A506" s="55" t="s">
        <v>1519</v>
      </c>
      <c r="B506" s="55" t="s">
        <v>1520</v>
      </c>
      <c r="C506" s="55" t="s">
        <v>1512</v>
      </c>
      <c r="D506" s="54" t="str">
        <f>VLOOKUP($A506,'지하수요금(2010년)'!$B:$AL,4,FALSE)</f>
        <v>가정용</v>
      </c>
      <c r="E506" s="54">
        <f>VLOOKUP($A506,'지하수요금(2010년)'!$B:$AL,32,FALSE)</f>
        <v>96</v>
      </c>
      <c r="F506" s="54">
        <f>VLOOKUP($A506,'지하수요금(2011년)'!$B:$AL,32,FALSE)</f>
        <v>96</v>
      </c>
      <c r="G506" s="54">
        <f>VLOOKUP($A506,'지하수요금(2012년)'!$B:$AL,32,FALSE)</f>
        <v>96</v>
      </c>
      <c r="H506" s="54">
        <f>VLOOKUP($A506,'지하수요금(2013년)'!$B:$AO,40,FALSE)</f>
        <v>96</v>
      </c>
      <c r="I506" s="54">
        <f>VLOOKUP($A506,'지하수요금(2014년)'!$B:$AP,41,FALSE)</f>
        <v>96</v>
      </c>
    </row>
    <row r="507" spans="1:9">
      <c r="A507" s="55" t="s">
        <v>1521</v>
      </c>
      <c r="B507" s="55" t="s">
        <v>1522</v>
      </c>
      <c r="C507" s="55" t="s">
        <v>1523</v>
      </c>
      <c r="D507" s="54" t="str">
        <f>VLOOKUP($A507,'지하수요금(2010년)'!$B:$AL,4,FALSE)</f>
        <v>가정용</v>
      </c>
      <c r="E507" s="54">
        <f>VLOOKUP($A507,'지하수요금(2010년)'!$B:$AL,32,FALSE)</f>
        <v>48</v>
      </c>
      <c r="F507" s="54">
        <f>VLOOKUP($A507,'지하수요금(2011년)'!$B:$AL,32,FALSE)</f>
        <v>48</v>
      </c>
      <c r="G507" s="54">
        <f>VLOOKUP($A507,'지하수요금(2012년)'!$B:$AL,32,FALSE)</f>
        <v>48</v>
      </c>
      <c r="H507" s="54">
        <f>VLOOKUP($A507,'지하수요금(2013년)'!$B:$AO,40,FALSE)</f>
        <v>48</v>
      </c>
      <c r="I507" s="54">
        <f>VLOOKUP($A507,'지하수요금(2014년)'!$B:$AP,41,FALSE)</f>
        <v>48</v>
      </c>
    </row>
    <row r="508" spans="1:9">
      <c r="A508" s="55" t="s">
        <v>1524</v>
      </c>
      <c r="B508" s="55" t="s">
        <v>1525</v>
      </c>
      <c r="C508" s="55" t="s">
        <v>1526</v>
      </c>
      <c r="D508" s="54" t="str">
        <f>VLOOKUP($A508,'지하수요금(2010년)'!$B:$AL,4,FALSE)</f>
        <v>가정용</v>
      </c>
      <c r="E508" s="54">
        <f>VLOOKUP($A508,'지하수요금(2010년)'!$B:$AL,32,FALSE)</f>
        <v>192</v>
      </c>
      <c r="F508" s="54">
        <f>VLOOKUP($A508,'지하수요금(2011년)'!$B:$AL,32,FALSE)</f>
        <v>192</v>
      </c>
      <c r="G508" s="54">
        <f>VLOOKUP($A508,'지하수요금(2012년)'!$B:$AL,32,FALSE)</f>
        <v>192</v>
      </c>
      <c r="H508" s="54">
        <f>VLOOKUP($A508,'지하수요금(2013년)'!$B:$AO,40,FALSE)</f>
        <v>192</v>
      </c>
      <c r="I508" s="54">
        <f>VLOOKUP($A508,'지하수요금(2014년)'!$B:$AP,41,FALSE)</f>
        <v>192</v>
      </c>
    </row>
    <row r="509" spans="1:9">
      <c r="A509" s="55" t="s">
        <v>1527</v>
      </c>
      <c r="B509" s="55" t="s">
        <v>1528</v>
      </c>
      <c r="C509" s="55" t="s">
        <v>1529</v>
      </c>
      <c r="D509" s="54" t="str">
        <f>VLOOKUP($A509,'지하수요금(2010년)'!$B:$AL,4,FALSE)</f>
        <v>가정용</v>
      </c>
      <c r="E509" s="54">
        <f>VLOOKUP($A509,'지하수요금(2010년)'!$B:$AL,32,FALSE)</f>
        <v>228</v>
      </c>
      <c r="F509" s="54">
        <f>VLOOKUP($A509,'지하수요금(2011년)'!$B:$AL,32,FALSE)</f>
        <v>228</v>
      </c>
      <c r="G509" s="54">
        <f>VLOOKUP($A509,'지하수요금(2012년)'!$B:$AL,32,FALSE)</f>
        <v>228</v>
      </c>
      <c r="H509" s="54">
        <f>VLOOKUP($A509,'지하수요금(2013년)'!$B:$AO,40,FALSE)</f>
        <v>228</v>
      </c>
      <c r="I509" s="54">
        <f>VLOOKUP($A509,'지하수요금(2014년)'!$B:$AP,41,FALSE)</f>
        <v>228</v>
      </c>
    </row>
    <row r="510" spans="1:9">
      <c r="A510" s="55" t="s">
        <v>1530</v>
      </c>
      <c r="B510" s="55" t="s">
        <v>1531</v>
      </c>
      <c r="C510" s="55" t="s">
        <v>1532</v>
      </c>
      <c r="D510" s="54" t="str">
        <f>VLOOKUP($A510,'지하수요금(2010년)'!$B:$AL,4,FALSE)</f>
        <v>가정용</v>
      </c>
      <c r="E510" s="54">
        <f>VLOOKUP($A510,'지하수요금(2010년)'!$B:$AL,32,FALSE)</f>
        <v>72</v>
      </c>
      <c r="F510" s="54">
        <f>VLOOKUP($A510,'지하수요금(2011년)'!$B:$AL,32,FALSE)</f>
        <v>72</v>
      </c>
      <c r="G510" s="54">
        <f>VLOOKUP($A510,'지하수요금(2012년)'!$B:$AL,32,FALSE)</f>
        <v>72</v>
      </c>
      <c r="H510" s="54">
        <f>VLOOKUP($A510,'지하수요금(2013년)'!$B:$AO,40,FALSE)</f>
        <v>72</v>
      </c>
      <c r="I510" s="54">
        <f>VLOOKUP($A510,'지하수요금(2014년)'!$B:$AP,41,FALSE)</f>
        <v>72</v>
      </c>
    </row>
    <row r="511" spans="1:9">
      <c r="A511" s="55" t="s">
        <v>1533</v>
      </c>
      <c r="B511" s="55" t="s">
        <v>1534</v>
      </c>
      <c r="C511" s="55" t="s">
        <v>1535</v>
      </c>
      <c r="D511" s="54" t="str">
        <f>VLOOKUP($A511,'지하수요금(2010년)'!$B:$AL,4,FALSE)</f>
        <v>가정용</v>
      </c>
      <c r="E511" s="54">
        <f>VLOOKUP($A511,'지하수요금(2010년)'!$B:$AL,32,FALSE)</f>
        <v>72</v>
      </c>
      <c r="F511" s="54">
        <f>VLOOKUP($A511,'지하수요금(2011년)'!$B:$AL,32,FALSE)</f>
        <v>72</v>
      </c>
      <c r="G511" s="54">
        <f>VLOOKUP($A511,'지하수요금(2012년)'!$B:$AL,32,FALSE)</f>
        <v>72</v>
      </c>
      <c r="H511" s="54">
        <f>VLOOKUP($A511,'지하수요금(2013년)'!$B:$AO,40,FALSE)</f>
        <v>72</v>
      </c>
      <c r="I511" s="54">
        <f>VLOOKUP($A511,'지하수요금(2014년)'!$B:$AP,41,FALSE)</f>
        <v>72</v>
      </c>
    </row>
    <row r="512" spans="1:9">
      <c r="A512" s="55" t="s">
        <v>1536</v>
      </c>
      <c r="B512" s="55" t="s">
        <v>1537</v>
      </c>
      <c r="C512" s="55" t="s">
        <v>1538</v>
      </c>
      <c r="D512" s="54" t="str">
        <f>VLOOKUP($A512,'지하수요금(2010년)'!$B:$AL,4,FALSE)</f>
        <v>가정용</v>
      </c>
      <c r="E512" s="54">
        <f>VLOOKUP($A512,'지하수요금(2010년)'!$B:$AL,32,FALSE)</f>
        <v>96</v>
      </c>
      <c r="F512" s="54">
        <f>VLOOKUP($A512,'지하수요금(2011년)'!$B:$AL,32,FALSE)</f>
        <v>96</v>
      </c>
      <c r="G512" s="54">
        <f>VLOOKUP($A512,'지하수요금(2012년)'!$B:$AL,32,FALSE)</f>
        <v>96</v>
      </c>
      <c r="H512" s="54">
        <f>VLOOKUP($A512,'지하수요금(2013년)'!$B:$AO,40,FALSE)</f>
        <v>96</v>
      </c>
      <c r="I512" s="54">
        <f>VLOOKUP($A512,'지하수요금(2014년)'!$B:$AP,41,FALSE)</f>
        <v>96</v>
      </c>
    </row>
    <row r="513" spans="1:9">
      <c r="A513" s="55" t="s">
        <v>1539</v>
      </c>
      <c r="B513" s="55" t="s">
        <v>1540</v>
      </c>
      <c r="C513" s="55" t="s">
        <v>1541</v>
      </c>
      <c r="D513" s="54" t="str">
        <f>VLOOKUP($A513,'지하수요금(2010년)'!$B:$AL,4,FALSE)</f>
        <v>산업용</v>
      </c>
      <c r="E513" s="54">
        <f>VLOOKUP($A513,'지하수요금(2010년)'!$B:$AL,32,FALSE)</f>
        <v>840</v>
      </c>
      <c r="F513" s="54">
        <f>VLOOKUP($A513,'지하수요금(2011년)'!$B:$AL,32,FALSE)</f>
        <v>840</v>
      </c>
      <c r="G513" s="54">
        <f>VLOOKUP($A513,'지하수요금(2012년)'!$B:$AL,32,FALSE)</f>
        <v>840</v>
      </c>
      <c r="H513" s="54">
        <f>VLOOKUP($A513,'지하수요금(2013년)'!$B:$AO,40,FALSE)</f>
        <v>840</v>
      </c>
      <c r="I513" s="54">
        <f>VLOOKUP($A513,'지하수요금(2014년)'!$B:$AP,41,FALSE)</f>
        <v>840</v>
      </c>
    </row>
    <row r="514" spans="1:9">
      <c r="A514" s="55" t="s">
        <v>1542</v>
      </c>
      <c r="B514" s="55" t="s">
        <v>1543</v>
      </c>
      <c r="C514" s="55" t="s">
        <v>1544</v>
      </c>
      <c r="D514" s="54" t="str">
        <f>VLOOKUP($A514,'지하수요금(2010년)'!$B:$AL,4,FALSE)</f>
        <v>일반용</v>
      </c>
      <c r="E514" s="54">
        <f>VLOOKUP($A514,'지하수요금(2010년)'!$B:$AL,32,FALSE)</f>
        <v>16653</v>
      </c>
      <c r="F514" s="54">
        <f>VLOOKUP($A514,'지하수요금(2011년)'!$B:$AL,32,FALSE)</f>
        <v>7200</v>
      </c>
      <c r="G514" s="54">
        <f>VLOOKUP($A514,'지하수요금(2012년)'!$B:$AL,32,FALSE)</f>
        <v>0</v>
      </c>
      <c r="H514" s="54">
        <f>VLOOKUP($A514,'지하수요금(2013년)'!$B:$AO,40,FALSE)</f>
        <v>0</v>
      </c>
      <c r="I514" s="54">
        <f>VLOOKUP($A514,'지하수요금(2014년)'!$B:$AP,41,FALSE)</f>
        <v>0</v>
      </c>
    </row>
    <row r="515" spans="1:9">
      <c r="A515" s="55" t="s">
        <v>1545</v>
      </c>
      <c r="B515" s="55" t="s">
        <v>1546</v>
      </c>
      <c r="C515" s="55" t="s">
        <v>1547</v>
      </c>
      <c r="D515" s="54" t="str">
        <f>VLOOKUP($A515,'지하수요금(2010년)'!$B:$AL,4,FALSE)</f>
        <v>산업용</v>
      </c>
      <c r="E515" s="54">
        <f>VLOOKUP($A515,'지하수요금(2010년)'!$B:$AL,32,FALSE)</f>
        <v>2828707</v>
      </c>
      <c r="F515" s="54">
        <f>VLOOKUP($A515,'지하수요금(2011년)'!$B:$AL,32,FALSE)</f>
        <v>2777515</v>
      </c>
      <c r="G515" s="54">
        <f>VLOOKUP($A515,'지하수요금(2012년)'!$B:$AL,32,FALSE)</f>
        <v>2631886</v>
      </c>
      <c r="H515" s="54">
        <f>VLOOKUP($A515,'지하수요금(2013년)'!$B:$AO,40,FALSE)</f>
        <v>2637722</v>
      </c>
      <c r="I515" s="54">
        <f>VLOOKUP($A515,'지하수요금(2014년)'!$B:$AP,41,FALSE)</f>
        <v>2629667</v>
      </c>
    </row>
    <row r="516" spans="1:9">
      <c r="A516" s="55" t="s">
        <v>1548</v>
      </c>
      <c r="B516" s="55" t="s">
        <v>1549</v>
      </c>
      <c r="C516" s="55" t="s">
        <v>1550</v>
      </c>
      <c r="D516" s="54" t="str">
        <f>VLOOKUP($A516,'지하수요금(2010년)'!$B:$AL,4,FALSE)</f>
        <v>산업용</v>
      </c>
      <c r="E516" s="54">
        <f>VLOOKUP($A516,'지하수요금(2010년)'!$B:$AL,32,FALSE)</f>
        <v>31641</v>
      </c>
      <c r="F516" s="54">
        <f>VLOOKUP($A516,'지하수요금(2011년)'!$B:$AL,32,FALSE)</f>
        <v>33742</v>
      </c>
      <c r="G516" s="54">
        <f>VLOOKUP($A516,'지하수요금(2012년)'!$B:$AL,32,FALSE)</f>
        <v>38478</v>
      </c>
      <c r="H516" s="54">
        <f>VLOOKUP($A516,'지하수요금(2013년)'!$B:$AO,40,FALSE)</f>
        <v>33391</v>
      </c>
      <c r="I516" s="54">
        <f>VLOOKUP($A516,'지하수요금(2014년)'!$B:$AP,41,FALSE)</f>
        <v>27650</v>
      </c>
    </row>
    <row r="517" spans="1:9">
      <c r="A517" s="55" t="s">
        <v>1552</v>
      </c>
      <c r="B517" s="55" t="s">
        <v>1553</v>
      </c>
      <c r="C517" s="55" t="s">
        <v>1550</v>
      </c>
      <c r="D517" s="54" t="str">
        <f>VLOOKUP($A517,'지하수요금(2010년)'!$B:$AL,4,FALSE)</f>
        <v>산업용</v>
      </c>
      <c r="E517" s="54">
        <f>VLOOKUP($A517,'지하수요금(2010년)'!$B:$AL,32,FALSE)</f>
        <v>28157</v>
      </c>
      <c r="F517" s="54">
        <f>VLOOKUP($A517,'지하수요금(2011년)'!$B:$AL,32,FALSE)</f>
        <v>36025</v>
      </c>
      <c r="G517" s="54">
        <f>VLOOKUP($A517,'지하수요금(2012년)'!$B:$AL,32,FALSE)</f>
        <v>32882</v>
      </c>
      <c r="H517" s="54">
        <f>VLOOKUP($A517,'지하수요금(2013년)'!$B:$AO,40,FALSE)</f>
        <v>9159</v>
      </c>
      <c r="I517" s="54">
        <f>VLOOKUP($A517,'지하수요금(2014년)'!$B:$AP,41,FALSE)</f>
        <v>23143</v>
      </c>
    </row>
    <row r="518" spans="1:9">
      <c r="A518" s="55" t="s">
        <v>1554</v>
      </c>
      <c r="B518" s="55" t="s">
        <v>1555</v>
      </c>
      <c r="C518" s="55" t="s">
        <v>1556</v>
      </c>
      <c r="D518" s="54" t="str">
        <f>VLOOKUP($A518,'지하수요금(2010년)'!$B:$AL,4,FALSE)</f>
        <v>산업용</v>
      </c>
      <c r="E518" s="54">
        <f>VLOOKUP($A518,'지하수요금(2010년)'!$B:$AL,32,FALSE)</f>
        <v>24035</v>
      </c>
      <c r="F518" s="54">
        <f>VLOOKUP($A518,'지하수요금(2011년)'!$B:$AL,32,FALSE)</f>
        <v>10581</v>
      </c>
      <c r="G518" s="54">
        <f>VLOOKUP($A518,'지하수요금(2012년)'!$B:$AL,32,FALSE)</f>
        <v>8914</v>
      </c>
    </row>
    <row r="519" spans="1:9">
      <c r="A519" s="55" t="s">
        <v>1557</v>
      </c>
      <c r="B519" s="55" t="s">
        <v>1558</v>
      </c>
      <c r="C519" s="55" t="s">
        <v>1559</v>
      </c>
      <c r="D519" s="54" t="str">
        <f>VLOOKUP($A519,'지하수요금(2010년)'!$B:$AL,4,FALSE)</f>
        <v>산업용</v>
      </c>
      <c r="E519" s="54">
        <f>VLOOKUP($A519,'지하수요금(2010년)'!$B:$AL,32,FALSE)</f>
        <v>4185</v>
      </c>
      <c r="F519" s="54">
        <f>VLOOKUP($A519,'지하수요금(2011년)'!$B:$AL,32,FALSE)</f>
        <v>0</v>
      </c>
      <c r="G519" s="54">
        <f>VLOOKUP($A519,'지하수요금(2012년)'!$B:$AL,32,FALSE)</f>
        <v>2642</v>
      </c>
    </row>
    <row r="520" spans="1:9">
      <c r="A520" s="55" t="s">
        <v>1560</v>
      </c>
      <c r="B520" s="55" t="s">
        <v>1561</v>
      </c>
      <c r="C520" s="55" t="s">
        <v>1562</v>
      </c>
      <c r="D520" s="54" t="str">
        <f>VLOOKUP($A520,'지하수요금(2010년)'!$B:$AL,4,FALSE)</f>
        <v>일반용</v>
      </c>
      <c r="E520" s="54">
        <f>VLOOKUP($A520,'지하수요금(2010년)'!$B:$AL,32,FALSE)</f>
        <v>0</v>
      </c>
      <c r="F520" s="54">
        <f>VLOOKUP($A520,'지하수요금(2011년)'!$B:$AL,32,FALSE)</f>
        <v>0</v>
      </c>
      <c r="G520" s="54">
        <f>VLOOKUP($A520,'지하수요금(2012년)'!$B:$AL,32,FALSE)</f>
        <v>0</v>
      </c>
      <c r="H520" s="54">
        <f>VLOOKUP($A520,'지하수요금(2013년)'!$B:$AO,40,FALSE)</f>
        <v>2659</v>
      </c>
      <c r="I520" s="54">
        <f>VLOOKUP($A520,'지하수요금(2014년)'!$B:$AP,41,FALSE)</f>
        <v>5430</v>
      </c>
    </row>
    <row r="521" spans="1:9">
      <c r="A521" s="55" t="s">
        <v>1563</v>
      </c>
      <c r="B521" s="55" t="s">
        <v>1564</v>
      </c>
      <c r="C521" s="55" t="s">
        <v>1565</v>
      </c>
      <c r="D521" s="54" t="str">
        <f>VLOOKUP($A521,'지하수요금(2010년)'!$B:$AL,4,FALSE)</f>
        <v>산업용</v>
      </c>
      <c r="E521" s="54">
        <f>VLOOKUP($A521,'지하수요금(2010년)'!$B:$AL,32,FALSE)</f>
        <v>0</v>
      </c>
      <c r="F521" s="54">
        <f>VLOOKUP($A521,'지하수요금(2011년)'!$B:$AL,32,FALSE)</f>
        <v>0</v>
      </c>
      <c r="G521" s="54">
        <f>VLOOKUP($A521,'지하수요금(2012년)'!$B:$AL,32,FALSE)</f>
        <v>0</v>
      </c>
      <c r="H521" s="54">
        <f>VLOOKUP($A521,'지하수요금(2013년)'!$B:$AO,40,FALSE)</f>
        <v>0</v>
      </c>
      <c r="I521" s="54">
        <f>VLOOKUP($A521,'지하수요금(2014년)'!$B:$AP,41,FALSE)</f>
        <v>0</v>
      </c>
    </row>
    <row r="522" spans="1:9">
      <c r="A522" s="55" t="s">
        <v>1566</v>
      </c>
      <c r="B522" s="55" t="s">
        <v>1567</v>
      </c>
      <c r="C522" s="55" t="s">
        <v>1568</v>
      </c>
      <c r="D522" s="54" t="str">
        <f>VLOOKUP($A522,'지하수요금(2010년)'!$B:$AL,4,FALSE)</f>
        <v>산업용</v>
      </c>
      <c r="E522" s="54">
        <f>VLOOKUP($A522,'지하수요금(2010년)'!$B:$AL,32,FALSE)</f>
        <v>0</v>
      </c>
      <c r="F522" s="54">
        <f>VLOOKUP($A522,'지하수요금(2011년)'!$B:$AL,32,FALSE)</f>
        <v>161</v>
      </c>
      <c r="G522" s="54">
        <f>VLOOKUP($A522,'지하수요금(2012년)'!$B:$AL,32,FALSE)</f>
        <v>0</v>
      </c>
      <c r="H522" s="54">
        <f>VLOOKUP($A522,'지하수요금(2013년)'!$B:$AO,40,FALSE)</f>
        <v>225</v>
      </c>
      <c r="I522" s="54">
        <f>VLOOKUP($A522,'지하수요금(2014년)'!$B:$AP,41,FALSE)</f>
        <v>25</v>
      </c>
    </row>
    <row r="523" spans="1:9">
      <c r="A523" s="55" t="s">
        <v>1569</v>
      </c>
      <c r="B523" s="55" t="s">
        <v>1570</v>
      </c>
      <c r="C523" s="55" t="s">
        <v>1571</v>
      </c>
      <c r="D523" s="54" t="str">
        <f>VLOOKUP($A523,'지하수요금(2010년)'!$B:$AL,4,FALSE)</f>
        <v>산업용</v>
      </c>
      <c r="E523" s="54">
        <f>VLOOKUP($A523,'지하수요금(2010년)'!$B:$AL,32,FALSE)</f>
        <v>249</v>
      </c>
      <c r="F523" s="54">
        <f>VLOOKUP($A523,'지하수요금(2011년)'!$B:$AL,32,FALSE)</f>
        <v>45</v>
      </c>
      <c r="G523" s="54">
        <f>VLOOKUP($A523,'지하수요금(2012년)'!$B:$AL,32,FALSE)</f>
        <v>50</v>
      </c>
      <c r="H523" s="54">
        <f>VLOOKUP($A523,'지하수요금(2013년)'!$B:$AO,40,FALSE)</f>
        <v>20</v>
      </c>
      <c r="I523" s="54">
        <f>VLOOKUP($A523,'지하수요금(2014년)'!$B:$AP,41,FALSE)</f>
        <v>52</v>
      </c>
    </row>
    <row r="524" spans="1:9">
      <c r="A524" s="55" t="s">
        <v>1572</v>
      </c>
      <c r="B524" s="55" t="s">
        <v>1573</v>
      </c>
      <c r="C524" s="55" t="s">
        <v>1574</v>
      </c>
      <c r="D524" s="54" t="str">
        <f>VLOOKUP($A524,'지하수요금(2010년)'!$B:$AL,4,FALSE)</f>
        <v>산업용</v>
      </c>
      <c r="E524" s="54">
        <f>VLOOKUP($A524,'지하수요금(2010년)'!$B:$AL,32,FALSE)</f>
        <v>5</v>
      </c>
      <c r="F524" s="54">
        <f>VLOOKUP($A524,'지하수요금(2011년)'!$B:$AL,32,FALSE)</f>
        <v>0</v>
      </c>
      <c r="G524" s="54">
        <f>VLOOKUP($A524,'지하수요금(2012년)'!$B:$AL,32,FALSE)</f>
        <v>0</v>
      </c>
      <c r="H524" s="54">
        <f>VLOOKUP($A524,'지하수요금(2013년)'!$B:$AO,40,FALSE)</f>
        <v>0</v>
      </c>
      <c r="I524" s="54">
        <f>VLOOKUP($A524,'지하수요금(2014년)'!$B:$AP,41,FALSE)</f>
        <v>0</v>
      </c>
    </row>
    <row r="525" spans="1:9">
      <c r="A525" s="55" t="s">
        <v>1575</v>
      </c>
      <c r="B525" s="55" t="s">
        <v>1576</v>
      </c>
      <c r="C525" s="55" t="s">
        <v>1577</v>
      </c>
      <c r="D525" s="54" t="str">
        <f>VLOOKUP($A525,'지하수요금(2010년)'!$B:$AL,4,FALSE)</f>
        <v>산업용</v>
      </c>
      <c r="E525" s="54">
        <f>VLOOKUP($A525,'지하수요금(2010년)'!$B:$AL,32,FALSE)</f>
        <v>0</v>
      </c>
      <c r="F525" s="54">
        <f>VLOOKUP($A525,'지하수요금(2011년)'!$B:$AL,32,FALSE)</f>
        <v>0</v>
      </c>
      <c r="G525" s="54">
        <f>VLOOKUP($A525,'지하수요금(2012년)'!$B:$AL,32,FALSE)</f>
        <v>0</v>
      </c>
      <c r="H525" s="54">
        <f>VLOOKUP($A525,'지하수요금(2013년)'!$B:$AO,40,FALSE)</f>
        <v>0</v>
      </c>
      <c r="I525" s="54">
        <f>VLOOKUP($A525,'지하수요금(2014년)'!$B:$AP,41,FALSE)</f>
        <v>0</v>
      </c>
    </row>
    <row r="526" spans="1:9">
      <c r="A526" s="55" t="s">
        <v>1578</v>
      </c>
      <c r="B526" s="55" t="s">
        <v>1579</v>
      </c>
      <c r="C526" s="55" t="s">
        <v>1580</v>
      </c>
      <c r="D526" s="54" t="str">
        <f>VLOOKUP($A526,'지하수요금(2010년)'!$B:$AL,4,FALSE)</f>
        <v>산업용</v>
      </c>
      <c r="E526" s="54">
        <f>VLOOKUP($A526,'지하수요금(2010년)'!$B:$AL,32,FALSE)</f>
        <v>0</v>
      </c>
      <c r="F526" s="54">
        <f>VLOOKUP($A526,'지하수요금(2011년)'!$B:$AL,32,FALSE)</f>
        <v>557</v>
      </c>
      <c r="G526" s="54">
        <f>VLOOKUP($A526,'지하수요금(2012년)'!$B:$AL,32,FALSE)</f>
        <v>13</v>
      </c>
      <c r="H526" s="54">
        <f>VLOOKUP($A526,'지하수요금(2013년)'!$B:$AO,40,FALSE)</f>
        <v>0</v>
      </c>
      <c r="I526" s="54">
        <f>VLOOKUP($A526,'지하수요금(2014년)'!$B:$AP,41,FALSE)</f>
        <v>0</v>
      </c>
    </row>
    <row r="527" spans="1:9">
      <c r="A527" s="55" t="s">
        <v>1581</v>
      </c>
      <c r="B527" s="55" t="s">
        <v>1582</v>
      </c>
      <c r="C527" s="55" t="s">
        <v>1580</v>
      </c>
      <c r="D527" s="54" t="str">
        <f>VLOOKUP($A527,'지하수요금(2010년)'!$B:$AL,4,FALSE)</f>
        <v>산업용</v>
      </c>
      <c r="E527" s="54">
        <f>VLOOKUP($A527,'지하수요금(2010년)'!$B:$AL,32,FALSE)</f>
        <v>11331</v>
      </c>
      <c r="F527" s="54">
        <f>VLOOKUP($A527,'지하수요금(2011년)'!$B:$AL,32,FALSE)</f>
        <v>29761</v>
      </c>
      <c r="G527" s="54">
        <f>VLOOKUP($A527,'지하수요금(2012년)'!$B:$AL,32,FALSE)</f>
        <v>24639</v>
      </c>
      <c r="H527" s="54">
        <f>VLOOKUP($A527,'지하수요금(2013년)'!$B:$AO,40,FALSE)</f>
        <v>14576</v>
      </c>
      <c r="I527" s="54">
        <f>VLOOKUP($A527,'지하수요금(2014년)'!$B:$AP,41,FALSE)</f>
        <v>15707</v>
      </c>
    </row>
    <row r="528" spans="1:9">
      <c r="A528" s="55" t="s">
        <v>1583</v>
      </c>
      <c r="B528" s="55" t="s">
        <v>1584</v>
      </c>
      <c r="C528" s="55" t="s">
        <v>1580</v>
      </c>
      <c r="D528" s="54" t="str">
        <f>VLOOKUP($A528,'지하수요금(2010년)'!$B:$AL,4,FALSE)</f>
        <v>산업용</v>
      </c>
      <c r="E528" s="54">
        <f>VLOOKUP($A528,'지하수요금(2010년)'!$B:$AL,32,FALSE)</f>
        <v>0</v>
      </c>
      <c r="F528" s="54">
        <f>VLOOKUP($A528,'지하수요금(2011년)'!$B:$AL,32,FALSE)</f>
        <v>752</v>
      </c>
      <c r="G528" s="54">
        <f>VLOOKUP($A528,'지하수요금(2012년)'!$B:$AL,32,FALSE)</f>
        <v>0</v>
      </c>
      <c r="H528" s="54">
        <f>VLOOKUP($A528,'지하수요금(2013년)'!$B:$AO,40,FALSE)</f>
        <v>0</v>
      </c>
      <c r="I528" s="54">
        <f>VLOOKUP($A528,'지하수요금(2014년)'!$B:$AP,41,FALSE)</f>
        <v>0</v>
      </c>
    </row>
    <row r="529" spans="1:9">
      <c r="A529" s="55" t="s">
        <v>1585</v>
      </c>
      <c r="B529" s="55" t="s">
        <v>1586</v>
      </c>
      <c r="C529" s="55" t="s">
        <v>1580</v>
      </c>
      <c r="D529" s="54" t="str">
        <f>VLOOKUP($A529,'지하수요금(2010년)'!$B:$AL,4,FALSE)</f>
        <v>산업용</v>
      </c>
      <c r="E529" s="54">
        <f>VLOOKUP($A529,'지하수요금(2010년)'!$B:$AL,32,FALSE)</f>
        <v>48414</v>
      </c>
      <c r="F529" s="54">
        <f>VLOOKUP($A529,'지하수요금(2011년)'!$B:$AL,32,FALSE)</f>
        <v>48610</v>
      </c>
      <c r="G529" s="54">
        <f>VLOOKUP($A529,'지하수요금(2012년)'!$B:$AL,32,FALSE)</f>
        <v>52150</v>
      </c>
      <c r="H529" s="54">
        <f>VLOOKUP($A529,'지하수요금(2013년)'!$B:$AO,40,FALSE)</f>
        <v>56766</v>
      </c>
      <c r="I529" s="54">
        <f>VLOOKUP($A529,'지하수요금(2014년)'!$B:$AP,41,FALSE)</f>
        <v>45369</v>
      </c>
    </row>
    <row r="530" spans="1:9">
      <c r="A530" s="55" t="s">
        <v>1587</v>
      </c>
      <c r="B530" s="55" t="s">
        <v>1588</v>
      </c>
      <c r="C530" s="55" t="s">
        <v>1589</v>
      </c>
      <c r="D530" s="54" t="str">
        <f>VLOOKUP($A530,'지하수요금(2010년)'!$B:$AL,4,FALSE)</f>
        <v>산업용</v>
      </c>
      <c r="E530" s="54">
        <f>VLOOKUP($A530,'지하수요금(2010년)'!$B:$AL,32,FALSE)</f>
        <v>18223</v>
      </c>
      <c r="F530" s="54">
        <f>VLOOKUP($A530,'지하수요금(2011년)'!$B:$AL,32,FALSE)</f>
        <v>14866</v>
      </c>
      <c r="G530" s="54">
        <f>VLOOKUP($A530,'지하수요금(2012년)'!$B:$AL,32,FALSE)</f>
        <v>14471</v>
      </c>
      <c r="H530" s="54">
        <f>VLOOKUP($A530,'지하수요금(2013년)'!$B:$AO,40,FALSE)</f>
        <v>23693</v>
      </c>
      <c r="I530" s="54">
        <f>VLOOKUP($A530,'지하수요금(2014년)'!$B:$AP,41,FALSE)</f>
        <v>25750</v>
      </c>
    </row>
    <row r="531" spans="1:9">
      <c r="A531" s="55" t="s">
        <v>1590</v>
      </c>
      <c r="B531" s="55" t="s">
        <v>1591</v>
      </c>
      <c r="C531" s="55" t="s">
        <v>1589</v>
      </c>
      <c r="D531" s="54" t="str">
        <f>VLOOKUP($A531,'지하수요금(2010년)'!$B:$AL,4,FALSE)</f>
        <v>산업용</v>
      </c>
      <c r="E531" s="54">
        <f>VLOOKUP($A531,'지하수요금(2010년)'!$B:$AL,32,FALSE)</f>
        <v>36255</v>
      </c>
      <c r="F531" s="54">
        <f>VLOOKUP($A531,'지하수요금(2011년)'!$B:$AL,32,FALSE)</f>
        <v>35997</v>
      </c>
      <c r="G531" s="54">
        <f>VLOOKUP($A531,'지하수요금(2012년)'!$B:$AL,32,FALSE)</f>
        <v>38489</v>
      </c>
      <c r="H531" s="54">
        <f>VLOOKUP($A531,'지하수요금(2013년)'!$B:$AO,40,FALSE)</f>
        <v>41258</v>
      </c>
      <c r="I531" s="54">
        <f>VLOOKUP($A531,'지하수요금(2014년)'!$B:$AP,41,FALSE)</f>
        <v>44300</v>
      </c>
    </row>
    <row r="532" spans="1:9">
      <c r="A532" s="55" t="s">
        <v>1592</v>
      </c>
      <c r="B532" s="55" t="s">
        <v>1593</v>
      </c>
      <c r="C532" s="55" t="s">
        <v>1594</v>
      </c>
      <c r="D532" s="54" t="str">
        <f>VLOOKUP($A532,'지하수요금(2010년)'!$B:$AL,4,FALSE)</f>
        <v>산업용</v>
      </c>
      <c r="E532" s="54">
        <f>VLOOKUP($A532,'지하수요금(2010년)'!$B:$AL,32,FALSE)</f>
        <v>0</v>
      </c>
      <c r="F532" s="54">
        <f>VLOOKUP($A532,'지하수요금(2011년)'!$B:$AL,32,FALSE)</f>
        <v>0</v>
      </c>
      <c r="G532" s="54">
        <f>VLOOKUP($A532,'지하수요금(2012년)'!$B:$AL,32,FALSE)</f>
        <v>0</v>
      </c>
    </row>
    <row r="533" spans="1:9">
      <c r="A533" s="55" t="s">
        <v>1595</v>
      </c>
      <c r="B533" s="55" t="s">
        <v>1596</v>
      </c>
      <c r="C533" s="55" t="s">
        <v>1597</v>
      </c>
      <c r="D533" s="54" t="str">
        <f>VLOOKUP($A533,'지하수요금(2010년)'!$B:$AL,4,FALSE)</f>
        <v>산업용</v>
      </c>
      <c r="E533" s="54">
        <f>VLOOKUP($A533,'지하수요금(2010년)'!$B:$AL,32,FALSE)</f>
        <v>8788</v>
      </c>
      <c r="F533" s="54">
        <f>VLOOKUP($A533,'지하수요금(2011년)'!$B:$AL,32,FALSE)</f>
        <v>17565</v>
      </c>
      <c r="G533" s="54">
        <f>VLOOKUP($A533,'지하수요금(2012년)'!$B:$AL,32,FALSE)</f>
        <v>6710</v>
      </c>
      <c r="H533" s="54">
        <f>VLOOKUP($A533,'지하수요금(2013년)'!$B:$AO,40,FALSE)</f>
        <v>6534</v>
      </c>
      <c r="I533" s="54">
        <f>VLOOKUP($A533,'지하수요금(2014년)'!$B:$AP,41,FALSE)</f>
        <v>38880</v>
      </c>
    </row>
    <row r="534" spans="1:9">
      <c r="A534" s="55" t="s">
        <v>1598</v>
      </c>
      <c r="B534" s="55" t="s">
        <v>1599</v>
      </c>
      <c r="C534" s="55" t="s">
        <v>1600</v>
      </c>
      <c r="D534" s="54" t="str">
        <f>VLOOKUP($A534,'지하수요금(2010년)'!$B:$AL,4,FALSE)</f>
        <v>산업용</v>
      </c>
      <c r="E534" s="54">
        <f>VLOOKUP($A534,'지하수요금(2010년)'!$B:$AL,32,FALSE)</f>
        <v>0</v>
      </c>
      <c r="F534" s="54">
        <f>VLOOKUP($A534,'지하수요금(2011년)'!$B:$AL,32,FALSE)</f>
        <v>0</v>
      </c>
      <c r="G534" s="54">
        <f>VLOOKUP($A534,'지하수요금(2012년)'!$B:$AL,32,FALSE)</f>
        <v>0</v>
      </c>
      <c r="H534" s="54">
        <f>VLOOKUP($A534,'지하수요금(2013년)'!$B:$AO,40,FALSE)</f>
        <v>0</v>
      </c>
      <c r="I534" s="54">
        <f>VLOOKUP($A534,'지하수요금(2014년)'!$B:$AP,41,FALSE)</f>
        <v>0</v>
      </c>
    </row>
    <row r="535" spans="1:9">
      <c r="A535" s="55" t="s">
        <v>1601</v>
      </c>
      <c r="B535" s="55" t="s">
        <v>1602</v>
      </c>
      <c r="C535" s="55" t="s">
        <v>1603</v>
      </c>
      <c r="D535" s="54" t="str">
        <f>VLOOKUP($A535,'지하수요금(2010년)'!$B:$AL,4,FALSE)</f>
        <v>산업용</v>
      </c>
      <c r="E535" s="54">
        <f>VLOOKUP($A535,'지하수요금(2010년)'!$B:$AL,32,FALSE)</f>
        <v>0</v>
      </c>
      <c r="F535" s="54">
        <f>VLOOKUP($A535,'지하수요금(2011년)'!$B:$AL,32,FALSE)</f>
        <v>0</v>
      </c>
      <c r="G535" s="54">
        <f>VLOOKUP($A535,'지하수요금(2012년)'!$B:$AL,32,FALSE)</f>
        <v>0</v>
      </c>
      <c r="H535" s="54">
        <f>VLOOKUP($A535,'지하수요금(2013년)'!$B:$AO,40,FALSE)</f>
        <v>0</v>
      </c>
      <c r="I535" s="54">
        <f>VLOOKUP($A535,'지하수요금(2014년)'!$B:$AP,41,FALSE)</f>
        <v>0</v>
      </c>
    </row>
    <row r="536" spans="1:9">
      <c r="A536" s="55" t="s">
        <v>1604</v>
      </c>
      <c r="B536" s="55" t="s">
        <v>1605</v>
      </c>
      <c r="C536" s="55" t="s">
        <v>1606</v>
      </c>
      <c r="D536" s="54" t="str">
        <f>VLOOKUP($A536,'지하수요금(2010년)'!$B:$AL,4,FALSE)</f>
        <v>산업용</v>
      </c>
      <c r="E536" s="54">
        <f>VLOOKUP($A536,'지하수요금(2010년)'!$B:$AL,32,FALSE)</f>
        <v>6877</v>
      </c>
      <c r="F536" s="54">
        <f>VLOOKUP($A536,'지하수요금(2011년)'!$B:$AL,32,FALSE)</f>
        <v>6000</v>
      </c>
      <c r="G536" s="54">
        <f>VLOOKUP($A536,'지하수요금(2012년)'!$B:$AL,32,FALSE)</f>
        <v>4335</v>
      </c>
      <c r="H536" s="54">
        <f>VLOOKUP($A536,'지하수요금(2013년)'!$B:$AO,40,FALSE)</f>
        <v>3229</v>
      </c>
      <c r="I536" s="54">
        <f>VLOOKUP($A536,'지하수요금(2014년)'!$B:$AP,41,FALSE)</f>
        <v>0</v>
      </c>
    </row>
    <row r="537" spans="1:9">
      <c r="A537" s="55" t="s">
        <v>1607</v>
      </c>
      <c r="B537" s="55" t="s">
        <v>1608</v>
      </c>
      <c r="C537" s="55" t="s">
        <v>1609</v>
      </c>
      <c r="D537" s="54" t="str">
        <f>VLOOKUP($A537,'지하수요금(2010년)'!$B:$AL,4,FALSE)</f>
        <v>산업용</v>
      </c>
      <c r="E537" s="54">
        <f>VLOOKUP($A537,'지하수요금(2010년)'!$B:$AL,32,FALSE)</f>
        <v>0</v>
      </c>
      <c r="F537" s="54">
        <f>VLOOKUP($A537,'지하수요금(2011년)'!$B:$AL,32,FALSE)</f>
        <v>1000</v>
      </c>
      <c r="G537" s="54">
        <f>VLOOKUP($A537,'지하수요금(2012년)'!$B:$AL,32,FALSE)</f>
        <v>7530</v>
      </c>
      <c r="H537" s="54">
        <f>VLOOKUP($A537,'지하수요금(2013년)'!$B:$AO,40,FALSE)</f>
        <v>9480</v>
      </c>
      <c r="I537" s="54">
        <f>VLOOKUP($A537,'지하수요금(2014년)'!$B:$AP,41,FALSE)</f>
        <v>0</v>
      </c>
    </row>
    <row r="538" spans="1:9">
      <c r="A538" s="55" t="s">
        <v>1610</v>
      </c>
      <c r="B538" s="55" t="s">
        <v>1611</v>
      </c>
      <c r="C538" s="55" t="s">
        <v>1609</v>
      </c>
      <c r="D538" s="54" t="str">
        <f>VLOOKUP($A538,'지하수요금(2010년)'!$B:$AL,4,FALSE)</f>
        <v>산업용</v>
      </c>
      <c r="E538" s="54">
        <f>VLOOKUP($A538,'지하수요금(2010년)'!$B:$AL,32,FALSE)</f>
        <v>79640</v>
      </c>
      <c r="F538" s="54">
        <f>VLOOKUP($A538,'지하수요금(2011년)'!$B:$AL,32,FALSE)</f>
        <v>78250</v>
      </c>
      <c r="G538" s="54">
        <f>VLOOKUP($A538,'지하수요금(2012년)'!$B:$AL,32,FALSE)</f>
        <v>83350</v>
      </c>
      <c r="H538" s="54">
        <f>VLOOKUP($A538,'지하수요금(2013년)'!$B:$AO,40,FALSE)</f>
        <v>104354</v>
      </c>
      <c r="I538" s="54">
        <f>VLOOKUP($A538,'지하수요금(2014년)'!$B:$AP,41,FALSE)</f>
        <v>98690</v>
      </c>
    </row>
    <row r="539" spans="1:9">
      <c r="A539" s="55" t="s">
        <v>1612</v>
      </c>
      <c r="B539" s="55" t="s">
        <v>1613</v>
      </c>
      <c r="C539" s="55" t="s">
        <v>1614</v>
      </c>
      <c r="D539" s="54" t="str">
        <f>VLOOKUP($A539,'지하수요금(2010년)'!$B:$AL,4,FALSE)</f>
        <v>대중탕용</v>
      </c>
      <c r="E539" s="54">
        <f>VLOOKUP($A539,'지하수요금(2010년)'!$B:$AL,32,FALSE)</f>
        <v>8903</v>
      </c>
      <c r="F539" s="54">
        <f>VLOOKUP($A539,'지하수요금(2011년)'!$B:$AL,32,FALSE)</f>
        <v>8980</v>
      </c>
      <c r="G539" s="54">
        <f>VLOOKUP($A539,'지하수요금(2012년)'!$B:$AL,32,FALSE)</f>
        <v>0</v>
      </c>
      <c r="H539" s="54">
        <f>VLOOKUP($A539,'지하수요금(2013년)'!$B:$AO,40,FALSE)</f>
        <v>0</v>
      </c>
      <c r="I539" s="54">
        <f>VLOOKUP($A539,'지하수요금(2014년)'!$B:$AP,41,FALSE)</f>
        <v>2524</v>
      </c>
    </row>
    <row r="540" spans="1:9">
      <c r="A540" s="55" t="s">
        <v>1615</v>
      </c>
      <c r="B540" s="55" t="s">
        <v>1616</v>
      </c>
      <c r="C540" s="55" t="s">
        <v>1617</v>
      </c>
      <c r="D540" s="54" t="str">
        <f>VLOOKUP($A540,'지하수요금(2010년)'!$B:$AL,4,FALSE)</f>
        <v>일반용</v>
      </c>
      <c r="E540" s="54">
        <f>VLOOKUP($A540,'지하수요금(2010년)'!$B:$AL,32,FALSE)</f>
        <v>0</v>
      </c>
      <c r="F540" s="54">
        <f>VLOOKUP($A540,'지하수요금(2011년)'!$B:$AL,32,FALSE)</f>
        <v>44</v>
      </c>
      <c r="G540" s="54">
        <f>VLOOKUP($A540,'지하수요금(2012년)'!$B:$AL,32,FALSE)</f>
        <v>0</v>
      </c>
      <c r="H540" s="54">
        <f>VLOOKUP($A540,'지하수요금(2013년)'!$B:$AO,40,FALSE)</f>
        <v>0</v>
      </c>
      <c r="I540" s="54">
        <f>VLOOKUP($A540,'지하수요금(2014년)'!$B:$AP,41,FALSE)</f>
        <v>0</v>
      </c>
    </row>
    <row r="541" spans="1:9">
      <c r="A541" s="55" t="s">
        <v>1618</v>
      </c>
      <c r="B541" s="55" t="s">
        <v>1619</v>
      </c>
      <c r="C541" s="55" t="s">
        <v>1620</v>
      </c>
      <c r="D541" s="54" t="str">
        <f>VLOOKUP($A541,'지하수요금(2010년)'!$B:$AL,4,FALSE)</f>
        <v>일반용</v>
      </c>
      <c r="E541" s="54">
        <f>VLOOKUP($A541,'지하수요금(2010년)'!$B:$AL,32,FALSE)</f>
        <v>253</v>
      </c>
      <c r="F541" s="54">
        <f>VLOOKUP($A541,'지하수요금(2011년)'!$B:$AL,32,FALSE)</f>
        <v>0</v>
      </c>
      <c r="G541" s="54">
        <f>VLOOKUP($A541,'지하수요금(2012년)'!$B:$AL,32,FALSE)</f>
        <v>0</v>
      </c>
      <c r="H541" s="54">
        <f>VLOOKUP($A541,'지하수요금(2013년)'!$B:$AO,40,FALSE)</f>
        <v>0</v>
      </c>
      <c r="I541" s="54">
        <f>VLOOKUP($A541,'지하수요금(2014년)'!$B:$AP,41,FALSE)</f>
        <v>0</v>
      </c>
    </row>
    <row r="542" spans="1:9">
      <c r="A542" s="55" t="s">
        <v>1621</v>
      </c>
      <c r="B542" s="55" t="s">
        <v>1622</v>
      </c>
      <c r="C542" s="55" t="s">
        <v>1623</v>
      </c>
      <c r="D542" s="54" t="str">
        <f>VLOOKUP($A542,'지하수요금(2010년)'!$B:$AL,4,FALSE)</f>
        <v>일반용</v>
      </c>
      <c r="E542" s="54">
        <f>VLOOKUP($A542,'지하수요금(2010년)'!$B:$AL,32,FALSE)</f>
        <v>586</v>
      </c>
      <c r="F542" s="54">
        <f>VLOOKUP($A542,'지하수요금(2011년)'!$B:$AL,32,FALSE)</f>
        <v>382</v>
      </c>
      <c r="G542" s="54">
        <f>VLOOKUP($A542,'지하수요금(2012년)'!$B:$AL,32,FALSE)</f>
        <v>344</v>
      </c>
      <c r="H542" s="54">
        <f>VLOOKUP($A542,'지하수요금(2013년)'!$B:$AO,40,FALSE)</f>
        <v>663</v>
      </c>
      <c r="I542" s="54">
        <f>VLOOKUP($A542,'지하수요금(2014년)'!$B:$AP,41,FALSE)</f>
        <v>538</v>
      </c>
    </row>
    <row r="543" spans="1:9">
      <c r="A543" s="55" t="s">
        <v>1624</v>
      </c>
      <c r="B543" s="55" t="s">
        <v>1625</v>
      </c>
      <c r="C543" s="55" t="s">
        <v>1626</v>
      </c>
      <c r="D543" s="54" t="str">
        <f>VLOOKUP($A543,'지하수요금(2010년)'!$B:$AL,4,FALSE)</f>
        <v>일반용</v>
      </c>
      <c r="E543" s="54">
        <f>VLOOKUP($A543,'지하수요금(2010년)'!$B:$AL,32,FALSE)</f>
        <v>239</v>
      </c>
      <c r="F543" s="54">
        <f>VLOOKUP($A543,'지하수요금(2011년)'!$B:$AL,32,FALSE)</f>
        <v>647</v>
      </c>
      <c r="G543" s="54">
        <f>VLOOKUP($A543,'지하수요금(2012년)'!$B:$AL,32,FALSE)</f>
        <v>183</v>
      </c>
      <c r="H543" s="54">
        <f>VLOOKUP($A543,'지하수요금(2013년)'!$B:$AO,40,FALSE)</f>
        <v>314</v>
      </c>
      <c r="I543" s="54">
        <f>VLOOKUP($A543,'지하수요금(2014년)'!$B:$AP,41,FALSE)</f>
        <v>182</v>
      </c>
    </row>
    <row r="544" spans="1:9">
      <c r="A544" s="55" t="s">
        <v>1627</v>
      </c>
      <c r="B544" s="55" t="s">
        <v>1628</v>
      </c>
      <c r="C544" s="55" t="s">
        <v>1629</v>
      </c>
      <c r="D544" s="54" t="str">
        <f>VLOOKUP($A544,'지하수요금(2010년)'!$B:$AL,4,FALSE)</f>
        <v>일반용</v>
      </c>
      <c r="E544" s="54">
        <f>VLOOKUP($A544,'지하수요금(2010년)'!$B:$AL,32,FALSE)</f>
        <v>472</v>
      </c>
      <c r="F544" s="54">
        <f>VLOOKUP($A544,'지하수요금(2011년)'!$B:$AL,32,FALSE)</f>
        <v>422</v>
      </c>
      <c r="G544" s="54">
        <f>VLOOKUP($A544,'지하수요금(2012년)'!$B:$AL,32,FALSE)</f>
        <v>222</v>
      </c>
      <c r="H544" s="54">
        <f>VLOOKUP($A544,'지하수요금(2013년)'!$B:$AO,40,FALSE)</f>
        <v>263</v>
      </c>
      <c r="I544" s="54">
        <f>VLOOKUP($A544,'지하수요금(2014년)'!$B:$AP,41,FALSE)</f>
        <v>151</v>
      </c>
    </row>
    <row r="545" spans="1:9">
      <c r="A545" s="55" t="s">
        <v>1630</v>
      </c>
      <c r="B545" s="55" t="s">
        <v>1631</v>
      </c>
      <c r="C545" s="55" t="s">
        <v>1632</v>
      </c>
      <c r="D545" s="54" t="str">
        <f>VLOOKUP($A545,'지하수요금(2010년)'!$B:$AL,4,FALSE)</f>
        <v>일반용</v>
      </c>
      <c r="E545" s="54">
        <f>VLOOKUP($A545,'지하수요금(2010년)'!$B:$AL,32,FALSE)</f>
        <v>7242</v>
      </c>
      <c r="F545" s="54">
        <f>VLOOKUP($A545,'지하수요금(2011년)'!$B:$AL,32,FALSE)</f>
        <v>1255</v>
      </c>
      <c r="G545" s="54">
        <f>VLOOKUP($A545,'지하수요금(2012년)'!$B:$AL,32,FALSE)</f>
        <v>7205</v>
      </c>
      <c r="H545" s="54">
        <f>VLOOKUP($A545,'지하수요금(2013년)'!$B:$AO,40,FALSE)</f>
        <v>4254</v>
      </c>
      <c r="I545" s="54">
        <f>VLOOKUP($A545,'지하수요금(2014년)'!$B:$AP,41,FALSE)</f>
        <v>3464</v>
      </c>
    </row>
    <row r="546" spans="1:9">
      <c r="A546" s="55" t="s">
        <v>1633</v>
      </c>
      <c r="B546" s="55" t="s">
        <v>1634</v>
      </c>
      <c r="C546" s="55" t="s">
        <v>1635</v>
      </c>
      <c r="D546" s="54" t="str">
        <f>VLOOKUP($A546,'지하수요금(2010년)'!$B:$AL,4,FALSE)</f>
        <v>일반용</v>
      </c>
      <c r="E546" s="54">
        <f>VLOOKUP($A546,'지하수요금(2010년)'!$B:$AL,32,FALSE)</f>
        <v>477</v>
      </c>
      <c r="F546" s="54">
        <f>VLOOKUP($A546,'지하수요금(2011년)'!$B:$AL,32,FALSE)</f>
        <v>379</v>
      </c>
      <c r="G546" s="54">
        <f>VLOOKUP($A546,'지하수요금(2012년)'!$B:$AL,32,FALSE)</f>
        <v>441</v>
      </c>
      <c r="H546" s="54">
        <f>VLOOKUP($A546,'지하수요금(2013년)'!$B:$AO,40,FALSE)</f>
        <v>652</v>
      </c>
      <c r="I546" s="54">
        <f>VLOOKUP($A546,'지하수요금(2014년)'!$B:$AP,41,FALSE)</f>
        <v>373</v>
      </c>
    </row>
    <row r="547" spans="1:9">
      <c r="A547" s="55" t="s">
        <v>1636</v>
      </c>
      <c r="B547" s="55" t="s">
        <v>1637</v>
      </c>
      <c r="C547" s="55" t="s">
        <v>1638</v>
      </c>
      <c r="D547" s="54" t="str">
        <f>VLOOKUP($A547,'지하수요금(2010년)'!$B:$AL,4,FALSE)</f>
        <v>일반용</v>
      </c>
      <c r="E547" s="54">
        <f>VLOOKUP($A547,'지하수요금(2010년)'!$B:$AL,32,FALSE)</f>
        <v>2620</v>
      </c>
      <c r="F547" s="54">
        <f>VLOOKUP($A547,'지하수요금(2011년)'!$B:$AL,32,FALSE)</f>
        <v>2648</v>
      </c>
      <c r="G547" s="54">
        <f>VLOOKUP($A547,'지하수요금(2012년)'!$B:$AL,32,FALSE)</f>
        <v>3928</v>
      </c>
      <c r="H547" s="54">
        <f>VLOOKUP($A547,'지하수요금(2013년)'!$B:$AO,40,FALSE)</f>
        <v>4069</v>
      </c>
      <c r="I547" s="54">
        <f>VLOOKUP($A547,'지하수요금(2014년)'!$B:$AP,41,FALSE)</f>
        <v>4588</v>
      </c>
    </row>
    <row r="548" spans="1:9">
      <c r="A548" s="55" t="s">
        <v>1639</v>
      </c>
      <c r="B548" s="55" t="s">
        <v>1640</v>
      </c>
      <c r="C548" s="55" t="s">
        <v>1641</v>
      </c>
      <c r="D548" s="54" t="str">
        <f>VLOOKUP($A548,'지하수요금(2010년)'!$B:$AL,4,FALSE)</f>
        <v>일반용</v>
      </c>
      <c r="E548" s="54">
        <f>VLOOKUP($A548,'지하수요금(2010년)'!$B:$AL,32,FALSE)</f>
        <v>10</v>
      </c>
      <c r="F548" s="54">
        <f>VLOOKUP($A548,'지하수요금(2011년)'!$B:$AL,32,FALSE)</f>
        <v>0</v>
      </c>
      <c r="G548" s="54">
        <f>VLOOKUP($A548,'지하수요금(2012년)'!$B:$AL,32,FALSE)</f>
        <v>26</v>
      </c>
      <c r="H548" s="54">
        <f>VLOOKUP($A548,'지하수요금(2013년)'!$B:$AO,40,FALSE)</f>
        <v>138</v>
      </c>
      <c r="I548" s="54">
        <f>VLOOKUP($A548,'지하수요금(2014년)'!$B:$AP,41,FALSE)</f>
        <v>19</v>
      </c>
    </row>
    <row r="549" spans="1:9">
      <c r="A549" s="55" t="s">
        <v>1642</v>
      </c>
      <c r="B549" s="55" t="s">
        <v>1643</v>
      </c>
      <c r="C549" s="55" t="s">
        <v>1644</v>
      </c>
      <c r="D549" s="54" t="str">
        <f>VLOOKUP($A549,'지하수요금(2010년)'!$B:$AL,4,FALSE)</f>
        <v>일반용</v>
      </c>
      <c r="E549" s="54">
        <f>VLOOKUP($A549,'지하수요금(2010년)'!$B:$AL,32,FALSE)</f>
        <v>0</v>
      </c>
      <c r="F549" s="54">
        <f>VLOOKUP($A549,'지하수요금(2011년)'!$B:$AL,32,FALSE)</f>
        <v>29</v>
      </c>
      <c r="G549" s="54">
        <f>VLOOKUP($A549,'지하수요금(2012년)'!$B:$AL,32,FALSE)</f>
        <v>0</v>
      </c>
      <c r="H549" s="54">
        <f>VLOOKUP($A549,'지하수요금(2013년)'!$B:$AO,40,FALSE)</f>
        <v>0</v>
      </c>
      <c r="I549" s="54">
        <f>VLOOKUP($A549,'지하수요금(2014년)'!$B:$AP,41,FALSE)</f>
        <v>0</v>
      </c>
    </row>
    <row r="550" spans="1:9">
      <c r="A550" s="55" t="s">
        <v>1645</v>
      </c>
      <c r="B550" s="55" t="s">
        <v>1646</v>
      </c>
      <c r="C550" s="55" t="s">
        <v>1647</v>
      </c>
      <c r="D550" s="54" t="str">
        <f>VLOOKUP($A550,'지하수요금(2010년)'!$B:$AL,4,FALSE)</f>
        <v>일반용</v>
      </c>
      <c r="E550" s="54">
        <f>VLOOKUP($A550,'지하수요금(2010년)'!$B:$AL,32,FALSE)</f>
        <v>0</v>
      </c>
      <c r="F550" s="54">
        <f>VLOOKUP($A550,'지하수요금(2011년)'!$B:$AL,32,FALSE)</f>
        <v>638</v>
      </c>
      <c r="G550" s="54">
        <f>VLOOKUP($A550,'지하수요금(2012년)'!$B:$AL,32,FALSE)</f>
        <v>1554</v>
      </c>
      <c r="H550" s="54">
        <f>VLOOKUP($A550,'지하수요금(2013년)'!$B:$AO,40,FALSE)</f>
        <v>1395</v>
      </c>
      <c r="I550" s="54">
        <f>VLOOKUP($A550,'지하수요금(2014년)'!$B:$AP,41,FALSE)</f>
        <v>1370</v>
      </c>
    </row>
    <row r="551" spans="1:9">
      <c r="A551" s="55" t="s">
        <v>1648</v>
      </c>
      <c r="B551" s="55" t="s">
        <v>1649</v>
      </c>
      <c r="C551" s="55" t="s">
        <v>1650</v>
      </c>
      <c r="D551" s="54" t="str">
        <f>VLOOKUP($A551,'지하수요금(2010년)'!$B:$AL,4,FALSE)</f>
        <v>일반용</v>
      </c>
      <c r="E551" s="54">
        <f>VLOOKUP($A551,'지하수요금(2010년)'!$B:$AL,32,FALSE)</f>
        <v>1019</v>
      </c>
      <c r="F551" s="54">
        <f>VLOOKUP($A551,'지하수요금(2011년)'!$B:$AL,32,FALSE)</f>
        <v>4411</v>
      </c>
      <c r="G551" s="54">
        <f>VLOOKUP($A551,'지하수요금(2012년)'!$B:$AL,32,FALSE)</f>
        <v>1785</v>
      </c>
      <c r="H551" s="54">
        <f>VLOOKUP($A551,'지하수요금(2013년)'!$B:$AO,40,FALSE)</f>
        <v>2082</v>
      </c>
      <c r="I551" s="54">
        <f>VLOOKUP($A551,'지하수요금(2014년)'!$B:$AP,41,FALSE)</f>
        <v>213</v>
      </c>
    </row>
    <row r="552" spans="1:9">
      <c r="A552" s="55" t="s">
        <v>1651</v>
      </c>
      <c r="B552" s="55" t="s">
        <v>1652</v>
      </c>
      <c r="C552" s="55" t="s">
        <v>1653</v>
      </c>
      <c r="D552" s="54" t="str">
        <f>VLOOKUP($A552,'지하수요금(2010년)'!$B:$AL,4,FALSE)</f>
        <v>일반용</v>
      </c>
      <c r="E552" s="54">
        <f>VLOOKUP($A552,'지하수요금(2010년)'!$B:$AL,32,FALSE)</f>
        <v>180</v>
      </c>
      <c r="F552" s="54">
        <f>VLOOKUP($A552,'지하수요금(2011년)'!$B:$AL,32,FALSE)</f>
        <v>288</v>
      </c>
      <c r="G552" s="54">
        <f>VLOOKUP($A552,'지하수요금(2012년)'!$B:$AL,32,FALSE)</f>
        <v>216</v>
      </c>
      <c r="H552" s="54">
        <f>VLOOKUP($A552,'지하수요금(2013년)'!$B:$AO,40,FALSE)</f>
        <v>246</v>
      </c>
      <c r="I552" s="54">
        <f>VLOOKUP($A552,'지하수요금(2014년)'!$B:$AP,41,FALSE)</f>
        <v>195</v>
      </c>
    </row>
    <row r="553" spans="1:9">
      <c r="A553" s="55" t="s">
        <v>1654</v>
      </c>
      <c r="B553" s="55" t="s">
        <v>1655</v>
      </c>
      <c r="C553" s="55" t="s">
        <v>1656</v>
      </c>
      <c r="D553" s="54" t="str">
        <f>VLOOKUP($A553,'지하수요금(2010년)'!$B:$AL,4,FALSE)</f>
        <v>일반용</v>
      </c>
      <c r="E553" s="54">
        <f>VLOOKUP($A553,'지하수요금(2010년)'!$B:$AL,32,FALSE)</f>
        <v>730</v>
      </c>
      <c r="F553" s="54">
        <f>VLOOKUP($A553,'지하수요금(2011년)'!$B:$AL,32,FALSE)</f>
        <v>472</v>
      </c>
      <c r="G553" s="54">
        <f>VLOOKUP($A553,'지하수요금(2012년)'!$B:$AL,32,FALSE)</f>
        <v>364</v>
      </c>
      <c r="H553" s="54">
        <f>VLOOKUP($A553,'지하수요금(2013년)'!$B:$AO,40,FALSE)</f>
        <v>440</v>
      </c>
      <c r="I553" s="54">
        <f>VLOOKUP($A553,'지하수요금(2014년)'!$B:$AP,41,FALSE)</f>
        <v>203</v>
      </c>
    </row>
    <row r="554" spans="1:9">
      <c r="A554" s="55" t="s">
        <v>1657</v>
      </c>
      <c r="B554" s="55" t="s">
        <v>1658</v>
      </c>
      <c r="C554" s="55" t="s">
        <v>1659</v>
      </c>
      <c r="D554" s="54" t="str">
        <f>VLOOKUP($A554,'지하수요금(2010년)'!$B:$AL,4,FALSE)</f>
        <v>일반용</v>
      </c>
      <c r="E554" s="54">
        <f>VLOOKUP($A554,'지하수요금(2010년)'!$B:$AL,32,FALSE)</f>
        <v>2794</v>
      </c>
      <c r="F554" s="54">
        <f>VLOOKUP($A554,'지하수요금(2011년)'!$B:$AL,32,FALSE)</f>
        <v>2610</v>
      </c>
      <c r="G554" s="54">
        <f>VLOOKUP($A554,'지하수요금(2012년)'!$B:$AL,32,FALSE)</f>
        <v>2205</v>
      </c>
      <c r="H554" s="54">
        <f>VLOOKUP($A554,'지하수요금(2013년)'!$B:$AO,40,FALSE)</f>
        <v>2091</v>
      </c>
      <c r="I554" s="54">
        <f>VLOOKUP($A554,'지하수요금(2014년)'!$B:$AP,41,FALSE)</f>
        <v>2441</v>
      </c>
    </row>
    <row r="555" spans="1:9">
      <c r="A555" s="55" t="s">
        <v>1660</v>
      </c>
      <c r="B555" s="55" t="s">
        <v>1661</v>
      </c>
      <c r="C555" s="55" t="s">
        <v>1662</v>
      </c>
      <c r="D555" s="54" t="str">
        <f>VLOOKUP($A555,'지하수요금(2010년)'!$B:$AL,4,FALSE)</f>
        <v>산업용</v>
      </c>
      <c r="E555" s="54">
        <f>VLOOKUP($A555,'지하수요금(2010년)'!$B:$AL,32,FALSE)</f>
        <v>2843</v>
      </c>
      <c r="F555" s="54">
        <f>VLOOKUP($A555,'지하수요금(2011년)'!$B:$AL,32,FALSE)</f>
        <v>1622</v>
      </c>
      <c r="G555" s="54">
        <f>VLOOKUP($A555,'지하수요금(2012년)'!$B:$AL,32,FALSE)</f>
        <v>1218</v>
      </c>
      <c r="H555" s="54">
        <f>VLOOKUP($A555,'지하수요금(2013년)'!$B:$AO,40,FALSE)</f>
        <v>3611</v>
      </c>
      <c r="I555" s="54">
        <f>VLOOKUP($A555,'지하수요금(2014년)'!$B:$AP,41,FALSE)</f>
        <v>2481</v>
      </c>
    </row>
    <row r="556" spans="1:9">
      <c r="A556" s="55" t="s">
        <v>1663</v>
      </c>
      <c r="B556" s="55" t="s">
        <v>1664</v>
      </c>
      <c r="C556" s="55" t="s">
        <v>1665</v>
      </c>
      <c r="D556" s="54" t="str">
        <f>VLOOKUP($A556,'지하수요금(2010년)'!$B:$AL,4,FALSE)</f>
        <v>일반용</v>
      </c>
      <c r="E556" s="54">
        <f>VLOOKUP($A556,'지하수요금(2010년)'!$B:$AL,32,FALSE)</f>
        <v>39</v>
      </c>
      <c r="F556" s="54">
        <f>VLOOKUP($A556,'지하수요금(2011년)'!$B:$AL,32,FALSE)</f>
        <v>1336</v>
      </c>
      <c r="G556" s="54">
        <f>VLOOKUP($A556,'지하수요금(2012년)'!$B:$AL,32,FALSE)</f>
        <v>1028</v>
      </c>
      <c r="H556" s="54">
        <f>VLOOKUP($A556,'지하수요금(2013년)'!$B:$AO,40,FALSE)</f>
        <v>203</v>
      </c>
      <c r="I556" s="54">
        <f>VLOOKUP($A556,'지하수요금(2014년)'!$B:$AP,41,FALSE)</f>
        <v>838</v>
      </c>
    </row>
    <row r="557" spans="1:9">
      <c r="A557" s="55" t="s">
        <v>1666</v>
      </c>
      <c r="B557" s="55" t="s">
        <v>1667</v>
      </c>
      <c r="C557" s="55" t="s">
        <v>1665</v>
      </c>
      <c r="D557" s="54" t="str">
        <f>VLOOKUP($A557,'지하수요금(2010년)'!$B:$AL,4,FALSE)</f>
        <v>일반용</v>
      </c>
      <c r="E557" s="54">
        <f>VLOOKUP($A557,'지하수요금(2010년)'!$B:$AL,32,FALSE)</f>
        <v>1472</v>
      </c>
      <c r="F557" s="54">
        <f>VLOOKUP($A557,'지하수요금(2011년)'!$B:$AL,32,FALSE)</f>
        <v>2005</v>
      </c>
      <c r="G557" s="54">
        <f>VLOOKUP($A557,'지하수요금(2012년)'!$B:$AL,32,FALSE)</f>
        <v>1553</v>
      </c>
      <c r="H557" s="54">
        <f>VLOOKUP($A557,'지하수요금(2013년)'!$B:$AO,40,FALSE)</f>
        <v>1849</v>
      </c>
      <c r="I557" s="54">
        <f>VLOOKUP($A557,'지하수요금(2014년)'!$B:$AP,41,FALSE)</f>
        <v>1943</v>
      </c>
    </row>
    <row r="558" spans="1:9">
      <c r="A558" s="55" t="s">
        <v>1668</v>
      </c>
      <c r="B558" s="55" t="s">
        <v>1669</v>
      </c>
      <c r="C558" s="55" t="s">
        <v>1670</v>
      </c>
      <c r="D558" s="54" t="str">
        <f>VLOOKUP($A558,'지하수요금(2010년)'!$B:$AL,4,FALSE)</f>
        <v>산업용</v>
      </c>
      <c r="E558" s="54">
        <f>VLOOKUP($A558,'지하수요금(2010년)'!$B:$AL,32,FALSE)</f>
        <v>65</v>
      </c>
      <c r="F558" s="54">
        <f>VLOOKUP($A558,'지하수요금(2011년)'!$B:$AL,32,FALSE)</f>
        <v>42</v>
      </c>
      <c r="G558" s="54">
        <f>VLOOKUP($A558,'지하수요금(2012년)'!$B:$AL,32,FALSE)</f>
        <v>43</v>
      </c>
      <c r="H558" s="54">
        <f>VLOOKUP($A558,'지하수요금(2013년)'!$B:$AO,40,FALSE)</f>
        <v>29</v>
      </c>
      <c r="I558" s="54">
        <f>VLOOKUP($A558,'지하수요금(2014년)'!$B:$AP,41,FALSE)</f>
        <v>41</v>
      </c>
    </row>
    <row r="559" spans="1:9">
      <c r="A559" s="55" t="s">
        <v>1671</v>
      </c>
      <c r="B559" s="55" t="s">
        <v>1672</v>
      </c>
      <c r="C559" s="55" t="s">
        <v>1673</v>
      </c>
      <c r="D559" s="54" t="str">
        <f>VLOOKUP($A559,'지하수요금(2010년)'!$B:$AL,4,FALSE)</f>
        <v>일반용</v>
      </c>
      <c r="E559" s="54">
        <f>VLOOKUP($A559,'지하수요금(2010년)'!$B:$AL,32,FALSE)</f>
        <v>227</v>
      </c>
      <c r="F559" s="54">
        <f>VLOOKUP($A559,'지하수요금(2011년)'!$B:$AL,32,FALSE)</f>
        <v>45</v>
      </c>
      <c r="G559" s="54">
        <f>VLOOKUP($A559,'지하수요금(2012년)'!$B:$AL,32,FALSE)</f>
        <v>49</v>
      </c>
      <c r="H559" s="54">
        <f>VLOOKUP($A559,'지하수요금(2013년)'!$B:$AO,40,FALSE)</f>
        <v>55</v>
      </c>
      <c r="I559" s="54">
        <f>VLOOKUP($A559,'지하수요금(2014년)'!$B:$AP,41,FALSE)</f>
        <v>459</v>
      </c>
    </row>
    <row r="560" spans="1:9">
      <c r="A560" s="55" t="s">
        <v>1674</v>
      </c>
      <c r="B560" s="55" t="s">
        <v>1675</v>
      </c>
      <c r="C560" s="55" t="s">
        <v>1676</v>
      </c>
      <c r="D560" s="54" t="str">
        <f>VLOOKUP($A560,'지하수요금(2010년)'!$B:$AL,4,FALSE)</f>
        <v>일반용</v>
      </c>
      <c r="E560" s="54">
        <f>VLOOKUP($A560,'지하수요금(2010년)'!$B:$AL,32,FALSE)</f>
        <v>2193</v>
      </c>
      <c r="F560" s="54">
        <f>VLOOKUP($A560,'지하수요금(2011년)'!$B:$AL,32,FALSE)</f>
        <v>1950</v>
      </c>
      <c r="G560" s="54">
        <f>VLOOKUP($A560,'지하수요금(2012년)'!$B:$AL,32,FALSE)</f>
        <v>1682</v>
      </c>
      <c r="H560" s="54">
        <f>VLOOKUP($A560,'지하수요금(2013년)'!$B:$AO,40,FALSE)</f>
        <v>1708</v>
      </c>
      <c r="I560" s="54">
        <f>VLOOKUP($A560,'지하수요금(2014년)'!$B:$AP,41,FALSE)</f>
        <v>1697</v>
      </c>
    </row>
    <row r="561" spans="1:9">
      <c r="A561" s="55" t="s">
        <v>1677</v>
      </c>
      <c r="B561" s="55" t="s">
        <v>1678</v>
      </c>
      <c r="C561" s="55" t="s">
        <v>1679</v>
      </c>
      <c r="D561" s="54" t="str">
        <f>VLOOKUP($A561,'지하수요금(2010년)'!$B:$AL,4,FALSE)</f>
        <v>일반용</v>
      </c>
      <c r="E561" s="54">
        <f>VLOOKUP($A561,'지하수요금(2010년)'!$B:$AL,32,FALSE)</f>
        <v>0</v>
      </c>
      <c r="F561" s="54">
        <f>VLOOKUP($A561,'지하수요금(2011년)'!$B:$AL,32,FALSE)</f>
        <v>0</v>
      </c>
      <c r="G561" s="54">
        <f>VLOOKUP($A561,'지하수요금(2012년)'!$B:$AL,32,FALSE)</f>
        <v>530</v>
      </c>
    </row>
    <row r="562" spans="1:9">
      <c r="A562" s="55" t="s">
        <v>1680</v>
      </c>
      <c r="B562" s="55" t="s">
        <v>1681</v>
      </c>
      <c r="C562" s="55" t="s">
        <v>1682</v>
      </c>
      <c r="D562" s="54" t="str">
        <f>VLOOKUP($A562,'지하수요금(2010년)'!$B:$AL,4,FALSE)</f>
        <v>산업용</v>
      </c>
      <c r="E562" s="54">
        <f>VLOOKUP($A562,'지하수요금(2010년)'!$B:$AL,32,FALSE)</f>
        <v>7270</v>
      </c>
      <c r="F562" s="54">
        <f>VLOOKUP($A562,'지하수요금(2011년)'!$B:$AL,32,FALSE)</f>
        <v>5302</v>
      </c>
      <c r="G562" s="54">
        <f>VLOOKUP($A562,'지하수요금(2012년)'!$B:$AL,32,FALSE)</f>
        <v>53</v>
      </c>
      <c r="H562" s="54">
        <f>VLOOKUP($A562,'지하수요금(2013년)'!$B:$AO,40,FALSE)</f>
        <v>0</v>
      </c>
      <c r="I562" s="54">
        <f>VLOOKUP($A562,'지하수요금(2014년)'!$B:$AP,41,FALSE)</f>
        <v>0</v>
      </c>
    </row>
    <row r="563" spans="1:9">
      <c r="A563" s="55" t="s">
        <v>1683</v>
      </c>
      <c r="B563" s="55" t="s">
        <v>1684</v>
      </c>
      <c r="C563" s="55" t="s">
        <v>1614</v>
      </c>
      <c r="D563" s="54" t="str">
        <f>VLOOKUP($A563,'지하수요금(2010년)'!$B:$AL,4,FALSE)</f>
        <v>대중탕용</v>
      </c>
      <c r="E563" s="54">
        <f>VLOOKUP($A563,'지하수요금(2010년)'!$B:$AL,32,FALSE)</f>
        <v>1560</v>
      </c>
      <c r="F563" s="54">
        <f>VLOOKUP($A563,'지하수요금(2011년)'!$B:$AL,32,FALSE)</f>
        <v>140</v>
      </c>
      <c r="G563" s="54">
        <f>VLOOKUP($A563,'지하수요금(2012년)'!$B:$AL,32,FALSE)</f>
        <v>0</v>
      </c>
      <c r="H563" s="54">
        <f>VLOOKUP($A563,'지하수요금(2013년)'!$B:$AO,40,FALSE)</f>
        <v>0</v>
      </c>
      <c r="I563" s="54">
        <f>VLOOKUP($A563,'지하수요금(2014년)'!$B:$AP,41,FALSE)</f>
        <v>0</v>
      </c>
    </row>
    <row r="564" spans="1:9">
      <c r="A564" s="55" t="s">
        <v>1685</v>
      </c>
      <c r="B564" s="55" t="s">
        <v>1686</v>
      </c>
      <c r="C564" s="55" t="s">
        <v>1614</v>
      </c>
      <c r="D564" s="54" t="str">
        <f>VLOOKUP($A564,'지하수요금(2010년)'!$B:$AL,4,FALSE)</f>
        <v>대중탕용</v>
      </c>
      <c r="E564" s="54">
        <f>VLOOKUP($A564,'지하수요금(2010년)'!$B:$AL,32,FALSE)</f>
        <v>9293</v>
      </c>
      <c r="F564" s="54">
        <f>VLOOKUP($A564,'지하수요금(2011년)'!$B:$AL,32,FALSE)</f>
        <v>3263</v>
      </c>
      <c r="G564" s="54">
        <f>VLOOKUP($A564,'지하수요금(2012년)'!$B:$AL,32,FALSE)</f>
        <v>4920</v>
      </c>
      <c r="H564" s="54">
        <f>VLOOKUP($A564,'지하수요금(2013년)'!$B:$AO,40,FALSE)</f>
        <v>3660</v>
      </c>
      <c r="I564" s="54">
        <f>VLOOKUP($A564,'지하수요금(2014년)'!$B:$AP,41,FALSE)</f>
        <v>2326</v>
      </c>
    </row>
    <row r="565" spans="1:9">
      <c r="A565" s="55" t="s">
        <v>1687</v>
      </c>
      <c r="B565" s="55" t="s">
        <v>1688</v>
      </c>
      <c r="C565" s="55" t="s">
        <v>1689</v>
      </c>
      <c r="D565" s="54" t="str">
        <f>VLOOKUP($A565,'지하수요금(2010년)'!$B:$AL,4,FALSE)</f>
        <v>산업용</v>
      </c>
      <c r="E565" s="54">
        <f>VLOOKUP($A565,'지하수요금(2010년)'!$B:$AL,32,FALSE)</f>
        <v>12418</v>
      </c>
      <c r="F565" s="54">
        <f>VLOOKUP($A565,'지하수요금(2011년)'!$B:$AL,32,FALSE)</f>
        <v>9275</v>
      </c>
      <c r="G565" s="54">
        <f>VLOOKUP($A565,'지하수요금(2012년)'!$B:$AL,32,FALSE)</f>
        <v>9563</v>
      </c>
      <c r="H565" s="54">
        <f>VLOOKUP($A565,'지하수요금(2013년)'!$B:$AO,40,FALSE)</f>
        <v>8912</v>
      </c>
      <c r="I565" s="54">
        <f>VLOOKUP($A565,'지하수요금(2014년)'!$B:$AP,41,FALSE)</f>
        <v>9370</v>
      </c>
    </row>
    <row r="566" spans="1:9">
      <c r="A566" s="55" t="s">
        <v>1690</v>
      </c>
      <c r="B566" s="55" t="s">
        <v>1691</v>
      </c>
      <c r="C566" s="55" t="s">
        <v>1692</v>
      </c>
      <c r="D566" s="54" t="str">
        <f>VLOOKUP($A566,'지하수요금(2010년)'!$B:$AL,4,FALSE)</f>
        <v>일반용</v>
      </c>
      <c r="E566" s="54">
        <f>VLOOKUP($A566,'지하수요금(2010년)'!$B:$AL,32,FALSE)</f>
        <v>767</v>
      </c>
      <c r="F566" s="54">
        <f>VLOOKUP($A566,'지하수요금(2011년)'!$B:$AL,32,FALSE)</f>
        <v>207</v>
      </c>
      <c r="G566" s="54">
        <f>VLOOKUP($A566,'지하수요금(2012년)'!$B:$AL,32,FALSE)</f>
        <v>73</v>
      </c>
      <c r="H566" s="54">
        <f>VLOOKUP($A566,'지하수요금(2013년)'!$B:$AO,40,FALSE)</f>
        <v>0</v>
      </c>
      <c r="I566" s="54">
        <f>VLOOKUP($A566,'지하수요금(2014년)'!$B:$AP,41,FALSE)</f>
        <v>0</v>
      </c>
    </row>
    <row r="567" spans="1:9">
      <c r="A567" s="55" t="s">
        <v>1693</v>
      </c>
      <c r="B567" s="55" t="s">
        <v>1694</v>
      </c>
      <c r="C567" s="55" t="s">
        <v>1695</v>
      </c>
      <c r="D567" s="54" t="str">
        <f>VLOOKUP($A567,'지하수요금(2010년)'!$B:$AL,4,FALSE)</f>
        <v>산업용</v>
      </c>
      <c r="E567" s="54">
        <f>VLOOKUP($A567,'지하수요금(2010년)'!$B:$AL,32,FALSE)</f>
        <v>0</v>
      </c>
      <c r="F567" s="54">
        <f>VLOOKUP($A567,'지하수요금(2011년)'!$B:$AL,32,FALSE)</f>
        <v>372</v>
      </c>
      <c r="G567" s="54">
        <f>VLOOKUP($A567,'지하수요금(2012년)'!$B:$AL,32,FALSE)</f>
        <v>12</v>
      </c>
      <c r="H567" s="54">
        <f>VLOOKUP($A567,'지하수요금(2013년)'!$B:$AO,40,FALSE)</f>
        <v>25</v>
      </c>
      <c r="I567" s="54">
        <f>VLOOKUP($A567,'지하수요금(2014년)'!$B:$AP,41,FALSE)</f>
        <v>20</v>
      </c>
    </row>
    <row r="568" spans="1:9">
      <c r="A568" s="55" t="s">
        <v>1696</v>
      </c>
      <c r="B568" s="55" t="s">
        <v>1697</v>
      </c>
      <c r="C568" s="55" t="s">
        <v>1580</v>
      </c>
      <c r="D568" s="54" t="str">
        <f>VLOOKUP($A568,'지하수요금(2010년)'!$B:$AL,4,FALSE)</f>
        <v>산업용</v>
      </c>
      <c r="E568" s="54">
        <f>VLOOKUP($A568,'지하수요금(2010년)'!$B:$AL,32,FALSE)</f>
        <v>16130</v>
      </c>
      <c r="F568" s="54">
        <f>VLOOKUP($A568,'지하수요금(2011년)'!$B:$AL,32,FALSE)</f>
        <v>16657</v>
      </c>
      <c r="G568" s="54">
        <f>VLOOKUP($A568,'지하수요금(2012년)'!$B:$AL,32,FALSE)</f>
        <v>17271</v>
      </c>
      <c r="H568" s="54">
        <f>VLOOKUP($A568,'지하수요금(2013년)'!$B:$AO,40,FALSE)</f>
        <v>16201</v>
      </c>
      <c r="I568" s="54">
        <f>VLOOKUP($A568,'지하수요금(2014년)'!$B:$AP,41,FALSE)</f>
        <v>10254</v>
      </c>
    </row>
    <row r="569" spans="1:9">
      <c r="A569" s="55" t="s">
        <v>1698</v>
      </c>
      <c r="B569" s="55" t="s">
        <v>1699</v>
      </c>
      <c r="C569" s="55" t="s">
        <v>1632</v>
      </c>
      <c r="D569" s="54" t="str">
        <f>VLOOKUP($A569,'지하수요금(2010년)'!$B:$AL,4,FALSE)</f>
        <v>일반용</v>
      </c>
      <c r="E569" s="54">
        <f>VLOOKUP($A569,'지하수요금(2010년)'!$B:$AL,32,FALSE)</f>
        <v>5040</v>
      </c>
      <c r="F569" s="54">
        <f>VLOOKUP($A569,'지하수요금(2011년)'!$B:$AL,32,FALSE)</f>
        <v>780</v>
      </c>
      <c r="G569" s="54">
        <f>VLOOKUP($A569,'지하수요금(2012년)'!$B:$AL,32,FALSE)</f>
        <v>313</v>
      </c>
      <c r="H569" s="54">
        <f>VLOOKUP($A569,'지하수요금(2013년)'!$B:$AO,40,FALSE)</f>
        <v>13600</v>
      </c>
      <c r="I569" s="54">
        <f>VLOOKUP($A569,'지하수요금(2014년)'!$B:$AP,41,FALSE)</f>
        <v>27486</v>
      </c>
    </row>
    <row r="570" spans="1:9">
      <c r="A570" s="55" t="s">
        <v>1700</v>
      </c>
      <c r="B570" s="55" t="s">
        <v>1701</v>
      </c>
      <c r="C570" s="55" t="s">
        <v>1702</v>
      </c>
      <c r="D570" s="54" t="str">
        <f>VLOOKUP($A570,'지하수요금(2010년)'!$B:$AL,4,FALSE)</f>
        <v>일반용</v>
      </c>
      <c r="E570" s="54">
        <f>VLOOKUP($A570,'지하수요금(2010년)'!$B:$AL,32,FALSE)</f>
        <v>21751</v>
      </c>
      <c r="F570" s="54">
        <f>VLOOKUP($A570,'지하수요금(2011년)'!$B:$AL,32,FALSE)</f>
        <v>21086</v>
      </c>
      <c r="G570" s="54">
        <f>VLOOKUP($A570,'지하수요금(2012년)'!$B:$AL,32,FALSE)</f>
        <v>25847</v>
      </c>
      <c r="H570" s="54">
        <f>VLOOKUP($A570,'지하수요금(2013년)'!$B:$AO,40,FALSE)</f>
        <v>32375</v>
      </c>
      <c r="I570" s="54">
        <f>VLOOKUP($A570,'지하수요금(2014년)'!$B:$AP,41,FALSE)</f>
        <v>9191</v>
      </c>
    </row>
    <row r="571" spans="1:9">
      <c r="A571" s="55" t="s">
        <v>1703</v>
      </c>
      <c r="B571" s="55" t="s">
        <v>1704</v>
      </c>
      <c r="C571" s="55" t="s">
        <v>1705</v>
      </c>
      <c r="D571" s="54" t="str">
        <f>VLOOKUP($A571,'지하수요금(2010년)'!$B:$AL,4,FALSE)</f>
        <v>일반용</v>
      </c>
      <c r="E571" s="54">
        <f>VLOOKUP($A571,'지하수요금(2010년)'!$B:$AL,32,FALSE)</f>
        <v>1282</v>
      </c>
      <c r="F571" s="54">
        <f>VLOOKUP($A571,'지하수요금(2011년)'!$B:$AL,32,FALSE)</f>
        <v>792</v>
      </c>
      <c r="G571" s="54">
        <f>VLOOKUP($A571,'지하수요금(2012년)'!$B:$AL,32,FALSE)</f>
        <v>0</v>
      </c>
      <c r="H571" s="54">
        <f>VLOOKUP($A571,'지하수요금(2013년)'!$B:$AO,40,FALSE)</f>
        <v>0</v>
      </c>
      <c r="I571" s="54">
        <f>VLOOKUP($A571,'지하수요금(2014년)'!$B:$AP,41,FALSE)</f>
        <v>0</v>
      </c>
    </row>
    <row r="572" spans="1:9">
      <c r="A572" s="55" t="s">
        <v>1706</v>
      </c>
      <c r="B572" s="55" t="s">
        <v>1707</v>
      </c>
      <c r="C572" s="55" t="s">
        <v>1708</v>
      </c>
      <c r="D572" s="54" t="str">
        <f>VLOOKUP($A572,'지하수요금(2010년)'!$B:$AL,4,FALSE)</f>
        <v>일반용</v>
      </c>
      <c r="E572" s="54">
        <f>VLOOKUP($A572,'지하수요금(2010년)'!$B:$AL,32,FALSE)</f>
        <v>5286</v>
      </c>
      <c r="F572" s="54">
        <f>VLOOKUP($A572,'지하수요금(2011년)'!$B:$AL,32,FALSE)</f>
        <v>4044</v>
      </c>
      <c r="G572" s="54">
        <f>VLOOKUP($A572,'지하수요금(2012년)'!$B:$AL,32,FALSE)</f>
        <v>4371</v>
      </c>
      <c r="H572" s="54">
        <f>VLOOKUP($A572,'지하수요금(2013년)'!$B:$AO,40,FALSE)</f>
        <v>5112</v>
      </c>
      <c r="I572" s="54">
        <f>VLOOKUP($A572,'지하수요금(2014년)'!$B:$AP,41,FALSE)</f>
        <v>3998</v>
      </c>
    </row>
    <row r="573" spans="1:9">
      <c r="A573" s="55" t="s">
        <v>1709</v>
      </c>
      <c r="B573" s="55" t="s">
        <v>1710</v>
      </c>
      <c r="C573" s="55" t="s">
        <v>1711</v>
      </c>
      <c r="D573" s="54" t="str">
        <f>VLOOKUP($A573,'지하수요금(2010년)'!$B:$AL,4,FALSE)</f>
        <v>일반용</v>
      </c>
      <c r="E573" s="54">
        <f>VLOOKUP($A573,'지하수요금(2010년)'!$B:$AL,32,FALSE)</f>
        <v>618</v>
      </c>
      <c r="F573" s="54">
        <f>VLOOKUP($A573,'지하수요금(2011년)'!$B:$AL,32,FALSE)</f>
        <v>548</v>
      </c>
      <c r="G573" s="54">
        <f>VLOOKUP($A573,'지하수요금(2012년)'!$B:$AL,32,FALSE)</f>
        <v>449</v>
      </c>
      <c r="H573" s="54">
        <f>VLOOKUP($A573,'지하수요금(2013년)'!$B:$AO,40,FALSE)</f>
        <v>327</v>
      </c>
      <c r="I573" s="54">
        <f>VLOOKUP($A573,'지하수요금(2014년)'!$B:$AP,41,FALSE)</f>
        <v>267</v>
      </c>
    </row>
    <row r="574" spans="1:9">
      <c r="A574" s="55" t="s">
        <v>1712</v>
      </c>
      <c r="B574" s="55" t="s">
        <v>1713</v>
      </c>
      <c r="C574" s="55" t="s">
        <v>1682</v>
      </c>
      <c r="D574" s="54" t="str">
        <f>VLOOKUP($A574,'지하수요금(2010년)'!$B:$AL,4,FALSE)</f>
        <v>일반용</v>
      </c>
      <c r="E574" s="54">
        <f>VLOOKUP($A574,'지하수요금(2010년)'!$B:$AL,32,FALSE)</f>
        <v>5390</v>
      </c>
      <c r="F574" s="54">
        <f>VLOOKUP($A574,'지하수요금(2011년)'!$B:$AL,32,FALSE)</f>
        <v>4373</v>
      </c>
      <c r="G574" s="54">
        <f>VLOOKUP($A574,'지하수요금(2012년)'!$B:$AL,32,FALSE)</f>
        <v>831</v>
      </c>
      <c r="H574" s="54">
        <f>VLOOKUP($A574,'지하수요금(2013년)'!$B:$AO,40,FALSE)</f>
        <v>735</v>
      </c>
      <c r="I574" s="54">
        <f>VLOOKUP($A574,'지하수요금(2014년)'!$B:$AP,41,FALSE)</f>
        <v>101</v>
      </c>
    </row>
    <row r="575" spans="1:9">
      <c r="A575" s="55" t="s">
        <v>1714</v>
      </c>
      <c r="B575" s="55" t="s">
        <v>1715</v>
      </c>
      <c r="C575" s="55" t="s">
        <v>1716</v>
      </c>
      <c r="D575" s="54" t="str">
        <f>VLOOKUP($A575,'지하수요금(2010년)'!$B:$AL,4,FALSE)</f>
        <v>일반용</v>
      </c>
      <c r="E575" s="54">
        <f>VLOOKUP($A575,'지하수요금(2010년)'!$B:$AL,32,FALSE)</f>
        <v>538</v>
      </c>
      <c r="F575" s="54">
        <f>VLOOKUP($A575,'지하수요금(2011년)'!$B:$AL,32,FALSE)</f>
        <v>542</v>
      </c>
      <c r="G575" s="54">
        <f>VLOOKUP($A575,'지하수요금(2012년)'!$B:$AL,32,FALSE)</f>
        <v>504</v>
      </c>
      <c r="H575" s="54">
        <f>VLOOKUP($A575,'지하수요금(2013년)'!$B:$AO,40,FALSE)</f>
        <v>463</v>
      </c>
      <c r="I575" s="54">
        <f>VLOOKUP($A575,'지하수요금(2014년)'!$B:$AP,41,FALSE)</f>
        <v>836</v>
      </c>
    </row>
    <row r="576" spans="1:9">
      <c r="A576" s="55" t="s">
        <v>1717</v>
      </c>
      <c r="B576" s="55" t="s">
        <v>1718</v>
      </c>
      <c r="C576" s="55" t="s">
        <v>1719</v>
      </c>
      <c r="D576" s="54" t="str">
        <f>VLOOKUP($A576,'지하수요금(2010년)'!$B:$AL,4,FALSE)</f>
        <v>일반용</v>
      </c>
      <c r="E576" s="54">
        <f>VLOOKUP($A576,'지하수요금(2010년)'!$B:$AL,32,FALSE)</f>
        <v>2637</v>
      </c>
      <c r="F576" s="54">
        <f>VLOOKUP($A576,'지하수요금(2011년)'!$B:$AL,32,FALSE)</f>
        <v>3537</v>
      </c>
      <c r="G576" s="54">
        <f>VLOOKUP($A576,'지하수요금(2012년)'!$B:$AL,32,FALSE)</f>
        <v>2960</v>
      </c>
      <c r="H576" s="54">
        <f>VLOOKUP($A576,'지하수요금(2013년)'!$B:$AO,40,FALSE)</f>
        <v>2298</v>
      </c>
      <c r="I576" s="54">
        <f>VLOOKUP($A576,'지하수요금(2014년)'!$B:$AP,41,FALSE)</f>
        <v>1720</v>
      </c>
    </row>
    <row r="577" spans="1:9">
      <c r="A577" s="55" t="s">
        <v>1720</v>
      </c>
      <c r="B577" s="55" t="s">
        <v>1721</v>
      </c>
      <c r="C577" s="55" t="s">
        <v>1722</v>
      </c>
      <c r="D577" s="54" t="str">
        <f>VLOOKUP($A577,'지하수요금(2010년)'!$B:$AL,4,FALSE)</f>
        <v>대중탕용</v>
      </c>
      <c r="E577" s="54">
        <f>VLOOKUP($A577,'지하수요금(2010년)'!$B:$AL,32,FALSE)</f>
        <v>4314</v>
      </c>
      <c r="F577" s="54">
        <f>VLOOKUP($A577,'지하수요금(2011년)'!$B:$AL,32,FALSE)</f>
        <v>4761</v>
      </c>
      <c r="G577" s="54">
        <f>VLOOKUP($A577,'지하수요금(2012년)'!$B:$AL,32,FALSE)</f>
        <v>4535</v>
      </c>
      <c r="H577" s="54">
        <f>VLOOKUP($A577,'지하수요금(2013년)'!$B:$AO,40,FALSE)</f>
        <v>4489</v>
      </c>
      <c r="I577" s="54">
        <f>VLOOKUP($A577,'지하수요금(2014년)'!$B:$AP,41,FALSE)</f>
        <v>4512</v>
      </c>
    </row>
    <row r="578" spans="1:9">
      <c r="A578" s="55" t="s">
        <v>1723</v>
      </c>
      <c r="B578" s="55" t="s">
        <v>1724</v>
      </c>
      <c r="C578" s="55" t="s">
        <v>1725</v>
      </c>
      <c r="D578" s="54" t="str">
        <f>VLOOKUP($A578,'지하수요금(2010년)'!$B:$AL,4,FALSE)</f>
        <v>일반용</v>
      </c>
      <c r="E578" s="54">
        <f>VLOOKUP($A578,'지하수요금(2010년)'!$B:$AL,32,FALSE)</f>
        <v>7</v>
      </c>
      <c r="F578" s="54">
        <f>VLOOKUP($A578,'지하수요금(2011년)'!$B:$AL,32,FALSE)</f>
        <v>8</v>
      </c>
      <c r="G578" s="54">
        <f>VLOOKUP($A578,'지하수요금(2012년)'!$B:$AL,32,FALSE)</f>
        <v>0</v>
      </c>
      <c r="H578" s="54">
        <f>VLOOKUP($A578,'지하수요금(2013년)'!$B:$AO,40,FALSE)</f>
        <v>0</v>
      </c>
      <c r="I578" s="54">
        <f>VLOOKUP($A578,'지하수요금(2014년)'!$B:$AP,41,FALSE)</f>
        <v>0</v>
      </c>
    </row>
    <row r="579" spans="1:9">
      <c r="A579" s="55" t="s">
        <v>1726</v>
      </c>
      <c r="B579" s="55" t="s">
        <v>1727</v>
      </c>
      <c r="C579" s="55" t="s">
        <v>1728</v>
      </c>
      <c r="D579" s="54" t="str">
        <f>VLOOKUP($A579,'지하수요금(2010년)'!$B:$AL,4,FALSE)</f>
        <v>가정용</v>
      </c>
      <c r="E579" s="54">
        <f>VLOOKUP($A579,'지하수요금(2010년)'!$B:$AL,32,FALSE)</f>
        <v>657</v>
      </c>
      <c r="F579" s="54">
        <f>VLOOKUP($A579,'지하수요금(2011년)'!$B:$AL,32,FALSE)</f>
        <v>0</v>
      </c>
      <c r="G579" s="54">
        <f>VLOOKUP($A579,'지하수요금(2012년)'!$B:$AL,32,FALSE)</f>
        <v>0</v>
      </c>
      <c r="H579" s="54">
        <f>VLOOKUP($A579,'지하수요금(2013년)'!$B:$AO,40,FALSE)</f>
        <v>0</v>
      </c>
      <c r="I579" s="54">
        <f>VLOOKUP($A579,'지하수요금(2014년)'!$B:$AP,41,FALSE)</f>
        <v>0</v>
      </c>
    </row>
    <row r="580" spans="1:9">
      <c r="A580" s="55" t="s">
        <v>1729</v>
      </c>
      <c r="B580" s="55" t="s">
        <v>1730</v>
      </c>
      <c r="C580" s="55" t="s">
        <v>1731</v>
      </c>
      <c r="D580" s="54" t="str">
        <f>VLOOKUP($A580,'지하수요금(2010년)'!$B:$AL,4,FALSE)</f>
        <v>일반용</v>
      </c>
      <c r="E580" s="54">
        <f>VLOOKUP($A580,'지하수요금(2010년)'!$B:$AL,32,FALSE)</f>
        <v>743</v>
      </c>
      <c r="F580" s="54">
        <f>VLOOKUP($A580,'지하수요금(2011년)'!$B:$AL,32,FALSE)</f>
        <v>280</v>
      </c>
      <c r="G580" s="54">
        <f>VLOOKUP($A580,'지하수요금(2012년)'!$B:$AL,32,FALSE)</f>
        <v>0</v>
      </c>
      <c r="H580" s="54">
        <f>VLOOKUP($A580,'지하수요금(2013년)'!$B:$AO,40,FALSE)</f>
        <v>0</v>
      </c>
      <c r="I580" s="54">
        <f>VLOOKUP($A580,'지하수요금(2014년)'!$B:$AP,41,FALSE)</f>
        <v>0</v>
      </c>
    </row>
    <row r="581" spans="1:9">
      <c r="A581" s="55" t="s">
        <v>1732</v>
      </c>
      <c r="B581" s="55" t="s">
        <v>1733</v>
      </c>
      <c r="C581" s="55" t="s">
        <v>1734</v>
      </c>
      <c r="D581" s="54" t="str">
        <f>VLOOKUP($A581,'지하수요금(2010년)'!$B:$AL,4,FALSE)</f>
        <v>일반용</v>
      </c>
      <c r="E581" s="54">
        <f>VLOOKUP($A581,'지하수요금(2010년)'!$B:$AL,32,FALSE)</f>
        <v>2172</v>
      </c>
      <c r="F581" s="54">
        <f>VLOOKUP($A581,'지하수요금(2011년)'!$B:$AL,32,FALSE)</f>
        <v>1070</v>
      </c>
      <c r="G581" s="54">
        <f>VLOOKUP($A581,'지하수요금(2012년)'!$B:$AL,32,FALSE)</f>
        <v>0</v>
      </c>
      <c r="H581" s="54">
        <f>VLOOKUP($A581,'지하수요금(2013년)'!$B:$AO,40,FALSE)</f>
        <v>0</v>
      </c>
      <c r="I581" s="54">
        <f>VLOOKUP($A581,'지하수요금(2014년)'!$B:$AP,41,FALSE)</f>
        <v>0</v>
      </c>
    </row>
    <row r="582" spans="1:9">
      <c r="A582" s="55" t="s">
        <v>1735</v>
      </c>
      <c r="B582" s="55" t="s">
        <v>1736</v>
      </c>
      <c r="C582" s="55" t="s">
        <v>1737</v>
      </c>
      <c r="D582" s="54" t="str">
        <f>VLOOKUP($A582,'지하수요금(2010년)'!$B:$AL,4,FALSE)</f>
        <v>일반용</v>
      </c>
      <c r="E582" s="54">
        <f>VLOOKUP($A582,'지하수요금(2010년)'!$B:$AL,32,FALSE)</f>
        <v>944</v>
      </c>
      <c r="F582" s="54">
        <f>VLOOKUP($A582,'지하수요금(2011년)'!$B:$AL,32,FALSE)</f>
        <v>826</v>
      </c>
      <c r="G582" s="54">
        <f>VLOOKUP($A582,'지하수요금(2012년)'!$B:$AL,32,FALSE)</f>
        <v>701</v>
      </c>
      <c r="H582" s="54">
        <f>VLOOKUP($A582,'지하수요금(2013년)'!$B:$AO,40,FALSE)</f>
        <v>526</v>
      </c>
      <c r="I582" s="54">
        <f>VLOOKUP($A582,'지하수요금(2014년)'!$B:$AP,41,FALSE)</f>
        <v>372</v>
      </c>
    </row>
    <row r="583" spans="1:9">
      <c r="A583" s="55" t="s">
        <v>1738</v>
      </c>
      <c r="B583" s="55" t="s">
        <v>1739</v>
      </c>
      <c r="C583" s="55" t="s">
        <v>1740</v>
      </c>
      <c r="D583" s="54" t="str">
        <f>VLOOKUP($A583,'지하수요금(2010년)'!$B:$AL,4,FALSE)</f>
        <v>일반용</v>
      </c>
      <c r="E583" s="54">
        <f>VLOOKUP($A583,'지하수요금(2010년)'!$B:$AL,32,FALSE)</f>
        <v>1095</v>
      </c>
      <c r="F583" s="54">
        <f>VLOOKUP($A583,'지하수요금(2011년)'!$B:$AL,32,FALSE)</f>
        <v>900</v>
      </c>
      <c r="G583" s="54">
        <f>VLOOKUP($A583,'지하수요금(2012년)'!$B:$AL,32,FALSE)</f>
        <v>1647</v>
      </c>
      <c r="H583" s="54">
        <f>VLOOKUP($A583,'지하수요금(2013년)'!$B:$AO,40,FALSE)</f>
        <v>5298</v>
      </c>
      <c r="I583" s="54">
        <f>VLOOKUP($A583,'지하수요금(2014년)'!$B:$AP,41,FALSE)</f>
        <v>4794</v>
      </c>
    </row>
    <row r="584" spans="1:9">
      <c r="A584" s="55" t="s">
        <v>1741</v>
      </c>
      <c r="B584" s="55" t="s">
        <v>1742</v>
      </c>
      <c r="C584" s="55" t="s">
        <v>1743</v>
      </c>
      <c r="D584" s="54" t="str">
        <f>VLOOKUP($A584,'지하수요금(2010년)'!$B:$AL,4,FALSE)</f>
        <v>일반용</v>
      </c>
      <c r="E584" s="54">
        <f>VLOOKUP($A584,'지하수요금(2010년)'!$B:$AL,32,FALSE)</f>
        <v>1470</v>
      </c>
      <c r="F584" s="54">
        <f>VLOOKUP($A584,'지하수요금(2011년)'!$B:$AL,32,FALSE)</f>
        <v>0</v>
      </c>
      <c r="G584" s="54">
        <f>VLOOKUP($A584,'지하수요금(2012년)'!$B:$AL,32,FALSE)</f>
        <v>0</v>
      </c>
      <c r="H584" s="54">
        <f>VLOOKUP($A584,'지하수요금(2013년)'!$B:$AO,40,FALSE)</f>
        <v>0</v>
      </c>
      <c r="I584" s="54">
        <f>VLOOKUP($A584,'지하수요금(2014년)'!$B:$AP,41,FALSE)</f>
        <v>0</v>
      </c>
    </row>
    <row r="585" spans="1:9">
      <c r="A585" s="55" t="s">
        <v>1744</v>
      </c>
      <c r="B585" s="55" t="s">
        <v>1745</v>
      </c>
      <c r="C585" s="55" t="s">
        <v>1746</v>
      </c>
      <c r="D585" s="54" t="str">
        <f>VLOOKUP($A585,'지하수요금(2010년)'!$B:$AL,4,FALSE)</f>
        <v>일반용</v>
      </c>
      <c r="E585" s="54">
        <f>VLOOKUP($A585,'지하수요금(2010년)'!$B:$AL,32,FALSE)</f>
        <v>1736</v>
      </c>
      <c r="F585" s="54">
        <f>VLOOKUP($A585,'지하수요금(2011년)'!$B:$AL,32,FALSE)</f>
        <v>1805</v>
      </c>
      <c r="G585" s="54">
        <f>VLOOKUP($A585,'지하수요금(2012년)'!$B:$AL,32,FALSE)</f>
        <v>1739</v>
      </c>
      <c r="H585" s="54">
        <f>VLOOKUP($A585,'지하수요금(2013년)'!$B:$AO,40,FALSE)</f>
        <v>1725</v>
      </c>
      <c r="I585" s="54">
        <f>VLOOKUP($A585,'지하수요금(2014년)'!$B:$AP,41,FALSE)</f>
        <v>558</v>
      </c>
    </row>
    <row r="586" spans="1:9">
      <c r="A586" s="55" t="s">
        <v>1747</v>
      </c>
      <c r="B586" s="55" t="s">
        <v>1748</v>
      </c>
      <c r="C586" s="55" t="s">
        <v>1749</v>
      </c>
      <c r="D586" s="54" t="str">
        <f>VLOOKUP($A586,'지하수요금(2010년)'!$B:$AL,4,FALSE)</f>
        <v>일반용</v>
      </c>
      <c r="E586" s="54">
        <f>VLOOKUP($A586,'지하수요금(2010년)'!$B:$AL,32,FALSE)</f>
        <v>3350</v>
      </c>
      <c r="F586" s="54">
        <f>VLOOKUP($A586,'지하수요금(2011년)'!$B:$AL,32,FALSE)</f>
        <v>2589</v>
      </c>
      <c r="G586" s="54">
        <f>VLOOKUP($A586,'지하수요금(2012년)'!$B:$AL,32,FALSE)</f>
        <v>1716</v>
      </c>
      <c r="H586" s="54">
        <f>VLOOKUP($A586,'지하수요금(2013년)'!$B:$AO,40,FALSE)</f>
        <v>1176</v>
      </c>
      <c r="I586" s="54">
        <f>VLOOKUP($A586,'지하수요금(2014년)'!$B:$AP,41,FALSE)</f>
        <v>951</v>
      </c>
    </row>
    <row r="587" spans="1:9">
      <c r="A587" s="55" t="s">
        <v>1750</v>
      </c>
      <c r="B587" s="55" t="s">
        <v>1751</v>
      </c>
      <c r="C587" s="55" t="s">
        <v>1752</v>
      </c>
      <c r="D587" s="54" t="str">
        <f>VLOOKUP($A587,'지하수요금(2010년)'!$B:$AL,4,FALSE)</f>
        <v>일반용</v>
      </c>
      <c r="E587" s="54">
        <f>VLOOKUP($A587,'지하수요금(2010년)'!$B:$AL,32,FALSE)</f>
        <v>8004</v>
      </c>
      <c r="F587" s="54">
        <f>VLOOKUP($A587,'지하수요금(2011년)'!$B:$AL,32,FALSE)</f>
        <v>13932</v>
      </c>
      <c r="G587" s="54">
        <f>VLOOKUP($A587,'지하수요금(2012년)'!$B:$AL,32,FALSE)</f>
        <v>60</v>
      </c>
      <c r="H587" s="54">
        <f>VLOOKUP($A587,'지하수요금(2013년)'!$B:$AO,40,FALSE)</f>
        <v>0</v>
      </c>
      <c r="I587" s="54">
        <f>VLOOKUP($A587,'지하수요금(2014년)'!$B:$AP,41,FALSE)</f>
        <v>0</v>
      </c>
    </row>
    <row r="588" spans="1:9">
      <c r="A588" s="55" t="s">
        <v>1753</v>
      </c>
      <c r="B588" s="55" t="s">
        <v>1754</v>
      </c>
      <c r="C588" s="55" t="s">
        <v>1755</v>
      </c>
      <c r="D588" s="54" t="str">
        <f>VLOOKUP($A588,'지하수요금(2010년)'!$B:$AL,4,FALSE)</f>
        <v>일반용</v>
      </c>
      <c r="E588" s="54">
        <f>VLOOKUP($A588,'지하수요금(2010년)'!$B:$AL,32,FALSE)</f>
        <v>0</v>
      </c>
      <c r="F588" s="54">
        <f>VLOOKUP($A588,'지하수요금(2011년)'!$B:$AL,32,FALSE)</f>
        <v>0</v>
      </c>
      <c r="G588" s="54">
        <f>VLOOKUP($A588,'지하수요금(2012년)'!$B:$AL,32,FALSE)</f>
        <v>0</v>
      </c>
      <c r="H588" s="54">
        <f>VLOOKUP($A588,'지하수요금(2013년)'!$B:$AO,40,FALSE)</f>
        <v>0</v>
      </c>
      <c r="I588" s="54">
        <f>VLOOKUP($A588,'지하수요금(2014년)'!$B:$AP,41,FALSE)</f>
        <v>0</v>
      </c>
    </row>
    <row r="589" spans="1:9">
      <c r="A589" s="55" t="s">
        <v>1756</v>
      </c>
      <c r="B589" s="55" t="s">
        <v>1757</v>
      </c>
      <c r="C589" s="55" t="s">
        <v>1758</v>
      </c>
      <c r="D589" s="54" t="str">
        <f>VLOOKUP($A589,'지하수요금(2010년)'!$B:$AL,4,FALSE)</f>
        <v>가정용</v>
      </c>
      <c r="E589" s="54">
        <f>VLOOKUP($A589,'지하수요금(2010년)'!$B:$AL,32,FALSE)</f>
        <v>0</v>
      </c>
      <c r="F589" s="54">
        <f>VLOOKUP($A589,'지하수요금(2011년)'!$B:$AL,32,FALSE)</f>
        <v>0</v>
      </c>
      <c r="G589" s="54">
        <f>VLOOKUP($A589,'지하수요금(2012년)'!$B:$AL,32,FALSE)</f>
        <v>0</v>
      </c>
      <c r="H589" s="54">
        <f>VLOOKUP($A589,'지하수요금(2013년)'!$B:$AO,40,FALSE)</f>
        <v>0</v>
      </c>
      <c r="I589" s="54">
        <f>VLOOKUP($A589,'지하수요금(2014년)'!$B:$AP,41,FALSE)</f>
        <v>0</v>
      </c>
    </row>
    <row r="590" spans="1:9">
      <c r="A590" s="55" t="s">
        <v>1759</v>
      </c>
      <c r="B590" s="55" t="s">
        <v>1760</v>
      </c>
      <c r="C590" s="55" t="s">
        <v>1761</v>
      </c>
      <c r="D590" s="54" t="str">
        <f>VLOOKUP($A590,'지하수요금(2010년)'!$B:$AL,4,FALSE)</f>
        <v>가정용</v>
      </c>
      <c r="E590" s="54">
        <f>VLOOKUP($A590,'지하수요금(2010년)'!$B:$AL,32,FALSE)</f>
        <v>0</v>
      </c>
      <c r="F590" s="54">
        <f>VLOOKUP($A590,'지하수요금(2011년)'!$B:$AL,32,FALSE)</f>
        <v>0</v>
      </c>
      <c r="G590" s="54">
        <f>VLOOKUP($A590,'지하수요금(2012년)'!$B:$AL,32,FALSE)</f>
        <v>0</v>
      </c>
      <c r="H590" s="54">
        <f>VLOOKUP($A590,'지하수요금(2013년)'!$B:$AO,40,FALSE)</f>
        <v>0</v>
      </c>
      <c r="I590" s="54">
        <f>VLOOKUP($A590,'지하수요금(2014년)'!$B:$AP,41,FALSE)</f>
        <v>0</v>
      </c>
    </row>
    <row r="591" spans="1:9">
      <c r="A591" s="55" t="s">
        <v>1762</v>
      </c>
      <c r="B591" s="55" t="s">
        <v>1763</v>
      </c>
      <c r="C591" s="55" t="s">
        <v>1764</v>
      </c>
      <c r="D591" s="54" t="str">
        <f>VLOOKUP($A591,'지하수요금(2010년)'!$B:$AL,4,FALSE)</f>
        <v>가정용</v>
      </c>
      <c r="E591" s="54">
        <f>VLOOKUP($A591,'지하수요금(2010년)'!$B:$AL,32,FALSE)</f>
        <v>0</v>
      </c>
      <c r="F591" s="54">
        <f>VLOOKUP($A591,'지하수요금(2011년)'!$B:$AL,32,FALSE)</f>
        <v>0</v>
      </c>
      <c r="G591" s="54">
        <f>VLOOKUP($A591,'지하수요금(2012년)'!$B:$AL,32,FALSE)</f>
        <v>0</v>
      </c>
    </row>
    <row r="592" spans="1:9">
      <c r="A592" s="55" t="s">
        <v>1765</v>
      </c>
      <c r="B592" s="55" t="s">
        <v>1766</v>
      </c>
      <c r="C592" s="55" t="s">
        <v>1767</v>
      </c>
      <c r="D592" s="54" t="str">
        <f>VLOOKUP($A592,'지하수요금(2010년)'!$B:$AL,4,FALSE)</f>
        <v>가정용</v>
      </c>
      <c r="E592" s="54">
        <f>VLOOKUP($A592,'지하수요금(2010년)'!$B:$AL,32,FALSE)</f>
        <v>0</v>
      </c>
      <c r="F592" s="54">
        <f>VLOOKUP($A592,'지하수요금(2011년)'!$B:$AL,32,FALSE)</f>
        <v>0</v>
      </c>
      <c r="G592" s="54">
        <f>VLOOKUP($A592,'지하수요금(2012년)'!$B:$AL,32,FALSE)</f>
        <v>0</v>
      </c>
      <c r="H592" s="54">
        <f>VLOOKUP($A592,'지하수요금(2013년)'!$B:$AO,40,FALSE)</f>
        <v>0</v>
      </c>
      <c r="I592" s="54">
        <f>VLOOKUP($A592,'지하수요금(2014년)'!$B:$AP,41,FALSE)</f>
        <v>0</v>
      </c>
    </row>
    <row r="593" spans="1:9">
      <c r="A593" s="55" t="s">
        <v>1768</v>
      </c>
      <c r="B593" s="55" t="s">
        <v>1769</v>
      </c>
      <c r="C593" s="55" t="s">
        <v>1770</v>
      </c>
      <c r="D593" s="54" t="str">
        <f>VLOOKUP($A593,'지하수요금(2010년)'!$B:$AL,4,FALSE)</f>
        <v>일반용</v>
      </c>
      <c r="E593" s="54">
        <f>VLOOKUP($A593,'지하수요금(2010년)'!$B:$AL,32,FALSE)</f>
        <v>982</v>
      </c>
      <c r="F593" s="54">
        <f>VLOOKUP($A593,'지하수요금(2011년)'!$B:$AL,32,FALSE)</f>
        <v>636</v>
      </c>
      <c r="G593" s="54">
        <f>VLOOKUP($A593,'지하수요금(2012년)'!$B:$AL,32,FALSE)</f>
        <v>724</v>
      </c>
      <c r="H593" s="54">
        <f>VLOOKUP($A593,'지하수요금(2013년)'!$B:$AO,40,FALSE)</f>
        <v>529</v>
      </c>
      <c r="I593" s="54">
        <f>VLOOKUP($A593,'지하수요금(2014년)'!$B:$AP,41,FALSE)</f>
        <v>510</v>
      </c>
    </row>
    <row r="594" spans="1:9">
      <c r="A594" s="55" t="s">
        <v>1771</v>
      </c>
      <c r="B594" s="55" t="s">
        <v>1772</v>
      </c>
      <c r="C594" s="55" t="s">
        <v>1773</v>
      </c>
      <c r="D594" s="54" t="str">
        <f>VLOOKUP($A594,'지하수요금(2010년)'!$B:$AL,4,FALSE)</f>
        <v>가정용</v>
      </c>
      <c r="E594" s="54">
        <f>VLOOKUP($A594,'지하수요금(2010년)'!$B:$AL,32,FALSE)</f>
        <v>96</v>
      </c>
      <c r="F594" s="54">
        <f>VLOOKUP($A594,'지하수요금(2011년)'!$B:$AL,32,FALSE)</f>
        <v>96</v>
      </c>
      <c r="G594" s="54">
        <f>VLOOKUP($A594,'지하수요금(2012년)'!$B:$AL,32,FALSE)</f>
        <v>96</v>
      </c>
      <c r="H594" s="54">
        <f>VLOOKUP($A594,'지하수요금(2013년)'!$B:$AO,40,FALSE)</f>
        <v>96</v>
      </c>
      <c r="I594" s="54">
        <f>VLOOKUP($A594,'지하수요금(2014년)'!$B:$AP,41,FALSE)</f>
        <v>96</v>
      </c>
    </row>
    <row r="595" spans="1:9">
      <c r="A595" s="55" t="s">
        <v>1774</v>
      </c>
      <c r="B595" s="55" t="s">
        <v>1775</v>
      </c>
      <c r="C595" s="55" t="s">
        <v>1776</v>
      </c>
      <c r="D595" s="54" t="str">
        <f>VLOOKUP($A595,'지하수요금(2010년)'!$B:$AL,4,FALSE)</f>
        <v>가정용</v>
      </c>
      <c r="E595" s="54">
        <f>VLOOKUP($A595,'지하수요금(2010년)'!$B:$AL,32,FALSE)</f>
        <v>96</v>
      </c>
      <c r="F595" s="54">
        <f>VLOOKUP($A595,'지하수요금(2011년)'!$B:$AL,32,FALSE)</f>
        <v>96</v>
      </c>
      <c r="G595" s="54">
        <f>VLOOKUP($A595,'지하수요금(2012년)'!$B:$AL,32,FALSE)</f>
        <v>96</v>
      </c>
      <c r="H595" s="54">
        <f>VLOOKUP($A595,'지하수요금(2013년)'!$B:$AO,40,FALSE)</f>
        <v>96</v>
      </c>
      <c r="I595" s="54">
        <f>VLOOKUP($A595,'지하수요금(2014년)'!$B:$AP,41,FALSE)</f>
        <v>96</v>
      </c>
    </row>
    <row r="596" spans="1:9">
      <c r="A596" s="55" t="s">
        <v>1777</v>
      </c>
      <c r="B596" s="55" t="s">
        <v>1778</v>
      </c>
      <c r="C596" s="55" t="s">
        <v>1779</v>
      </c>
      <c r="D596" s="54" t="str">
        <f>VLOOKUP($A596,'지하수요금(2010년)'!$B:$AL,4,FALSE)</f>
        <v>가정용</v>
      </c>
      <c r="E596" s="54">
        <f>VLOOKUP($A596,'지하수요금(2010년)'!$B:$AL,32,FALSE)</f>
        <v>72</v>
      </c>
      <c r="F596" s="54">
        <f>VLOOKUP($A596,'지하수요금(2011년)'!$B:$AL,32,FALSE)</f>
        <v>72</v>
      </c>
      <c r="G596" s="54">
        <f>VLOOKUP($A596,'지하수요금(2012년)'!$B:$AL,32,FALSE)</f>
        <v>72</v>
      </c>
      <c r="H596" s="54">
        <f>VLOOKUP($A596,'지하수요금(2013년)'!$B:$AO,40,FALSE)</f>
        <v>72</v>
      </c>
      <c r="I596" s="54">
        <f>VLOOKUP($A596,'지하수요금(2014년)'!$B:$AP,41,FALSE)</f>
        <v>72</v>
      </c>
    </row>
    <row r="597" spans="1:9">
      <c r="A597" s="55" t="s">
        <v>1780</v>
      </c>
      <c r="B597" s="55" t="s">
        <v>1781</v>
      </c>
      <c r="C597" s="55" t="s">
        <v>1782</v>
      </c>
      <c r="D597" s="54" t="str">
        <f>VLOOKUP($A597,'지하수요금(2010년)'!$B:$AL,4,FALSE)</f>
        <v>일반용</v>
      </c>
      <c r="E597" s="54">
        <f>VLOOKUP($A597,'지하수요금(2010년)'!$B:$AL,32,FALSE)</f>
        <v>0</v>
      </c>
      <c r="F597" s="54">
        <f>VLOOKUP($A597,'지하수요금(2011년)'!$B:$AL,32,FALSE)</f>
        <v>174</v>
      </c>
      <c r="G597" s="54">
        <f>VLOOKUP($A597,'지하수요금(2012년)'!$B:$AL,32,FALSE)</f>
        <v>0</v>
      </c>
      <c r="H597" s="54">
        <f>VLOOKUP($A597,'지하수요금(2013년)'!$B:$AO,40,FALSE)</f>
        <v>336</v>
      </c>
      <c r="I597" s="54">
        <f>VLOOKUP($A597,'지하수요금(2014년)'!$B:$AP,41,FALSE)</f>
        <v>366</v>
      </c>
    </row>
    <row r="598" spans="1:9">
      <c r="A598" s="55" t="s">
        <v>1783</v>
      </c>
      <c r="B598" s="55" t="s">
        <v>1784</v>
      </c>
      <c r="C598" s="55" t="s">
        <v>1785</v>
      </c>
      <c r="D598" s="54" t="str">
        <f>VLOOKUP($A598,'지하수요금(2010년)'!$B:$AL,4,FALSE)</f>
        <v>일반용</v>
      </c>
      <c r="E598" s="54">
        <f>VLOOKUP($A598,'지하수요금(2010년)'!$B:$AL,32,FALSE)</f>
        <v>508</v>
      </c>
      <c r="F598" s="54">
        <f>VLOOKUP($A598,'지하수요금(2011년)'!$B:$AL,32,FALSE)</f>
        <v>510</v>
      </c>
      <c r="G598" s="54">
        <f>VLOOKUP($A598,'지하수요금(2012년)'!$B:$AL,32,FALSE)</f>
        <v>426</v>
      </c>
      <c r="H598" s="54">
        <f>VLOOKUP($A598,'지하수요금(2013년)'!$B:$AO,40,FALSE)</f>
        <v>432</v>
      </c>
      <c r="I598" s="54">
        <f>VLOOKUP($A598,'지하수요금(2014년)'!$B:$AP,41,FALSE)</f>
        <v>438</v>
      </c>
    </row>
    <row r="599" spans="1:9">
      <c r="A599" s="55" t="s">
        <v>1786</v>
      </c>
      <c r="B599" s="55" t="s">
        <v>1787</v>
      </c>
      <c r="C599" s="55" t="s">
        <v>1788</v>
      </c>
      <c r="D599" s="54" t="str">
        <f>VLOOKUP($A599,'지하수요금(2010년)'!$B:$AL,4,FALSE)</f>
        <v>가정용</v>
      </c>
      <c r="E599" s="54">
        <f>VLOOKUP($A599,'지하수요금(2010년)'!$B:$AL,32,FALSE)</f>
        <v>72</v>
      </c>
      <c r="F599" s="54">
        <f>VLOOKUP($A599,'지하수요금(2011년)'!$B:$AL,32,FALSE)</f>
        <v>72</v>
      </c>
      <c r="G599" s="54">
        <f>VLOOKUP($A599,'지하수요금(2012년)'!$B:$AL,32,FALSE)</f>
        <v>72</v>
      </c>
      <c r="H599" s="54">
        <f>VLOOKUP($A599,'지하수요금(2013년)'!$B:$AO,40,FALSE)</f>
        <v>72</v>
      </c>
      <c r="I599" s="54">
        <f>VLOOKUP($A599,'지하수요금(2014년)'!$B:$AP,41,FALSE)</f>
        <v>72</v>
      </c>
    </row>
    <row r="600" spans="1:9">
      <c r="A600" s="55" t="s">
        <v>1789</v>
      </c>
      <c r="B600" s="55" t="s">
        <v>1790</v>
      </c>
      <c r="C600" s="55" t="s">
        <v>1791</v>
      </c>
      <c r="D600" s="54" t="str">
        <f>VLOOKUP($A600,'지하수요금(2010년)'!$B:$AL,4,FALSE)</f>
        <v>가정용</v>
      </c>
      <c r="E600" s="54">
        <f>VLOOKUP($A600,'지하수요금(2010년)'!$B:$AL,32,FALSE)</f>
        <v>72</v>
      </c>
      <c r="F600" s="54">
        <f>VLOOKUP($A600,'지하수요금(2011년)'!$B:$AL,32,FALSE)</f>
        <v>72</v>
      </c>
      <c r="G600" s="54">
        <f>VLOOKUP($A600,'지하수요금(2012년)'!$B:$AL,32,FALSE)</f>
        <v>72</v>
      </c>
      <c r="H600" s="54">
        <f>VLOOKUP($A600,'지하수요금(2013년)'!$B:$AO,40,FALSE)</f>
        <v>72</v>
      </c>
      <c r="I600" s="54">
        <f>VLOOKUP($A600,'지하수요금(2014년)'!$B:$AP,41,FALSE)</f>
        <v>72</v>
      </c>
    </row>
    <row r="601" spans="1:9">
      <c r="A601" s="55" t="s">
        <v>1792</v>
      </c>
      <c r="B601" s="55" t="s">
        <v>1793</v>
      </c>
      <c r="C601" s="55" t="s">
        <v>1794</v>
      </c>
      <c r="D601" s="54" t="str">
        <f>VLOOKUP($A601,'지하수요금(2010년)'!$B:$AL,4,FALSE)</f>
        <v>가정용</v>
      </c>
      <c r="E601" s="54">
        <f>VLOOKUP($A601,'지하수요금(2010년)'!$B:$AL,32,FALSE)</f>
        <v>120</v>
      </c>
      <c r="F601" s="54">
        <f>VLOOKUP($A601,'지하수요금(2011년)'!$B:$AL,32,FALSE)</f>
        <v>120</v>
      </c>
      <c r="G601" s="54">
        <f>VLOOKUP($A601,'지하수요금(2012년)'!$B:$AL,32,FALSE)</f>
        <v>120</v>
      </c>
      <c r="H601" s="54">
        <f>VLOOKUP($A601,'지하수요금(2013년)'!$B:$AO,40,FALSE)</f>
        <v>120</v>
      </c>
      <c r="I601" s="54">
        <f>VLOOKUP($A601,'지하수요금(2014년)'!$B:$AP,41,FALSE)</f>
        <v>120</v>
      </c>
    </row>
    <row r="602" spans="1:9">
      <c r="A602" s="55" t="s">
        <v>1795</v>
      </c>
      <c r="B602" s="55" t="s">
        <v>1796</v>
      </c>
      <c r="C602" s="55" t="s">
        <v>1797</v>
      </c>
      <c r="D602" s="54" t="str">
        <f>VLOOKUP($A602,'지하수요금(2010년)'!$B:$AL,4,FALSE)</f>
        <v>가정용</v>
      </c>
      <c r="E602" s="54">
        <f>VLOOKUP($A602,'지하수요금(2010년)'!$B:$AL,32,FALSE)</f>
        <v>120</v>
      </c>
      <c r="F602" s="54">
        <f>VLOOKUP($A602,'지하수요금(2011년)'!$B:$AL,32,FALSE)</f>
        <v>120</v>
      </c>
      <c r="G602" s="54">
        <f>VLOOKUP($A602,'지하수요금(2012년)'!$B:$AL,32,FALSE)</f>
        <v>120</v>
      </c>
      <c r="H602" s="54">
        <f>VLOOKUP($A602,'지하수요금(2013년)'!$B:$AO,40,FALSE)</f>
        <v>120</v>
      </c>
      <c r="I602" s="54">
        <f>VLOOKUP($A602,'지하수요금(2014년)'!$B:$AP,41,FALSE)</f>
        <v>120</v>
      </c>
    </row>
    <row r="603" spans="1:9">
      <c r="A603" s="55" t="s">
        <v>1798</v>
      </c>
      <c r="B603" s="55" t="s">
        <v>1799</v>
      </c>
      <c r="C603" s="55" t="s">
        <v>1800</v>
      </c>
      <c r="D603" s="54" t="str">
        <f>VLOOKUP($A603,'지하수요금(2010년)'!$B:$AL,4,FALSE)</f>
        <v>일반용</v>
      </c>
      <c r="E603" s="54">
        <f>VLOOKUP($A603,'지하수요금(2010년)'!$B:$AL,32,FALSE)</f>
        <v>0</v>
      </c>
      <c r="F603" s="54">
        <f>VLOOKUP($A603,'지하수요금(2011년)'!$B:$AL,32,FALSE)</f>
        <v>0</v>
      </c>
      <c r="G603" s="54">
        <f>VLOOKUP($A603,'지하수요금(2012년)'!$B:$AL,32,FALSE)</f>
        <v>0</v>
      </c>
      <c r="H603" s="54">
        <f>VLOOKUP($A603,'지하수요금(2013년)'!$B:$AO,40,FALSE)</f>
        <v>0</v>
      </c>
      <c r="I603" s="54">
        <f>VLOOKUP($A603,'지하수요금(2014년)'!$B:$AP,41,FALSE)</f>
        <v>0</v>
      </c>
    </row>
    <row r="604" spans="1:9">
      <c r="A604" s="55" t="s">
        <v>1801</v>
      </c>
      <c r="B604" s="55" t="s">
        <v>1802</v>
      </c>
      <c r="C604" s="55" t="s">
        <v>1800</v>
      </c>
      <c r="D604" s="54" t="str">
        <f>VLOOKUP($A604,'지하수요금(2010년)'!$B:$AL,4,FALSE)</f>
        <v>일반용</v>
      </c>
      <c r="E604" s="54">
        <f>VLOOKUP($A604,'지하수요금(2010년)'!$B:$AL,32,FALSE)</f>
        <v>0</v>
      </c>
      <c r="F604" s="54">
        <f>VLOOKUP($A604,'지하수요금(2011년)'!$B:$AL,32,FALSE)</f>
        <v>0</v>
      </c>
      <c r="G604" s="54">
        <f>VLOOKUP($A604,'지하수요금(2012년)'!$B:$AL,32,FALSE)</f>
        <v>0</v>
      </c>
      <c r="H604" s="54">
        <f>VLOOKUP($A604,'지하수요금(2013년)'!$B:$AO,40,FALSE)</f>
        <v>0</v>
      </c>
      <c r="I604" s="54">
        <f>VLOOKUP($A604,'지하수요금(2014년)'!$B:$AP,41,FALSE)</f>
        <v>0</v>
      </c>
    </row>
    <row r="605" spans="1:9">
      <c r="A605" s="55" t="s">
        <v>1803</v>
      </c>
      <c r="B605" s="55" t="s">
        <v>1804</v>
      </c>
      <c r="C605" s="55" t="s">
        <v>1805</v>
      </c>
      <c r="D605" s="54" t="str">
        <f>VLOOKUP($A605,'지하수요금(2010년)'!$B:$AL,4,FALSE)</f>
        <v>대중탕용</v>
      </c>
      <c r="E605" s="54">
        <f>VLOOKUP($A605,'지하수요금(2010년)'!$B:$AL,32,FALSE)</f>
        <v>1880</v>
      </c>
      <c r="F605" s="54">
        <f>VLOOKUP($A605,'지하수요금(2011년)'!$B:$AL,32,FALSE)</f>
        <v>8676</v>
      </c>
      <c r="G605" s="54">
        <f>VLOOKUP($A605,'지하수요금(2012년)'!$B:$AL,32,FALSE)</f>
        <v>12910</v>
      </c>
      <c r="H605" s="54">
        <f>VLOOKUP($A605,'지하수요금(2013년)'!$B:$AO,40,FALSE)</f>
        <v>19829</v>
      </c>
      <c r="I605" s="54">
        <f>VLOOKUP($A605,'지하수요금(2014년)'!$B:$AP,41,FALSE)</f>
        <v>16753</v>
      </c>
    </row>
    <row r="606" spans="1:9">
      <c r="A606" s="55" t="s">
        <v>1806</v>
      </c>
      <c r="B606" s="55" t="s">
        <v>1807</v>
      </c>
      <c r="C606" s="55" t="s">
        <v>1808</v>
      </c>
      <c r="D606" s="54" t="str">
        <f>VLOOKUP($A606,'지하수요금(2010년)'!$B:$AL,4,FALSE)</f>
        <v>일반용</v>
      </c>
      <c r="E606" s="54">
        <f>VLOOKUP($A606,'지하수요금(2010년)'!$B:$AL,32,FALSE)</f>
        <v>240</v>
      </c>
      <c r="F606" s="54">
        <f>VLOOKUP($A606,'지하수요금(2011년)'!$B:$AL,32,FALSE)</f>
        <v>240</v>
      </c>
      <c r="G606" s="54">
        <f>VLOOKUP($A606,'지하수요금(2012년)'!$B:$AL,32,FALSE)</f>
        <v>240</v>
      </c>
      <c r="H606" s="54">
        <f>VLOOKUP($A606,'지하수요금(2013년)'!$B:$AO,40,FALSE)</f>
        <v>240</v>
      </c>
      <c r="I606" s="54">
        <f>VLOOKUP($A606,'지하수요금(2014년)'!$B:$AP,41,FALSE)</f>
        <v>240</v>
      </c>
    </row>
    <row r="607" spans="1:9">
      <c r="A607" s="55" t="s">
        <v>1809</v>
      </c>
      <c r="B607" s="55" t="s">
        <v>1810</v>
      </c>
      <c r="C607" s="55" t="s">
        <v>1811</v>
      </c>
      <c r="D607" s="54" t="str">
        <f>VLOOKUP($A607,'지하수요금(2010년)'!$B:$AL,4,FALSE)</f>
        <v>일반용</v>
      </c>
      <c r="E607" s="54">
        <f>VLOOKUP($A607,'지하수요금(2010년)'!$B:$AL,32,FALSE)</f>
        <v>0</v>
      </c>
      <c r="F607" s="54">
        <f>VLOOKUP($A607,'지하수요금(2011년)'!$B:$AL,32,FALSE)</f>
        <v>0</v>
      </c>
      <c r="G607" s="54">
        <f>VLOOKUP($A607,'지하수요금(2012년)'!$B:$AL,32,FALSE)</f>
        <v>0</v>
      </c>
      <c r="H607" s="54">
        <f>VLOOKUP($A607,'지하수요금(2013년)'!$B:$AO,40,FALSE)</f>
        <v>0</v>
      </c>
      <c r="I607" s="54">
        <f>VLOOKUP($A607,'지하수요금(2014년)'!$B:$AP,41,FALSE)</f>
        <v>0</v>
      </c>
    </row>
    <row r="608" spans="1:9">
      <c r="A608" s="55" t="s">
        <v>1812</v>
      </c>
      <c r="B608" s="55" t="s">
        <v>1813</v>
      </c>
      <c r="C608" s="55" t="s">
        <v>1814</v>
      </c>
      <c r="D608" s="54" t="str">
        <f>VLOOKUP($A608,'지하수요금(2010년)'!$B:$AL,4,FALSE)</f>
        <v>가정용</v>
      </c>
      <c r="E608" s="54">
        <f>VLOOKUP($A608,'지하수요금(2010년)'!$B:$AL,32,FALSE)</f>
        <v>0</v>
      </c>
      <c r="F608" s="54">
        <f>VLOOKUP($A608,'지하수요금(2011년)'!$B:$AL,32,FALSE)</f>
        <v>0</v>
      </c>
      <c r="G608" s="54">
        <f>VLOOKUP($A608,'지하수요금(2012년)'!$B:$AL,32,FALSE)</f>
        <v>0</v>
      </c>
      <c r="H608" s="54">
        <f>VLOOKUP($A608,'지하수요금(2013년)'!$B:$AO,40,FALSE)</f>
        <v>0</v>
      </c>
      <c r="I608" s="54">
        <f>VLOOKUP($A608,'지하수요금(2014년)'!$B:$AP,41,FALSE)</f>
        <v>0</v>
      </c>
    </row>
    <row r="609" spans="1:9">
      <c r="A609" s="55" t="s">
        <v>1815</v>
      </c>
      <c r="B609" s="55" t="s">
        <v>1816</v>
      </c>
      <c r="C609" s="55" t="s">
        <v>1817</v>
      </c>
      <c r="D609" s="54" t="str">
        <f>VLOOKUP($A609,'지하수요금(2010년)'!$B:$AL,4,FALSE)</f>
        <v>산업용</v>
      </c>
      <c r="E609" s="54">
        <f>VLOOKUP($A609,'지하수요금(2010년)'!$B:$AL,32,FALSE)</f>
        <v>177</v>
      </c>
      <c r="F609" s="54">
        <f>VLOOKUP($A609,'지하수요금(2011년)'!$B:$AL,32,FALSE)</f>
        <v>0</v>
      </c>
      <c r="G609" s="54">
        <f>VLOOKUP($A609,'지하수요금(2012년)'!$B:$AL,32,FALSE)</f>
        <v>186</v>
      </c>
    </row>
    <row r="610" spans="1:9">
      <c r="A610" s="55" t="s">
        <v>1818</v>
      </c>
      <c r="B610" s="55" t="s">
        <v>1819</v>
      </c>
      <c r="C610" s="55" t="s">
        <v>1820</v>
      </c>
      <c r="D610" s="54" t="str">
        <f>VLOOKUP($A610,'지하수요금(2010년)'!$B:$AL,4,FALSE)</f>
        <v>일반용</v>
      </c>
      <c r="E610" s="54">
        <f>VLOOKUP($A610,'지하수요금(2010년)'!$B:$AL,32,FALSE)</f>
        <v>238</v>
      </c>
      <c r="F610" s="54">
        <f>VLOOKUP($A610,'지하수요금(2011년)'!$B:$AL,32,FALSE)</f>
        <v>129</v>
      </c>
      <c r="G610" s="54">
        <f>VLOOKUP($A610,'지하수요금(2012년)'!$B:$AL,32,FALSE)</f>
        <v>439</v>
      </c>
      <c r="H610" s="54">
        <f>VLOOKUP($A610,'지하수요금(2013년)'!$B:$AO,40,FALSE)</f>
        <v>266</v>
      </c>
      <c r="I610" s="54">
        <f>VLOOKUP($A610,'지하수요금(2014년)'!$B:$AP,41,FALSE)</f>
        <v>0</v>
      </c>
    </row>
    <row r="611" spans="1:9">
      <c r="A611" s="55" t="s">
        <v>1821</v>
      </c>
      <c r="B611" s="55" t="s">
        <v>1822</v>
      </c>
      <c r="C611" s="55" t="s">
        <v>1823</v>
      </c>
      <c r="D611" s="54" t="str">
        <f>VLOOKUP($A611,'지하수요금(2010년)'!$B:$AL,4,FALSE)</f>
        <v>일반용</v>
      </c>
      <c r="E611" s="54">
        <f>VLOOKUP($A611,'지하수요금(2010년)'!$B:$AL,32,FALSE)</f>
        <v>0</v>
      </c>
      <c r="F611" s="54">
        <f>VLOOKUP($A611,'지하수요금(2011년)'!$B:$AL,32,FALSE)</f>
        <v>0</v>
      </c>
      <c r="G611" s="54">
        <f>VLOOKUP($A611,'지하수요금(2012년)'!$B:$AL,32,FALSE)</f>
        <v>0</v>
      </c>
      <c r="H611" s="54">
        <f>VLOOKUP($A611,'지하수요금(2013년)'!$B:$AO,40,FALSE)</f>
        <v>0</v>
      </c>
      <c r="I611" s="54">
        <f>VLOOKUP($A611,'지하수요금(2014년)'!$B:$AP,41,FALSE)</f>
        <v>0</v>
      </c>
    </row>
    <row r="612" spans="1:9">
      <c r="A612" s="55" t="s">
        <v>1824</v>
      </c>
      <c r="B612" s="55" t="s">
        <v>1825</v>
      </c>
      <c r="C612" s="55" t="s">
        <v>1826</v>
      </c>
      <c r="D612" s="54" t="str">
        <f>VLOOKUP($A612,'지하수요금(2010년)'!$B:$AL,4,FALSE)</f>
        <v>일반용</v>
      </c>
      <c r="E612" s="54">
        <f>VLOOKUP($A612,'지하수요금(2010년)'!$B:$AL,32,FALSE)</f>
        <v>2070</v>
      </c>
      <c r="F612" s="54">
        <f>VLOOKUP($A612,'지하수요금(2011년)'!$B:$AL,32,FALSE)</f>
        <v>1850</v>
      </c>
      <c r="G612" s="54">
        <f>VLOOKUP($A612,'지하수요금(2012년)'!$B:$AL,32,FALSE)</f>
        <v>1221</v>
      </c>
      <c r="H612" s="54">
        <f>VLOOKUP($A612,'지하수요금(2013년)'!$B:$AO,40,FALSE)</f>
        <v>445</v>
      </c>
      <c r="I612" s="54">
        <f>VLOOKUP($A612,'지하수요금(2014년)'!$B:$AP,41,FALSE)</f>
        <v>222</v>
      </c>
    </row>
    <row r="613" spans="1:9">
      <c r="A613" s="55" t="s">
        <v>1827</v>
      </c>
      <c r="B613" s="55" t="s">
        <v>1828</v>
      </c>
      <c r="C613" s="55" t="s">
        <v>1829</v>
      </c>
      <c r="D613" s="54" t="str">
        <f>VLOOKUP($A613,'지하수요금(2010년)'!$B:$AL,4,FALSE)</f>
        <v>가정용</v>
      </c>
      <c r="E613" s="54">
        <f>VLOOKUP($A613,'지하수요금(2010년)'!$B:$AL,32,FALSE)</f>
        <v>0</v>
      </c>
      <c r="F613" s="54">
        <f>VLOOKUP($A613,'지하수요금(2011년)'!$B:$AL,32,FALSE)</f>
        <v>0</v>
      </c>
      <c r="G613" s="54">
        <f>VLOOKUP($A613,'지하수요금(2012년)'!$B:$AL,32,FALSE)</f>
        <v>0</v>
      </c>
    </row>
    <row r="614" spans="1:9">
      <c r="A614" s="55" t="s">
        <v>1830</v>
      </c>
      <c r="B614" s="55" t="s">
        <v>1831</v>
      </c>
      <c r="C614" s="55" t="s">
        <v>1829</v>
      </c>
      <c r="D614" s="54" t="str">
        <f>VLOOKUP($A614,'지하수요금(2010년)'!$B:$AL,4,FALSE)</f>
        <v>가정용</v>
      </c>
      <c r="E614" s="54">
        <f>VLOOKUP($A614,'지하수요금(2010년)'!$B:$AL,32,FALSE)</f>
        <v>0</v>
      </c>
      <c r="F614" s="54">
        <f>VLOOKUP($A614,'지하수요금(2011년)'!$B:$AL,32,FALSE)</f>
        <v>0</v>
      </c>
      <c r="G614" s="54">
        <f>VLOOKUP($A614,'지하수요금(2012년)'!$B:$AL,32,FALSE)</f>
        <v>0</v>
      </c>
      <c r="H614" s="54">
        <f>VLOOKUP($A614,'지하수요금(2013년)'!$B:$AO,40,FALSE)</f>
        <v>0</v>
      </c>
      <c r="I614" s="54">
        <f>VLOOKUP($A614,'지하수요금(2014년)'!$B:$AP,41,FALSE)</f>
        <v>0</v>
      </c>
    </row>
    <row r="615" spans="1:9">
      <c r="A615" s="55" t="s">
        <v>1832</v>
      </c>
      <c r="B615" s="55" t="s">
        <v>1833</v>
      </c>
      <c r="C615" s="55" t="s">
        <v>1834</v>
      </c>
      <c r="D615" s="54" t="str">
        <f>VLOOKUP($A615,'지하수요금(2010년)'!$B:$AL,4,FALSE)</f>
        <v>일반용</v>
      </c>
      <c r="E615" s="54">
        <f>VLOOKUP($A615,'지하수요금(2010년)'!$B:$AL,32,FALSE)</f>
        <v>3726</v>
      </c>
      <c r="F615" s="54">
        <f>VLOOKUP($A615,'지하수요금(2011년)'!$B:$AL,32,FALSE)</f>
        <v>3038</v>
      </c>
      <c r="G615" s="54">
        <f>VLOOKUP($A615,'지하수요금(2012년)'!$B:$AL,32,FALSE)</f>
        <v>1571</v>
      </c>
      <c r="H615" s="54">
        <f>VLOOKUP($A615,'지하수요금(2013년)'!$B:$AO,40,FALSE)</f>
        <v>1623</v>
      </c>
      <c r="I615" s="54">
        <f>VLOOKUP($A615,'지하수요금(2014년)'!$B:$AP,41,FALSE)</f>
        <v>1570</v>
      </c>
    </row>
    <row r="616" spans="1:9">
      <c r="A616" s="55" t="s">
        <v>1835</v>
      </c>
      <c r="B616" s="55" t="s">
        <v>1836</v>
      </c>
      <c r="C616" s="55" t="s">
        <v>1837</v>
      </c>
      <c r="D616" s="54" t="str">
        <f>VLOOKUP($A616,'지하수요금(2010년)'!$B:$AL,4,FALSE)</f>
        <v>일반용</v>
      </c>
      <c r="E616" s="54">
        <f>VLOOKUP($A616,'지하수요금(2010년)'!$B:$AL,32,FALSE)</f>
        <v>816</v>
      </c>
      <c r="F616" s="54">
        <f>VLOOKUP($A616,'지하수요금(2011년)'!$B:$AL,32,FALSE)</f>
        <v>501</v>
      </c>
      <c r="G616" s="54">
        <f>VLOOKUP($A616,'지하수요금(2012년)'!$B:$AL,32,FALSE)</f>
        <v>240</v>
      </c>
      <c r="H616" s="54">
        <f>VLOOKUP($A616,'지하수요금(2013년)'!$B:$AO,40,FALSE)</f>
        <v>120</v>
      </c>
      <c r="I616" s="54">
        <f>VLOOKUP($A616,'지하수요금(2014년)'!$B:$AP,41,FALSE)</f>
        <v>0</v>
      </c>
    </row>
    <row r="617" spans="1:9">
      <c r="A617" s="55" t="s">
        <v>1838</v>
      </c>
      <c r="B617" s="55" t="s">
        <v>1807</v>
      </c>
      <c r="C617" s="55" t="s">
        <v>1839</v>
      </c>
      <c r="D617" s="54" t="str">
        <f>VLOOKUP($A617,'지하수요금(2010년)'!$B:$AL,4,FALSE)</f>
        <v>일반용</v>
      </c>
      <c r="E617" s="54">
        <f>VLOOKUP($A617,'지하수요금(2010년)'!$B:$AL,32,FALSE)</f>
        <v>438</v>
      </c>
      <c r="F617" s="54">
        <f>VLOOKUP($A617,'지하수요금(2011년)'!$B:$AL,32,FALSE)</f>
        <v>35</v>
      </c>
      <c r="G617" s="54">
        <f>VLOOKUP($A617,'지하수요금(2012년)'!$B:$AL,32,FALSE)</f>
        <v>0</v>
      </c>
      <c r="H617" s="54">
        <f>VLOOKUP($A617,'지하수요금(2013년)'!$B:$AO,40,FALSE)</f>
        <v>0</v>
      </c>
      <c r="I617" s="54">
        <f>VLOOKUP($A617,'지하수요금(2014년)'!$B:$AP,41,FALSE)</f>
        <v>0</v>
      </c>
    </row>
    <row r="618" spans="1:9">
      <c r="A618" s="55" t="s">
        <v>1840</v>
      </c>
      <c r="B618" s="55" t="s">
        <v>1841</v>
      </c>
      <c r="C618" s="55" t="s">
        <v>1842</v>
      </c>
      <c r="D618" s="54" t="str">
        <f>VLOOKUP($A618,'지하수요금(2010년)'!$B:$AL,4,FALSE)</f>
        <v>일반용</v>
      </c>
      <c r="E618" s="54">
        <f>VLOOKUP($A618,'지하수요금(2010년)'!$B:$AL,32,FALSE)</f>
        <v>0</v>
      </c>
      <c r="F618" s="54">
        <f>VLOOKUP($A618,'지하수요금(2011년)'!$B:$AL,32,FALSE)</f>
        <v>0</v>
      </c>
      <c r="G618" s="54">
        <f>VLOOKUP($A618,'지하수요금(2012년)'!$B:$AL,32,FALSE)</f>
        <v>0</v>
      </c>
      <c r="H618" s="54">
        <f>VLOOKUP($A618,'지하수요금(2013년)'!$B:$AO,40,FALSE)</f>
        <v>0</v>
      </c>
      <c r="I618" s="54">
        <f>VLOOKUP($A618,'지하수요금(2014년)'!$B:$AP,41,FALSE)</f>
        <v>0</v>
      </c>
    </row>
    <row r="619" spans="1:9">
      <c r="A619" s="55" t="s">
        <v>1843</v>
      </c>
      <c r="B619" s="55" t="s">
        <v>1844</v>
      </c>
      <c r="C619" s="55" t="s">
        <v>1845</v>
      </c>
      <c r="D619" s="54" t="str">
        <f>VLOOKUP($A619,'지하수요금(2010년)'!$B:$AL,4,FALSE)</f>
        <v>대중탕용</v>
      </c>
      <c r="E619" s="54">
        <f>VLOOKUP($A619,'지하수요금(2010년)'!$B:$AL,32,FALSE)</f>
        <v>36930</v>
      </c>
      <c r="F619" s="54">
        <f>VLOOKUP($A619,'지하수요금(2011년)'!$B:$AL,32,FALSE)</f>
        <v>45086</v>
      </c>
      <c r="G619" s="54">
        <f>VLOOKUP($A619,'지하수요금(2012년)'!$B:$AL,32,FALSE)</f>
        <v>32332</v>
      </c>
      <c r="H619" s="54">
        <f>VLOOKUP($A619,'지하수요금(2013년)'!$B:$AO,40,FALSE)</f>
        <v>21988</v>
      </c>
      <c r="I619" s="54">
        <f>VLOOKUP($A619,'지하수요금(2014년)'!$B:$AP,41,FALSE)</f>
        <v>41944</v>
      </c>
    </row>
    <row r="620" spans="1:9">
      <c r="A620" s="55" t="s">
        <v>1846</v>
      </c>
      <c r="B620" s="55" t="s">
        <v>1847</v>
      </c>
      <c r="C620" s="55" t="s">
        <v>1848</v>
      </c>
      <c r="D620" s="54" t="str">
        <f>VLOOKUP($A620,'지하수요금(2010년)'!$B:$AL,4,FALSE)</f>
        <v>일반용</v>
      </c>
      <c r="E620" s="54">
        <f>VLOOKUP($A620,'지하수요금(2010년)'!$B:$AL,32,FALSE)</f>
        <v>0</v>
      </c>
      <c r="F620" s="54">
        <f>VLOOKUP($A620,'지하수요금(2011년)'!$B:$AL,32,FALSE)</f>
        <v>0</v>
      </c>
      <c r="G620" s="54">
        <f>VLOOKUP($A620,'지하수요금(2012년)'!$B:$AL,32,FALSE)</f>
        <v>0</v>
      </c>
      <c r="H620" s="54">
        <f>VLOOKUP($A620,'지하수요금(2013년)'!$B:$AO,40,FALSE)</f>
        <v>0</v>
      </c>
      <c r="I620" s="54">
        <f>VLOOKUP($A620,'지하수요금(2014년)'!$B:$AP,41,FALSE)</f>
        <v>0</v>
      </c>
    </row>
    <row r="621" spans="1:9">
      <c r="A621" s="55" t="s">
        <v>1849</v>
      </c>
      <c r="B621" s="55" t="s">
        <v>1850</v>
      </c>
      <c r="C621" s="55" t="s">
        <v>1851</v>
      </c>
      <c r="D621" s="54" t="str">
        <f>VLOOKUP($A621,'지하수요금(2010년)'!$B:$AL,4,FALSE)</f>
        <v>가정용</v>
      </c>
      <c r="E621" s="54">
        <f>VLOOKUP($A621,'지하수요금(2010년)'!$B:$AL,32,FALSE)</f>
        <v>2438</v>
      </c>
      <c r="F621" s="54">
        <f>VLOOKUP($A621,'지하수요금(2011년)'!$B:$AL,32,FALSE)</f>
        <v>2765</v>
      </c>
      <c r="G621" s="54">
        <f>VLOOKUP($A621,'지하수요금(2012년)'!$B:$AL,32,FALSE)</f>
        <v>2616</v>
      </c>
      <c r="H621" s="54">
        <f>VLOOKUP($A621,'지하수요금(2013년)'!$B:$AO,40,FALSE)</f>
        <v>2794</v>
      </c>
      <c r="I621" s="54">
        <f>VLOOKUP($A621,'지하수요금(2014년)'!$B:$AP,41,FALSE)</f>
        <v>2330</v>
      </c>
    </row>
    <row r="622" spans="1:9">
      <c r="A622" s="55" t="s">
        <v>1852</v>
      </c>
      <c r="B622" s="55" t="s">
        <v>1853</v>
      </c>
      <c r="C622" s="55" t="s">
        <v>1854</v>
      </c>
      <c r="D622" s="54" t="str">
        <f>VLOOKUP($A622,'지하수요금(2010년)'!$B:$AL,4,FALSE)</f>
        <v>대중탕용</v>
      </c>
      <c r="E622" s="54">
        <f>VLOOKUP($A622,'지하수요금(2010년)'!$B:$AL,32,FALSE)</f>
        <v>10793</v>
      </c>
      <c r="F622" s="54">
        <f>VLOOKUP($A622,'지하수요금(2011년)'!$B:$AL,32,FALSE)</f>
        <v>8122</v>
      </c>
      <c r="G622" s="54">
        <f>VLOOKUP($A622,'지하수요금(2012년)'!$B:$AL,32,FALSE)</f>
        <v>0</v>
      </c>
      <c r="H622" s="54">
        <f>VLOOKUP($A622,'지하수요금(2013년)'!$B:$AO,40,FALSE)</f>
        <v>0</v>
      </c>
      <c r="I622" s="54">
        <f>VLOOKUP($A622,'지하수요금(2014년)'!$B:$AP,41,FALSE)</f>
        <v>0</v>
      </c>
    </row>
    <row r="623" spans="1:9">
      <c r="A623" s="55" t="s">
        <v>1855</v>
      </c>
      <c r="B623" s="55" t="s">
        <v>1856</v>
      </c>
      <c r="C623" s="55" t="s">
        <v>1854</v>
      </c>
      <c r="D623" s="54" t="str">
        <f>VLOOKUP($A623,'지하수요금(2010년)'!$B:$AL,4,FALSE)</f>
        <v>대중탕용</v>
      </c>
      <c r="E623" s="54">
        <f>VLOOKUP($A623,'지하수요금(2010년)'!$B:$AL,32,FALSE)</f>
        <v>5887</v>
      </c>
      <c r="F623" s="54">
        <f>VLOOKUP($A623,'지하수요금(2011년)'!$B:$AL,32,FALSE)</f>
        <v>7006</v>
      </c>
      <c r="G623" s="54">
        <f>VLOOKUP($A623,'지하수요금(2012년)'!$B:$AL,32,FALSE)</f>
        <v>7450</v>
      </c>
      <c r="H623" s="54">
        <f>VLOOKUP($A623,'지하수요금(2013년)'!$B:$AO,40,FALSE)</f>
        <v>0</v>
      </c>
      <c r="I623" s="54">
        <f>VLOOKUP($A623,'지하수요금(2014년)'!$B:$AP,41,FALSE)</f>
        <v>0</v>
      </c>
    </row>
    <row r="624" spans="1:9">
      <c r="A624" s="55" t="s">
        <v>1857</v>
      </c>
      <c r="B624" s="55" t="s">
        <v>1858</v>
      </c>
      <c r="C624" s="55" t="s">
        <v>1859</v>
      </c>
      <c r="D624" s="54" t="str">
        <f>VLOOKUP($A624,'지하수요금(2010년)'!$B:$AL,4,FALSE)</f>
        <v>일반용</v>
      </c>
      <c r="E624" s="54">
        <f>VLOOKUP($A624,'지하수요금(2010년)'!$B:$AL,32,FALSE)</f>
        <v>0</v>
      </c>
      <c r="F624" s="54">
        <f>VLOOKUP($A624,'지하수요금(2011년)'!$B:$AL,32,FALSE)</f>
        <v>0</v>
      </c>
      <c r="G624" s="54">
        <f>VLOOKUP($A624,'지하수요금(2012년)'!$B:$AL,32,FALSE)</f>
        <v>1243</v>
      </c>
      <c r="H624" s="54">
        <f>VLOOKUP($A624,'지하수요금(2013년)'!$B:$AO,40,FALSE)</f>
        <v>1647</v>
      </c>
      <c r="I624" s="54">
        <f>VLOOKUP($A624,'지하수요금(2014년)'!$B:$AP,41,FALSE)</f>
        <v>1248</v>
      </c>
    </row>
    <row r="625" spans="1:9">
      <c r="A625" s="55" t="s">
        <v>1860</v>
      </c>
      <c r="B625" s="55" t="s">
        <v>1861</v>
      </c>
      <c r="C625" s="55" t="s">
        <v>1862</v>
      </c>
      <c r="D625" s="54" t="str">
        <f>VLOOKUP($A625,'지하수요금(2010년)'!$B:$AL,4,FALSE)</f>
        <v>대중탕용</v>
      </c>
      <c r="E625" s="54">
        <f>VLOOKUP($A625,'지하수요금(2010년)'!$B:$AL,32,FALSE)</f>
        <v>0</v>
      </c>
      <c r="F625" s="54">
        <f>VLOOKUP($A625,'지하수요금(2011년)'!$B:$AL,32,FALSE)</f>
        <v>0</v>
      </c>
      <c r="G625" s="54">
        <f>VLOOKUP($A625,'지하수요금(2012년)'!$B:$AL,32,FALSE)</f>
        <v>8921</v>
      </c>
      <c r="H625" s="54">
        <f>VLOOKUP($A625,'지하수요금(2013년)'!$B:$AO,40,FALSE)</f>
        <v>6508</v>
      </c>
      <c r="I625" s="54">
        <f>VLOOKUP($A625,'지하수요금(2014년)'!$B:$AP,41,FALSE)</f>
        <v>6665</v>
      </c>
    </row>
    <row r="626" spans="1:9">
      <c r="A626" s="55" t="s">
        <v>1863</v>
      </c>
      <c r="B626" s="55" t="s">
        <v>1864</v>
      </c>
      <c r="C626" s="55" t="s">
        <v>1865</v>
      </c>
      <c r="D626" s="54" t="str">
        <f>VLOOKUP($A626,'지하수요금(2010년)'!$B:$AL,4,FALSE)</f>
        <v>가정용</v>
      </c>
      <c r="E626" s="54">
        <f>VLOOKUP($A626,'지하수요금(2010년)'!$B:$AL,32,FALSE)</f>
        <v>0</v>
      </c>
      <c r="F626" s="54">
        <f>VLOOKUP($A626,'지하수요금(2011년)'!$B:$AL,32,FALSE)</f>
        <v>0</v>
      </c>
      <c r="G626" s="54">
        <f>VLOOKUP($A626,'지하수요금(2012년)'!$B:$AL,32,FALSE)</f>
        <v>0</v>
      </c>
      <c r="H626" s="54">
        <f>VLOOKUP($A626,'지하수요금(2013년)'!$B:$AO,40,FALSE)</f>
        <v>95</v>
      </c>
      <c r="I626" s="54">
        <f>VLOOKUP($A626,'지하수요금(2014년)'!$B:$AP,41,FALSE)</f>
        <v>163</v>
      </c>
    </row>
    <row r="627" spans="1:9">
      <c r="A627" s="55" t="s">
        <v>1866</v>
      </c>
      <c r="B627" s="55" t="s">
        <v>1867</v>
      </c>
      <c r="C627" s="55" t="s">
        <v>1868</v>
      </c>
      <c r="D627" s="54" t="str">
        <f>VLOOKUP($A627,'지하수요금(2010년)'!$B:$AL,4,FALSE)</f>
        <v>가정용</v>
      </c>
      <c r="E627" s="54">
        <f>VLOOKUP($A627,'지하수요금(2010년)'!$B:$AL,32,FALSE)</f>
        <v>120</v>
      </c>
      <c r="F627" s="54">
        <f>VLOOKUP($A627,'지하수요금(2011년)'!$B:$AL,32,FALSE)</f>
        <v>120</v>
      </c>
      <c r="G627" s="54">
        <f>VLOOKUP($A627,'지하수요금(2012년)'!$B:$AL,32,FALSE)</f>
        <v>120</v>
      </c>
      <c r="H627" s="54">
        <f>VLOOKUP($A627,'지하수요금(2013년)'!$B:$AO,40,FALSE)</f>
        <v>120</v>
      </c>
      <c r="I627" s="54">
        <f>VLOOKUP($A627,'지하수요금(2014년)'!$B:$AP,41,FALSE)</f>
        <v>120</v>
      </c>
    </row>
    <row r="628" spans="1:9">
      <c r="A628" s="55" t="s">
        <v>1869</v>
      </c>
      <c r="B628" s="55" t="s">
        <v>1870</v>
      </c>
      <c r="C628" s="55" t="s">
        <v>1871</v>
      </c>
      <c r="D628" s="54" t="str">
        <f>VLOOKUP($A628,'지하수요금(2010년)'!$B:$AL,4,FALSE)</f>
        <v>가정용</v>
      </c>
      <c r="E628" s="54">
        <f>VLOOKUP($A628,'지하수요금(2010년)'!$B:$AL,32,FALSE)</f>
        <v>144</v>
      </c>
      <c r="F628" s="54">
        <f>VLOOKUP($A628,'지하수요금(2011년)'!$B:$AL,32,FALSE)</f>
        <v>144</v>
      </c>
      <c r="G628" s="54">
        <f>VLOOKUP($A628,'지하수요금(2012년)'!$B:$AL,32,FALSE)</f>
        <v>144</v>
      </c>
      <c r="H628" s="54">
        <f>VLOOKUP($A628,'지하수요금(2013년)'!$B:$AO,40,FALSE)</f>
        <v>144</v>
      </c>
      <c r="I628" s="54">
        <f>VLOOKUP($A628,'지하수요금(2014년)'!$B:$AP,41,FALSE)</f>
        <v>144</v>
      </c>
    </row>
    <row r="629" spans="1:9">
      <c r="A629" s="55" t="s">
        <v>1872</v>
      </c>
      <c r="B629" s="55" t="s">
        <v>1873</v>
      </c>
      <c r="C629" s="55" t="s">
        <v>1874</v>
      </c>
      <c r="D629" s="54" t="str">
        <f>VLOOKUP($A629,'지하수요금(2010년)'!$B:$AL,4,FALSE)</f>
        <v>가정용</v>
      </c>
      <c r="E629" s="54">
        <f>VLOOKUP($A629,'지하수요금(2010년)'!$B:$AL,32,FALSE)</f>
        <v>120</v>
      </c>
      <c r="F629" s="54">
        <f>VLOOKUP($A629,'지하수요금(2011년)'!$B:$AL,32,FALSE)</f>
        <v>120</v>
      </c>
      <c r="G629" s="54">
        <f>VLOOKUP($A629,'지하수요금(2012년)'!$B:$AL,32,FALSE)</f>
        <v>120</v>
      </c>
      <c r="H629" s="54">
        <f>VLOOKUP($A629,'지하수요금(2013년)'!$B:$AO,40,FALSE)</f>
        <v>120</v>
      </c>
      <c r="I629" s="54">
        <f>VLOOKUP($A629,'지하수요금(2014년)'!$B:$AP,41,FALSE)</f>
        <v>120</v>
      </c>
    </row>
    <row r="630" spans="1:9">
      <c r="A630" s="55" t="s">
        <v>1875</v>
      </c>
      <c r="B630" s="55" t="s">
        <v>1876</v>
      </c>
      <c r="C630" s="55" t="s">
        <v>1877</v>
      </c>
      <c r="D630" s="54" t="str">
        <f>VLOOKUP($A630,'지하수요금(2010년)'!$B:$AL,4,FALSE)</f>
        <v>가정용</v>
      </c>
      <c r="E630" s="54">
        <f>VLOOKUP($A630,'지하수요금(2010년)'!$B:$AL,32,FALSE)</f>
        <v>48</v>
      </c>
      <c r="F630" s="54">
        <f>VLOOKUP($A630,'지하수요금(2011년)'!$B:$AL,32,FALSE)</f>
        <v>48</v>
      </c>
      <c r="G630" s="54">
        <f>VLOOKUP($A630,'지하수요금(2012년)'!$B:$AL,32,FALSE)</f>
        <v>48</v>
      </c>
      <c r="H630" s="54">
        <f>VLOOKUP($A630,'지하수요금(2013년)'!$B:$AO,40,FALSE)</f>
        <v>48</v>
      </c>
      <c r="I630" s="54">
        <f>VLOOKUP($A630,'지하수요금(2014년)'!$B:$AP,41,FALSE)</f>
        <v>48</v>
      </c>
    </row>
    <row r="631" spans="1:9">
      <c r="A631" s="55" t="s">
        <v>1878</v>
      </c>
      <c r="B631" s="55" t="s">
        <v>1879</v>
      </c>
      <c r="C631" s="55" t="s">
        <v>1880</v>
      </c>
      <c r="D631" s="54" t="str">
        <f>VLOOKUP($A631,'지하수요금(2010년)'!$B:$AL,4,FALSE)</f>
        <v>가정용</v>
      </c>
      <c r="E631" s="54">
        <f>VLOOKUP($A631,'지하수요금(2010년)'!$B:$AL,32,FALSE)</f>
        <v>168</v>
      </c>
      <c r="F631" s="54">
        <f>VLOOKUP($A631,'지하수요금(2011년)'!$B:$AL,32,FALSE)</f>
        <v>168</v>
      </c>
      <c r="G631" s="54">
        <f>VLOOKUP($A631,'지하수요금(2012년)'!$B:$AL,32,FALSE)</f>
        <v>168</v>
      </c>
      <c r="H631" s="54">
        <f>VLOOKUP($A631,'지하수요금(2013년)'!$B:$AO,40,FALSE)</f>
        <v>168</v>
      </c>
      <c r="I631" s="54">
        <f>VLOOKUP($A631,'지하수요금(2014년)'!$B:$AP,41,FALSE)</f>
        <v>168</v>
      </c>
    </row>
    <row r="632" spans="1:9">
      <c r="A632" s="55" t="s">
        <v>1881</v>
      </c>
      <c r="B632" s="55" t="s">
        <v>1882</v>
      </c>
      <c r="C632" s="55" t="s">
        <v>1883</v>
      </c>
      <c r="D632" s="54" t="str">
        <f>VLOOKUP($A632,'지하수요금(2010년)'!$B:$AL,4,FALSE)</f>
        <v>가정용</v>
      </c>
      <c r="E632" s="54">
        <f>VLOOKUP($A632,'지하수요금(2010년)'!$B:$AL,32,FALSE)</f>
        <v>72</v>
      </c>
      <c r="F632" s="54">
        <f>VLOOKUP($A632,'지하수요금(2011년)'!$B:$AL,32,FALSE)</f>
        <v>72</v>
      </c>
      <c r="G632" s="54">
        <f>VLOOKUP($A632,'지하수요금(2012년)'!$B:$AL,32,FALSE)</f>
        <v>72</v>
      </c>
      <c r="H632" s="54">
        <f>VLOOKUP($A632,'지하수요금(2013년)'!$B:$AO,40,FALSE)</f>
        <v>72</v>
      </c>
      <c r="I632" s="54">
        <f>VLOOKUP($A632,'지하수요금(2014년)'!$B:$AP,41,FALSE)</f>
        <v>72</v>
      </c>
    </row>
    <row r="633" spans="1:9">
      <c r="A633" s="55" t="s">
        <v>1884</v>
      </c>
      <c r="B633" s="55" t="s">
        <v>1885</v>
      </c>
      <c r="C633" s="55" t="s">
        <v>1886</v>
      </c>
      <c r="D633" s="54" t="str">
        <f>VLOOKUP($A633,'지하수요금(2010년)'!$B:$AL,4,FALSE)</f>
        <v>가정용</v>
      </c>
      <c r="E633" s="54">
        <f>VLOOKUP($A633,'지하수요금(2010년)'!$B:$AL,32,FALSE)</f>
        <v>96</v>
      </c>
      <c r="F633" s="54">
        <f>VLOOKUP($A633,'지하수요금(2011년)'!$B:$AL,32,FALSE)</f>
        <v>96</v>
      </c>
      <c r="G633" s="54">
        <f>VLOOKUP($A633,'지하수요금(2012년)'!$B:$AL,32,FALSE)</f>
        <v>96</v>
      </c>
      <c r="H633" s="54">
        <f>VLOOKUP($A633,'지하수요금(2013년)'!$B:$AO,40,FALSE)</f>
        <v>96</v>
      </c>
      <c r="I633" s="54">
        <f>VLOOKUP($A633,'지하수요금(2014년)'!$B:$AP,41,FALSE)</f>
        <v>96</v>
      </c>
    </row>
    <row r="634" spans="1:9">
      <c r="A634" s="55" t="s">
        <v>1887</v>
      </c>
      <c r="B634" s="55" t="s">
        <v>1888</v>
      </c>
      <c r="C634" s="55" t="s">
        <v>1889</v>
      </c>
      <c r="D634" s="54" t="str">
        <f>VLOOKUP($A634,'지하수요금(2010년)'!$B:$AL,4,FALSE)</f>
        <v>가정용</v>
      </c>
      <c r="E634" s="54">
        <f>VLOOKUP($A634,'지하수요금(2010년)'!$B:$AL,32,FALSE)</f>
        <v>120</v>
      </c>
      <c r="F634" s="54">
        <f>VLOOKUP($A634,'지하수요금(2011년)'!$B:$AL,32,FALSE)</f>
        <v>120</v>
      </c>
      <c r="G634" s="54">
        <f>VLOOKUP($A634,'지하수요금(2012년)'!$B:$AL,32,FALSE)</f>
        <v>120</v>
      </c>
      <c r="H634" s="54">
        <f>VLOOKUP($A634,'지하수요금(2013년)'!$B:$AO,40,FALSE)</f>
        <v>120</v>
      </c>
      <c r="I634" s="54">
        <f>VLOOKUP($A634,'지하수요금(2014년)'!$B:$AP,41,FALSE)</f>
        <v>120</v>
      </c>
    </row>
    <row r="635" spans="1:9">
      <c r="A635" s="55" t="s">
        <v>1890</v>
      </c>
      <c r="B635" s="55" t="s">
        <v>1891</v>
      </c>
      <c r="C635" s="55" t="s">
        <v>1892</v>
      </c>
      <c r="D635" s="54" t="str">
        <f>VLOOKUP($A635,'지하수요금(2010년)'!$B:$AL,4,FALSE)</f>
        <v>가정용</v>
      </c>
      <c r="E635" s="54">
        <f>VLOOKUP($A635,'지하수요금(2010년)'!$B:$AL,32,FALSE)</f>
        <v>120</v>
      </c>
      <c r="F635" s="54">
        <f>VLOOKUP($A635,'지하수요금(2011년)'!$B:$AL,32,FALSE)</f>
        <v>120</v>
      </c>
      <c r="G635" s="54">
        <f>VLOOKUP($A635,'지하수요금(2012년)'!$B:$AL,32,FALSE)</f>
        <v>120</v>
      </c>
      <c r="H635" s="54">
        <f>VLOOKUP($A635,'지하수요금(2013년)'!$B:$AO,40,FALSE)</f>
        <v>120</v>
      </c>
      <c r="I635" s="54">
        <f>VLOOKUP($A635,'지하수요금(2014년)'!$B:$AP,41,FALSE)</f>
        <v>120</v>
      </c>
    </row>
    <row r="636" spans="1:9">
      <c r="A636" s="55" t="s">
        <v>1893</v>
      </c>
      <c r="B636" s="55" t="s">
        <v>1894</v>
      </c>
      <c r="C636" s="55" t="s">
        <v>1895</v>
      </c>
      <c r="D636" s="54" t="str">
        <f>VLOOKUP($A636,'지하수요금(2010년)'!$B:$AL,4,FALSE)</f>
        <v>가정용</v>
      </c>
      <c r="E636" s="54">
        <f>VLOOKUP($A636,'지하수요금(2010년)'!$B:$AL,32,FALSE)</f>
        <v>0</v>
      </c>
      <c r="F636" s="54">
        <f>VLOOKUP($A636,'지하수요금(2011년)'!$B:$AL,32,FALSE)</f>
        <v>0</v>
      </c>
      <c r="G636" s="54">
        <f>VLOOKUP($A636,'지하수요금(2012년)'!$B:$AL,32,FALSE)</f>
        <v>0</v>
      </c>
      <c r="H636" s="54">
        <f>VLOOKUP($A636,'지하수요금(2013년)'!$B:$AO,40,FALSE)</f>
        <v>0</v>
      </c>
      <c r="I636" s="54">
        <f>VLOOKUP($A636,'지하수요금(2014년)'!$B:$AP,41,FALSE)</f>
        <v>0</v>
      </c>
    </row>
    <row r="637" spans="1:9">
      <c r="A637" s="55" t="s">
        <v>1896</v>
      </c>
      <c r="B637" s="55" t="s">
        <v>1897</v>
      </c>
      <c r="C637" s="55" t="s">
        <v>1886</v>
      </c>
      <c r="D637" s="54" t="str">
        <f>VLOOKUP($A637,'지하수요금(2010년)'!$B:$AL,4,FALSE)</f>
        <v>가정용</v>
      </c>
      <c r="E637" s="54">
        <f>VLOOKUP($A637,'지하수요금(2010년)'!$B:$AL,32,FALSE)</f>
        <v>144</v>
      </c>
      <c r="F637" s="54">
        <f>VLOOKUP($A637,'지하수요금(2011년)'!$B:$AL,32,FALSE)</f>
        <v>144</v>
      </c>
      <c r="G637" s="54">
        <f>VLOOKUP($A637,'지하수요금(2012년)'!$B:$AL,32,FALSE)</f>
        <v>144</v>
      </c>
      <c r="H637" s="54">
        <f>VLOOKUP($A637,'지하수요금(2013년)'!$B:$AO,40,FALSE)</f>
        <v>144</v>
      </c>
      <c r="I637" s="54">
        <f>VLOOKUP($A637,'지하수요금(2014년)'!$B:$AP,41,FALSE)</f>
        <v>144</v>
      </c>
    </row>
    <row r="638" spans="1:9">
      <c r="A638" s="55" t="s">
        <v>1898</v>
      </c>
      <c r="B638" s="55" t="s">
        <v>1899</v>
      </c>
      <c r="C638" s="55" t="s">
        <v>1900</v>
      </c>
      <c r="D638" s="54" t="str">
        <f>VLOOKUP($A638,'지하수요금(2010년)'!$B:$AL,4,FALSE)</f>
        <v>가정용</v>
      </c>
      <c r="E638" s="54">
        <f>VLOOKUP($A638,'지하수요금(2010년)'!$B:$AL,32,FALSE)</f>
        <v>360</v>
      </c>
      <c r="F638" s="54">
        <f>VLOOKUP($A638,'지하수요금(2011년)'!$B:$AL,32,FALSE)</f>
        <v>360</v>
      </c>
      <c r="G638" s="54">
        <f>VLOOKUP($A638,'지하수요금(2012년)'!$B:$AL,32,FALSE)</f>
        <v>360</v>
      </c>
      <c r="H638" s="54">
        <f>VLOOKUP($A638,'지하수요금(2013년)'!$B:$AO,40,FALSE)</f>
        <v>360</v>
      </c>
      <c r="I638" s="54">
        <f>VLOOKUP($A638,'지하수요금(2014년)'!$B:$AP,41,FALSE)</f>
        <v>360</v>
      </c>
    </row>
    <row r="639" spans="1:9">
      <c r="A639" s="55" t="s">
        <v>1901</v>
      </c>
      <c r="B639" s="55" t="s">
        <v>1902</v>
      </c>
      <c r="C639" s="55" t="s">
        <v>1903</v>
      </c>
      <c r="D639" s="54" t="str">
        <f>VLOOKUP($A639,'지하수요금(2010년)'!$B:$AL,4,FALSE)</f>
        <v>가정용</v>
      </c>
      <c r="E639" s="54">
        <f>VLOOKUP($A639,'지하수요금(2010년)'!$B:$AL,32,FALSE)</f>
        <v>216</v>
      </c>
      <c r="F639" s="54">
        <f>VLOOKUP($A639,'지하수요금(2011년)'!$B:$AL,32,FALSE)</f>
        <v>216</v>
      </c>
      <c r="G639" s="54">
        <f>VLOOKUP($A639,'지하수요금(2012년)'!$B:$AL,32,FALSE)</f>
        <v>216</v>
      </c>
      <c r="H639" s="54">
        <f>VLOOKUP($A639,'지하수요금(2013년)'!$B:$AO,40,FALSE)</f>
        <v>216</v>
      </c>
      <c r="I639" s="54">
        <f>VLOOKUP($A639,'지하수요금(2014년)'!$B:$AP,41,FALSE)</f>
        <v>216</v>
      </c>
    </row>
    <row r="640" spans="1:9">
      <c r="A640" s="55" t="s">
        <v>1904</v>
      </c>
      <c r="B640" s="55" t="s">
        <v>1905</v>
      </c>
      <c r="C640" s="55" t="s">
        <v>1906</v>
      </c>
      <c r="D640" s="54" t="str">
        <f>VLOOKUP($A640,'지하수요금(2010년)'!$B:$AL,4,FALSE)</f>
        <v>가정용</v>
      </c>
      <c r="E640" s="54">
        <f>VLOOKUP($A640,'지하수요금(2010년)'!$B:$AL,32,FALSE)</f>
        <v>48</v>
      </c>
      <c r="F640" s="54">
        <f>VLOOKUP($A640,'지하수요금(2011년)'!$B:$AL,32,FALSE)</f>
        <v>48</v>
      </c>
      <c r="G640" s="54">
        <f>VLOOKUP($A640,'지하수요금(2012년)'!$B:$AL,32,FALSE)</f>
        <v>48</v>
      </c>
      <c r="H640" s="54">
        <f>VLOOKUP($A640,'지하수요금(2013년)'!$B:$AO,40,FALSE)</f>
        <v>48</v>
      </c>
      <c r="I640" s="54">
        <f>VLOOKUP($A640,'지하수요금(2014년)'!$B:$AP,41,FALSE)</f>
        <v>48</v>
      </c>
    </row>
    <row r="641" spans="1:9">
      <c r="A641" s="55" t="s">
        <v>1907</v>
      </c>
      <c r="B641" s="55" t="s">
        <v>1908</v>
      </c>
      <c r="C641" s="55" t="s">
        <v>1909</v>
      </c>
      <c r="D641" s="54" t="str">
        <f>VLOOKUP($A641,'지하수요금(2010년)'!$B:$AL,4,FALSE)</f>
        <v>가정용</v>
      </c>
      <c r="E641" s="54">
        <f>VLOOKUP($A641,'지하수요금(2010년)'!$B:$AL,32,FALSE)</f>
        <v>432</v>
      </c>
      <c r="F641" s="54">
        <f>VLOOKUP($A641,'지하수요금(2011년)'!$B:$AL,32,FALSE)</f>
        <v>432</v>
      </c>
      <c r="G641" s="54">
        <f>VLOOKUP($A641,'지하수요금(2012년)'!$B:$AL,32,FALSE)</f>
        <v>432</v>
      </c>
      <c r="H641" s="54">
        <f>VLOOKUP($A641,'지하수요금(2013년)'!$B:$AO,40,FALSE)</f>
        <v>432</v>
      </c>
      <c r="I641" s="54">
        <f>VLOOKUP($A641,'지하수요금(2014년)'!$B:$AP,41,FALSE)</f>
        <v>432</v>
      </c>
    </row>
    <row r="642" spans="1:9">
      <c r="A642" s="55" t="s">
        <v>1910</v>
      </c>
      <c r="B642" s="55" t="s">
        <v>1911</v>
      </c>
      <c r="C642" s="55" t="s">
        <v>1912</v>
      </c>
      <c r="D642" s="54" t="str">
        <f>VLOOKUP($A642,'지하수요금(2010년)'!$B:$AL,4,FALSE)</f>
        <v>가정용</v>
      </c>
      <c r="E642" s="54">
        <f>VLOOKUP($A642,'지하수요금(2010년)'!$B:$AL,32,FALSE)</f>
        <v>72</v>
      </c>
      <c r="F642" s="54">
        <f>VLOOKUP($A642,'지하수요금(2011년)'!$B:$AL,32,FALSE)</f>
        <v>72</v>
      </c>
      <c r="G642" s="54">
        <f>VLOOKUP($A642,'지하수요금(2012년)'!$B:$AL,32,FALSE)</f>
        <v>72</v>
      </c>
      <c r="H642" s="54">
        <f>VLOOKUP($A642,'지하수요금(2013년)'!$B:$AO,40,FALSE)</f>
        <v>72</v>
      </c>
      <c r="I642" s="54">
        <f>VLOOKUP($A642,'지하수요금(2014년)'!$B:$AP,41,FALSE)</f>
        <v>72</v>
      </c>
    </row>
    <row r="643" spans="1:9">
      <c r="A643" s="55" t="s">
        <v>1913</v>
      </c>
      <c r="B643" s="55" t="s">
        <v>1914</v>
      </c>
      <c r="C643" s="55" t="s">
        <v>1915</v>
      </c>
      <c r="D643" s="54" t="str">
        <f>VLOOKUP($A643,'지하수요금(2010년)'!$B:$AL,4,FALSE)</f>
        <v>가정용</v>
      </c>
      <c r="E643" s="54">
        <f>VLOOKUP($A643,'지하수요금(2010년)'!$B:$AL,32,FALSE)</f>
        <v>120</v>
      </c>
      <c r="F643" s="54">
        <f>VLOOKUP($A643,'지하수요금(2011년)'!$B:$AL,32,FALSE)</f>
        <v>120</v>
      </c>
      <c r="G643" s="54">
        <f>VLOOKUP($A643,'지하수요금(2012년)'!$B:$AL,32,FALSE)</f>
        <v>120</v>
      </c>
      <c r="H643" s="54">
        <f>VLOOKUP($A643,'지하수요금(2013년)'!$B:$AO,40,FALSE)</f>
        <v>120</v>
      </c>
      <c r="I643" s="54">
        <f>VLOOKUP($A643,'지하수요금(2014년)'!$B:$AP,41,FALSE)</f>
        <v>120</v>
      </c>
    </row>
    <row r="644" spans="1:9">
      <c r="A644" s="55" t="s">
        <v>1916</v>
      </c>
      <c r="B644" s="55" t="s">
        <v>1917</v>
      </c>
      <c r="C644" s="55" t="s">
        <v>1918</v>
      </c>
      <c r="D644" s="54" t="str">
        <f>VLOOKUP($A644,'지하수요금(2010년)'!$B:$AL,4,FALSE)</f>
        <v>가정용</v>
      </c>
      <c r="E644" s="54">
        <f>VLOOKUP($A644,'지하수요금(2010년)'!$B:$AL,32,FALSE)</f>
        <v>96</v>
      </c>
      <c r="F644" s="54">
        <f>VLOOKUP($A644,'지하수요금(2011년)'!$B:$AL,32,FALSE)</f>
        <v>96</v>
      </c>
      <c r="G644" s="54">
        <f>VLOOKUP($A644,'지하수요금(2012년)'!$B:$AL,32,FALSE)</f>
        <v>96</v>
      </c>
      <c r="H644" s="54">
        <f>VLOOKUP($A644,'지하수요금(2013년)'!$B:$AO,40,FALSE)</f>
        <v>96</v>
      </c>
      <c r="I644" s="54">
        <f>VLOOKUP($A644,'지하수요금(2014년)'!$B:$AP,41,FALSE)</f>
        <v>96</v>
      </c>
    </row>
    <row r="645" spans="1:9">
      <c r="A645" s="55" t="s">
        <v>1919</v>
      </c>
      <c r="B645" s="55" t="s">
        <v>1920</v>
      </c>
      <c r="C645" s="55" t="s">
        <v>1921</v>
      </c>
      <c r="D645" s="54" t="str">
        <f>VLOOKUP($A645,'지하수요금(2010년)'!$B:$AL,4,FALSE)</f>
        <v>가정용</v>
      </c>
      <c r="E645" s="54">
        <f>VLOOKUP($A645,'지하수요금(2010년)'!$B:$AL,32,FALSE)</f>
        <v>96</v>
      </c>
      <c r="F645" s="54">
        <f>VLOOKUP($A645,'지하수요금(2011년)'!$B:$AL,32,FALSE)</f>
        <v>96</v>
      </c>
      <c r="G645" s="54">
        <f>VLOOKUP($A645,'지하수요금(2012년)'!$B:$AL,32,FALSE)</f>
        <v>96</v>
      </c>
      <c r="H645" s="54">
        <f>VLOOKUP($A645,'지하수요금(2013년)'!$B:$AO,40,FALSE)</f>
        <v>96</v>
      </c>
      <c r="I645" s="54">
        <f>VLOOKUP($A645,'지하수요금(2014년)'!$B:$AP,41,FALSE)</f>
        <v>96</v>
      </c>
    </row>
    <row r="646" spans="1:9">
      <c r="A646" s="55" t="s">
        <v>1922</v>
      </c>
      <c r="B646" s="55" t="s">
        <v>1923</v>
      </c>
      <c r="C646" s="55" t="s">
        <v>1924</v>
      </c>
      <c r="D646" s="54" t="str">
        <f>VLOOKUP($A646,'지하수요금(2010년)'!$B:$AL,4,FALSE)</f>
        <v>가정용</v>
      </c>
      <c r="E646" s="54">
        <f>VLOOKUP($A646,'지하수요금(2010년)'!$B:$AL,32,FALSE)</f>
        <v>192</v>
      </c>
      <c r="F646" s="54">
        <f>VLOOKUP($A646,'지하수요금(2011년)'!$B:$AL,32,FALSE)</f>
        <v>192</v>
      </c>
      <c r="G646" s="54">
        <f>VLOOKUP($A646,'지하수요금(2012년)'!$B:$AL,32,FALSE)</f>
        <v>192</v>
      </c>
      <c r="H646" s="54">
        <f>VLOOKUP($A646,'지하수요금(2013년)'!$B:$AO,40,FALSE)</f>
        <v>192</v>
      </c>
      <c r="I646" s="54">
        <f>VLOOKUP($A646,'지하수요금(2014년)'!$B:$AP,41,FALSE)</f>
        <v>192</v>
      </c>
    </row>
    <row r="647" spans="1:9">
      <c r="A647" s="55" t="s">
        <v>1925</v>
      </c>
      <c r="B647" s="55" t="s">
        <v>1926</v>
      </c>
      <c r="C647" s="55" t="s">
        <v>1924</v>
      </c>
      <c r="D647" s="54" t="str">
        <f>VLOOKUP($A647,'지하수요금(2010년)'!$B:$AL,4,FALSE)</f>
        <v>가정용</v>
      </c>
      <c r="E647" s="54">
        <f>VLOOKUP($A647,'지하수요금(2010년)'!$B:$AL,32,FALSE)</f>
        <v>168</v>
      </c>
      <c r="F647" s="54">
        <f>VLOOKUP($A647,'지하수요금(2011년)'!$B:$AL,32,FALSE)</f>
        <v>168</v>
      </c>
      <c r="G647" s="54">
        <f>VLOOKUP($A647,'지하수요금(2012년)'!$B:$AL,32,FALSE)</f>
        <v>168</v>
      </c>
      <c r="H647" s="54">
        <f>VLOOKUP($A647,'지하수요금(2013년)'!$B:$AO,40,FALSE)</f>
        <v>168</v>
      </c>
      <c r="I647" s="54">
        <f>VLOOKUP($A647,'지하수요금(2014년)'!$B:$AP,41,FALSE)</f>
        <v>168</v>
      </c>
    </row>
    <row r="648" spans="1:9">
      <c r="A648" s="55" t="s">
        <v>1927</v>
      </c>
      <c r="B648" s="55" t="s">
        <v>1928</v>
      </c>
      <c r="C648" s="55" t="s">
        <v>1929</v>
      </c>
      <c r="D648" s="54" t="str">
        <f>VLOOKUP($A648,'지하수요금(2010년)'!$B:$AL,4,FALSE)</f>
        <v>가정용</v>
      </c>
      <c r="E648" s="54">
        <f>VLOOKUP($A648,'지하수요금(2010년)'!$B:$AL,32,FALSE)</f>
        <v>168</v>
      </c>
      <c r="F648" s="54">
        <f>VLOOKUP($A648,'지하수요금(2011년)'!$B:$AL,32,FALSE)</f>
        <v>168</v>
      </c>
      <c r="G648" s="54">
        <f>VLOOKUP($A648,'지하수요금(2012년)'!$B:$AL,32,FALSE)</f>
        <v>168</v>
      </c>
      <c r="H648" s="54">
        <f>VLOOKUP($A648,'지하수요금(2013년)'!$B:$AO,40,FALSE)</f>
        <v>168</v>
      </c>
      <c r="I648" s="54">
        <f>VLOOKUP($A648,'지하수요금(2014년)'!$B:$AP,41,FALSE)</f>
        <v>168</v>
      </c>
    </row>
    <row r="649" spans="1:9">
      <c r="A649" s="55" t="s">
        <v>1930</v>
      </c>
      <c r="B649" s="55" t="s">
        <v>1931</v>
      </c>
      <c r="C649" s="55" t="s">
        <v>1932</v>
      </c>
      <c r="D649" s="54" t="str">
        <f>VLOOKUP($A649,'지하수요금(2010년)'!$B:$AL,4,FALSE)</f>
        <v>가정용</v>
      </c>
      <c r="E649" s="54">
        <f>VLOOKUP($A649,'지하수요금(2010년)'!$B:$AL,32,FALSE)</f>
        <v>120</v>
      </c>
      <c r="F649" s="54">
        <f>VLOOKUP($A649,'지하수요금(2011년)'!$B:$AL,32,FALSE)</f>
        <v>120</v>
      </c>
      <c r="G649" s="54">
        <f>VLOOKUP($A649,'지하수요금(2012년)'!$B:$AL,32,FALSE)</f>
        <v>120</v>
      </c>
      <c r="H649" s="54">
        <f>VLOOKUP($A649,'지하수요금(2013년)'!$B:$AO,40,FALSE)</f>
        <v>120</v>
      </c>
      <c r="I649" s="54">
        <f>VLOOKUP($A649,'지하수요금(2014년)'!$B:$AP,41,FALSE)</f>
        <v>120</v>
      </c>
    </row>
    <row r="650" spans="1:9">
      <c r="A650" s="55" t="s">
        <v>1933</v>
      </c>
      <c r="B650" s="55" t="s">
        <v>1934</v>
      </c>
      <c r="C650" s="55" t="s">
        <v>1935</v>
      </c>
      <c r="D650" s="54" t="str">
        <f>VLOOKUP($A650,'지하수요금(2010년)'!$B:$AL,4,FALSE)</f>
        <v>가정용</v>
      </c>
      <c r="E650" s="54">
        <f>VLOOKUP($A650,'지하수요금(2010년)'!$B:$AL,32,FALSE)</f>
        <v>120</v>
      </c>
      <c r="F650" s="54">
        <f>VLOOKUP($A650,'지하수요금(2011년)'!$B:$AL,32,FALSE)</f>
        <v>120</v>
      </c>
      <c r="G650" s="54">
        <f>VLOOKUP($A650,'지하수요금(2012년)'!$B:$AL,32,FALSE)</f>
        <v>120</v>
      </c>
      <c r="H650" s="54">
        <f>VLOOKUP($A650,'지하수요금(2013년)'!$B:$AO,40,FALSE)</f>
        <v>120</v>
      </c>
      <c r="I650" s="54">
        <f>VLOOKUP($A650,'지하수요금(2014년)'!$B:$AP,41,FALSE)</f>
        <v>120</v>
      </c>
    </row>
    <row r="651" spans="1:9">
      <c r="A651" s="55" t="s">
        <v>1936</v>
      </c>
      <c r="B651" s="55" t="s">
        <v>1937</v>
      </c>
      <c r="C651" s="55" t="s">
        <v>1938</v>
      </c>
      <c r="D651" s="54" t="str">
        <f>VLOOKUP($A651,'지하수요금(2010년)'!$B:$AL,4,FALSE)</f>
        <v>가정용</v>
      </c>
      <c r="E651" s="54">
        <f>VLOOKUP($A651,'지하수요금(2010년)'!$B:$AL,32,FALSE)</f>
        <v>24</v>
      </c>
      <c r="F651" s="54">
        <f>VLOOKUP($A651,'지하수요금(2011년)'!$B:$AL,32,FALSE)</f>
        <v>24</v>
      </c>
      <c r="G651" s="54">
        <f>VLOOKUP($A651,'지하수요금(2012년)'!$B:$AL,32,FALSE)</f>
        <v>24</v>
      </c>
      <c r="H651" s="54">
        <f>VLOOKUP($A651,'지하수요금(2013년)'!$B:$AO,40,FALSE)</f>
        <v>24</v>
      </c>
      <c r="I651" s="54">
        <f>VLOOKUP($A651,'지하수요금(2014년)'!$B:$AP,41,FALSE)</f>
        <v>24</v>
      </c>
    </row>
    <row r="652" spans="1:9">
      <c r="A652" s="55" t="s">
        <v>1939</v>
      </c>
      <c r="B652" s="55" t="s">
        <v>1940</v>
      </c>
      <c r="C652" s="55" t="s">
        <v>1941</v>
      </c>
      <c r="D652" s="54" t="str">
        <f>VLOOKUP($A652,'지하수요금(2010년)'!$B:$AL,4,FALSE)</f>
        <v>가정용</v>
      </c>
      <c r="E652" s="54">
        <f>VLOOKUP($A652,'지하수요금(2010년)'!$B:$AL,32,FALSE)</f>
        <v>96</v>
      </c>
      <c r="F652" s="54">
        <f>VLOOKUP($A652,'지하수요금(2011년)'!$B:$AL,32,FALSE)</f>
        <v>96</v>
      </c>
      <c r="G652" s="54">
        <f>VLOOKUP($A652,'지하수요금(2012년)'!$B:$AL,32,FALSE)</f>
        <v>96</v>
      </c>
      <c r="H652" s="54">
        <f>VLOOKUP($A652,'지하수요금(2013년)'!$B:$AO,40,FALSE)</f>
        <v>96</v>
      </c>
      <c r="I652" s="54">
        <f>VLOOKUP($A652,'지하수요금(2014년)'!$B:$AP,41,FALSE)</f>
        <v>96</v>
      </c>
    </row>
    <row r="653" spans="1:9">
      <c r="A653" s="55" t="s">
        <v>1942</v>
      </c>
      <c r="B653" s="55" t="s">
        <v>1943</v>
      </c>
      <c r="C653" s="55" t="s">
        <v>1944</v>
      </c>
      <c r="D653" s="54" t="str">
        <f>VLOOKUP($A653,'지하수요금(2010년)'!$B:$AL,4,FALSE)</f>
        <v>가정용</v>
      </c>
      <c r="E653" s="54">
        <f>VLOOKUP($A653,'지하수요금(2010년)'!$B:$AL,32,FALSE)</f>
        <v>96</v>
      </c>
      <c r="F653" s="54">
        <f>VLOOKUP($A653,'지하수요금(2011년)'!$B:$AL,32,FALSE)</f>
        <v>96</v>
      </c>
      <c r="G653" s="54">
        <f>VLOOKUP($A653,'지하수요금(2012년)'!$B:$AL,32,FALSE)</f>
        <v>96</v>
      </c>
      <c r="H653" s="54">
        <f>VLOOKUP($A653,'지하수요금(2013년)'!$B:$AO,40,FALSE)</f>
        <v>96</v>
      </c>
      <c r="I653" s="54">
        <f>VLOOKUP($A653,'지하수요금(2014년)'!$B:$AP,41,FALSE)</f>
        <v>96</v>
      </c>
    </row>
    <row r="654" spans="1:9">
      <c r="A654" s="55" t="s">
        <v>1945</v>
      </c>
      <c r="B654" s="55" t="s">
        <v>1946</v>
      </c>
      <c r="C654" s="55" t="s">
        <v>1947</v>
      </c>
      <c r="D654" s="54" t="str">
        <f>VLOOKUP($A654,'지하수요금(2010년)'!$B:$AL,4,FALSE)</f>
        <v>가정용</v>
      </c>
      <c r="E654" s="54">
        <f>VLOOKUP($A654,'지하수요금(2010년)'!$B:$AL,32,FALSE)</f>
        <v>72</v>
      </c>
      <c r="F654" s="54">
        <f>VLOOKUP($A654,'지하수요금(2011년)'!$B:$AL,32,FALSE)</f>
        <v>72</v>
      </c>
      <c r="G654" s="54">
        <f>VLOOKUP($A654,'지하수요금(2012년)'!$B:$AL,32,FALSE)</f>
        <v>72</v>
      </c>
      <c r="H654" s="54">
        <f>VLOOKUP($A654,'지하수요금(2013년)'!$B:$AO,40,FALSE)</f>
        <v>72</v>
      </c>
      <c r="I654" s="54">
        <f>VLOOKUP($A654,'지하수요금(2014년)'!$B:$AP,41,FALSE)</f>
        <v>72</v>
      </c>
    </row>
    <row r="655" spans="1:9">
      <c r="A655" s="55" t="s">
        <v>1948</v>
      </c>
      <c r="B655" s="55" t="s">
        <v>1949</v>
      </c>
      <c r="C655" s="55" t="s">
        <v>1950</v>
      </c>
      <c r="D655" s="54" t="str">
        <f>VLOOKUP($A655,'지하수요금(2010년)'!$B:$AL,4,FALSE)</f>
        <v>가정용</v>
      </c>
      <c r="E655" s="54">
        <f>VLOOKUP($A655,'지하수요금(2010년)'!$B:$AL,32,FALSE)</f>
        <v>192</v>
      </c>
      <c r="F655" s="54">
        <f>VLOOKUP($A655,'지하수요금(2011년)'!$B:$AL,32,FALSE)</f>
        <v>192</v>
      </c>
      <c r="G655" s="54">
        <f>VLOOKUP($A655,'지하수요금(2012년)'!$B:$AL,32,FALSE)</f>
        <v>192</v>
      </c>
      <c r="H655" s="54">
        <f>VLOOKUP($A655,'지하수요금(2013년)'!$B:$AO,40,FALSE)</f>
        <v>192</v>
      </c>
      <c r="I655" s="54">
        <f>VLOOKUP($A655,'지하수요금(2014년)'!$B:$AP,41,FALSE)</f>
        <v>192</v>
      </c>
    </row>
    <row r="656" spans="1:9">
      <c r="A656" s="55" t="s">
        <v>1951</v>
      </c>
      <c r="B656" s="55" t="s">
        <v>1952</v>
      </c>
      <c r="C656" s="55" t="s">
        <v>1953</v>
      </c>
      <c r="D656" s="54" t="str">
        <f>VLOOKUP($A656,'지하수요금(2010년)'!$B:$AL,4,FALSE)</f>
        <v>가정용</v>
      </c>
      <c r="E656" s="54">
        <f>VLOOKUP($A656,'지하수요금(2010년)'!$B:$AL,32,FALSE)</f>
        <v>24</v>
      </c>
      <c r="F656" s="54">
        <f>VLOOKUP($A656,'지하수요금(2011년)'!$B:$AL,32,FALSE)</f>
        <v>24</v>
      </c>
      <c r="G656" s="54">
        <f>VLOOKUP($A656,'지하수요금(2012년)'!$B:$AL,32,FALSE)</f>
        <v>24</v>
      </c>
      <c r="H656" s="54">
        <f>VLOOKUP($A656,'지하수요금(2013년)'!$B:$AO,40,FALSE)</f>
        <v>24</v>
      </c>
      <c r="I656" s="54">
        <f>VLOOKUP($A656,'지하수요금(2014년)'!$B:$AP,41,FALSE)</f>
        <v>24</v>
      </c>
    </row>
    <row r="657" spans="1:9">
      <c r="A657" s="55" t="s">
        <v>1954</v>
      </c>
      <c r="B657" s="55" t="s">
        <v>1955</v>
      </c>
      <c r="C657" s="55" t="s">
        <v>1956</v>
      </c>
      <c r="D657" s="54" t="str">
        <f>VLOOKUP($A657,'지하수요금(2010년)'!$B:$AL,4,FALSE)</f>
        <v>가정용</v>
      </c>
      <c r="E657" s="54">
        <f>VLOOKUP($A657,'지하수요금(2010년)'!$B:$AL,32,FALSE)</f>
        <v>192</v>
      </c>
      <c r="F657" s="54">
        <f>VLOOKUP($A657,'지하수요금(2011년)'!$B:$AL,32,FALSE)</f>
        <v>192</v>
      </c>
      <c r="G657" s="54">
        <f>VLOOKUP($A657,'지하수요금(2012년)'!$B:$AL,32,FALSE)</f>
        <v>192</v>
      </c>
      <c r="H657" s="54">
        <f>VLOOKUP($A657,'지하수요금(2013년)'!$B:$AO,40,FALSE)</f>
        <v>192</v>
      </c>
      <c r="I657" s="54">
        <f>VLOOKUP($A657,'지하수요금(2014년)'!$B:$AP,41,FALSE)</f>
        <v>192</v>
      </c>
    </row>
    <row r="658" spans="1:9">
      <c r="A658" s="55" t="s">
        <v>1957</v>
      </c>
      <c r="B658" s="55" t="s">
        <v>1958</v>
      </c>
      <c r="C658" s="55" t="s">
        <v>1959</v>
      </c>
      <c r="D658" s="54" t="str">
        <f>VLOOKUP($A658,'지하수요금(2010년)'!$B:$AL,4,FALSE)</f>
        <v>가정용</v>
      </c>
      <c r="E658" s="54">
        <f>VLOOKUP($A658,'지하수요금(2010년)'!$B:$AL,32,FALSE)</f>
        <v>120</v>
      </c>
      <c r="F658" s="54">
        <f>VLOOKUP($A658,'지하수요금(2011년)'!$B:$AL,32,FALSE)</f>
        <v>120</v>
      </c>
      <c r="G658" s="54">
        <f>VLOOKUP($A658,'지하수요금(2012년)'!$B:$AL,32,FALSE)</f>
        <v>120</v>
      </c>
      <c r="H658" s="54">
        <f>VLOOKUP($A658,'지하수요금(2013년)'!$B:$AO,40,FALSE)</f>
        <v>120</v>
      </c>
      <c r="I658" s="54">
        <f>VLOOKUP($A658,'지하수요금(2014년)'!$B:$AP,41,FALSE)</f>
        <v>120</v>
      </c>
    </row>
    <row r="659" spans="1:9">
      <c r="A659" s="55" t="s">
        <v>1960</v>
      </c>
      <c r="B659" s="55" t="s">
        <v>1961</v>
      </c>
      <c r="C659" s="55" t="s">
        <v>1962</v>
      </c>
      <c r="D659" s="54" t="str">
        <f>VLOOKUP($A659,'지하수요금(2010년)'!$B:$AL,4,FALSE)</f>
        <v>가정용</v>
      </c>
      <c r="E659" s="54">
        <f>VLOOKUP($A659,'지하수요금(2010년)'!$B:$AL,32,FALSE)</f>
        <v>24</v>
      </c>
      <c r="F659" s="54">
        <f>VLOOKUP($A659,'지하수요금(2011년)'!$B:$AL,32,FALSE)</f>
        <v>24</v>
      </c>
      <c r="G659" s="54">
        <f>VLOOKUP($A659,'지하수요금(2012년)'!$B:$AL,32,FALSE)</f>
        <v>24</v>
      </c>
      <c r="H659" s="54">
        <f>VLOOKUP($A659,'지하수요금(2013년)'!$B:$AO,40,FALSE)</f>
        <v>24</v>
      </c>
      <c r="I659" s="54">
        <f>VLOOKUP($A659,'지하수요금(2014년)'!$B:$AP,41,FALSE)</f>
        <v>24</v>
      </c>
    </row>
    <row r="660" spans="1:9">
      <c r="A660" s="55" t="s">
        <v>1963</v>
      </c>
      <c r="B660" s="55" t="s">
        <v>1964</v>
      </c>
      <c r="C660" s="55" t="s">
        <v>1959</v>
      </c>
      <c r="D660" s="54" t="str">
        <f>VLOOKUP($A660,'지하수요금(2010년)'!$B:$AL,4,FALSE)</f>
        <v>가정용</v>
      </c>
      <c r="E660" s="54">
        <f>VLOOKUP($A660,'지하수요금(2010년)'!$B:$AL,32,FALSE)</f>
        <v>120</v>
      </c>
      <c r="F660" s="54">
        <f>VLOOKUP($A660,'지하수요금(2011년)'!$B:$AL,32,FALSE)</f>
        <v>120</v>
      </c>
      <c r="G660" s="54">
        <f>VLOOKUP($A660,'지하수요금(2012년)'!$B:$AL,32,FALSE)</f>
        <v>120</v>
      </c>
      <c r="H660" s="54">
        <f>VLOOKUP($A660,'지하수요금(2013년)'!$B:$AO,40,FALSE)</f>
        <v>120</v>
      </c>
      <c r="I660" s="54">
        <f>VLOOKUP($A660,'지하수요금(2014년)'!$B:$AP,41,FALSE)</f>
        <v>120</v>
      </c>
    </row>
    <row r="661" spans="1:9">
      <c r="A661" s="55" t="s">
        <v>1965</v>
      </c>
      <c r="B661" s="55" t="s">
        <v>1966</v>
      </c>
      <c r="C661" s="55" t="s">
        <v>1967</v>
      </c>
      <c r="D661" s="54" t="str">
        <f>VLOOKUP($A661,'지하수요금(2010년)'!$B:$AL,4,FALSE)</f>
        <v>가정용</v>
      </c>
      <c r="E661" s="54">
        <f>VLOOKUP($A661,'지하수요금(2010년)'!$B:$AL,32,FALSE)</f>
        <v>96</v>
      </c>
      <c r="F661" s="54">
        <f>VLOOKUP($A661,'지하수요금(2011년)'!$B:$AL,32,FALSE)</f>
        <v>96</v>
      </c>
      <c r="G661" s="54">
        <f>VLOOKUP($A661,'지하수요금(2012년)'!$B:$AL,32,FALSE)</f>
        <v>96</v>
      </c>
      <c r="H661" s="54">
        <f>VLOOKUP($A661,'지하수요금(2013년)'!$B:$AO,40,FALSE)</f>
        <v>96</v>
      </c>
      <c r="I661" s="54">
        <f>VLOOKUP($A661,'지하수요금(2014년)'!$B:$AP,41,FALSE)</f>
        <v>96</v>
      </c>
    </row>
    <row r="662" spans="1:9">
      <c r="A662" s="55" t="s">
        <v>1968</v>
      </c>
      <c r="B662" s="55" t="s">
        <v>1969</v>
      </c>
      <c r="C662" s="55" t="s">
        <v>1970</v>
      </c>
      <c r="D662" s="54" t="str">
        <f>VLOOKUP($A662,'지하수요금(2010년)'!$B:$AL,4,FALSE)</f>
        <v>가정용</v>
      </c>
      <c r="E662" s="54">
        <f>VLOOKUP($A662,'지하수요금(2010년)'!$B:$AL,32,FALSE)</f>
        <v>96</v>
      </c>
      <c r="F662" s="54">
        <f>VLOOKUP($A662,'지하수요금(2011년)'!$B:$AL,32,FALSE)</f>
        <v>96</v>
      </c>
      <c r="G662" s="54">
        <f>VLOOKUP($A662,'지하수요금(2012년)'!$B:$AL,32,FALSE)</f>
        <v>96</v>
      </c>
      <c r="H662" s="54">
        <f>VLOOKUP($A662,'지하수요금(2013년)'!$B:$AO,40,FALSE)</f>
        <v>96</v>
      </c>
      <c r="I662" s="54">
        <f>VLOOKUP($A662,'지하수요금(2014년)'!$B:$AP,41,FALSE)</f>
        <v>96</v>
      </c>
    </row>
    <row r="663" spans="1:9">
      <c r="A663" s="55" t="s">
        <v>1971</v>
      </c>
      <c r="B663" s="55" t="s">
        <v>1972</v>
      </c>
      <c r="C663" s="55" t="s">
        <v>1973</v>
      </c>
      <c r="D663" s="54" t="str">
        <f>VLOOKUP($A663,'지하수요금(2010년)'!$B:$AL,4,FALSE)</f>
        <v>가정용</v>
      </c>
      <c r="E663" s="54">
        <f>VLOOKUP($A663,'지하수요금(2010년)'!$B:$AL,32,FALSE)</f>
        <v>120</v>
      </c>
      <c r="F663" s="54">
        <f>VLOOKUP($A663,'지하수요금(2011년)'!$B:$AL,32,FALSE)</f>
        <v>120</v>
      </c>
      <c r="G663" s="54">
        <f>VLOOKUP($A663,'지하수요금(2012년)'!$B:$AL,32,FALSE)</f>
        <v>120</v>
      </c>
      <c r="H663" s="54">
        <f>VLOOKUP($A663,'지하수요금(2013년)'!$B:$AO,40,FALSE)</f>
        <v>120</v>
      </c>
      <c r="I663" s="54">
        <f>VLOOKUP($A663,'지하수요금(2014년)'!$B:$AP,41,FALSE)</f>
        <v>120</v>
      </c>
    </row>
    <row r="664" spans="1:9">
      <c r="A664" s="55" t="s">
        <v>1974</v>
      </c>
      <c r="B664" s="55" t="s">
        <v>1975</v>
      </c>
      <c r="C664" s="55" t="s">
        <v>1973</v>
      </c>
      <c r="D664" s="54" t="str">
        <f>VLOOKUP($A664,'지하수요금(2010년)'!$B:$AL,4,FALSE)</f>
        <v>가정용</v>
      </c>
      <c r="E664" s="54">
        <f>VLOOKUP($A664,'지하수요금(2010년)'!$B:$AL,32,FALSE)</f>
        <v>48</v>
      </c>
      <c r="F664" s="54">
        <f>VLOOKUP($A664,'지하수요금(2011년)'!$B:$AL,32,FALSE)</f>
        <v>48</v>
      </c>
      <c r="G664" s="54">
        <f>VLOOKUP($A664,'지하수요금(2012년)'!$B:$AL,32,FALSE)</f>
        <v>48</v>
      </c>
      <c r="H664" s="54">
        <f>VLOOKUP($A664,'지하수요금(2013년)'!$B:$AO,40,FALSE)</f>
        <v>48</v>
      </c>
      <c r="I664" s="54">
        <f>VLOOKUP($A664,'지하수요금(2014년)'!$B:$AP,41,FALSE)</f>
        <v>48</v>
      </c>
    </row>
    <row r="665" spans="1:9">
      <c r="A665" s="55" t="s">
        <v>1976</v>
      </c>
      <c r="B665" s="55" t="s">
        <v>1977</v>
      </c>
      <c r="C665" s="55" t="s">
        <v>1978</v>
      </c>
      <c r="D665" s="54" t="str">
        <f>VLOOKUP($A665,'지하수요금(2010년)'!$B:$AL,4,FALSE)</f>
        <v>가정용</v>
      </c>
      <c r="E665" s="54">
        <f>VLOOKUP($A665,'지하수요금(2010년)'!$B:$AL,32,FALSE)</f>
        <v>120</v>
      </c>
      <c r="F665" s="54">
        <f>VLOOKUP($A665,'지하수요금(2011년)'!$B:$AL,32,FALSE)</f>
        <v>120</v>
      </c>
      <c r="G665" s="54">
        <f>VLOOKUP($A665,'지하수요금(2012년)'!$B:$AL,32,FALSE)</f>
        <v>120</v>
      </c>
      <c r="H665" s="54">
        <f>VLOOKUP($A665,'지하수요금(2013년)'!$B:$AO,40,FALSE)</f>
        <v>120</v>
      </c>
      <c r="I665" s="54">
        <f>VLOOKUP($A665,'지하수요금(2014년)'!$B:$AP,41,FALSE)</f>
        <v>120</v>
      </c>
    </row>
    <row r="666" spans="1:9">
      <c r="A666" s="55" t="s">
        <v>1979</v>
      </c>
      <c r="B666" s="55" t="s">
        <v>1980</v>
      </c>
      <c r="C666" s="55" t="s">
        <v>1959</v>
      </c>
      <c r="D666" s="54" t="str">
        <f>VLOOKUP($A666,'지하수요금(2010년)'!$B:$AL,4,FALSE)</f>
        <v>가정용</v>
      </c>
      <c r="E666" s="54">
        <f>VLOOKUP($A666,'지하수요금(2010년)'!$B:$AL,32,FALSE)</f>
        <v>96</v>
      </c>
      <c r="F666" s="54">
        <f>VLOOKUP($A666,'지하수요금(2011년)'!$B:$AL,32,FALSE)</f>
        <v>96</v>
      </c>
      <c r="G666" s="54">
        <f>VLOOKUP($A666,'지하수요금(2012년)'!$B:$AL,32,FALSE)</f>
        <v>96</v>
      </c>
      <c r="H666" s="54">
        <f>VLOOKUP($A666,'지하수요금(2013년)'!$B:$AO,40,FALSE)</f>
        <v>96</v>
      </c>
      <c r="I666" s="54">
        <f>VLOOKUP($A666,'지하수요금(2014년)'!$B:$AP,41,FALSE)</f>
        <v>96</v>
      </c>
    </row>
    <row r="667" spans="1:9">
      <c r="A667" s="55" t="s">
        <v>1981</v>
      </c>
      <c r="B667" s="55" t="s">
        <v>1982</v>
      </c>
      <c r="C667" s="55" t="s">
        <v>1983</v>
      </c>
      <c r="D667" s="54" t="str">
        <f>VLOOKUP($A667,'지하수요금(2010년)'!$B:$AL,4,FALSE)</f>
        <v>가정용</v>
      </c>
      <c r="E667" s="54">
        <f>VLOOKUP($A667,'지하수요금(2010년)'!$B:$AL,32,FALSE)</f>
        <v>96</v>
      </c>
      <c r="F667" s="54">
        <f>VLOOKUP($A667,'지하수요금(2011년)'!$B:$AL,32,FALSE)</f>
        <v>96</v>
      </c>
      <c r="G667" s="54">
        <f>VLOOKUP($A667,'지하수요금(2012년)'!$B:$AL,32,FALSE)</f>
        <v>96</v>
      </c>
      <c r="H667" s="54">
        <f>VLOOKUP($A667,'지하수요금(2013년)'!$B:$AO,40,FALSE)</f>
        <v>96</v>
      </c>
      <c r="I667" s="54">
        <f>VLOOKUP($A667,'지하수요금(2014년)'!$B:$AP,41,FALSE)</f>
        <v>96</v>
      </c>
    </row>
    <row r="668" spans="1:9">
      <c r="A668" s="55" t="s">
        <v>1984</v>
      </c>
      <c r="B668" s="55" t="s">
        <v>1985</v>
      </c>
      <c r="C668" s="55" t="s">
        <v>1986</v>
      </c>
      <c r="D668" s="54" t="str">
        <f>VLOOKUP($A668,'지하수요금(2010년)'!$B:$AL,4,FALSE)</f>
        <v>가정용</v>
      </c>
      <c r="E668" s="54">
        <f>VLOOKUP($A668,'지하수요금(2010년)'!$B:$AL,32,FALSE)</f>
        <v>120</v>
      </c>
      <c r="F668" s="54">
        <f>VLOOKUP($A668,'지하수요금(2011년)'!$B:$AL,32,FALSE)</f>
        <v>120</v>
      </c>
      <c r="G668" s="54">
        <f>VLOOKUP($A668,'지하수요금(2012년)'!$B:$AL,32,FALSE)</f>
        <v>120</v>
      </c>
      <c r="H668" s="54">
        <f>VLOOKUP($A668,'지하수요금(2013년)'!$B:$AO,40,FALSE)</f>
        <v>120</v>
      </c>
      <c r="I668" s="54">
        <f>VLOOKUP($A668,'지하수요금(2014년)'!$B:$AP,41,FALSE)</f>
        <v>120</v>
      </c>
    </row>
    <row r="669" spans="1:9">
      <c r="A669" s="55" t="s">
        <v>1987</v>
      </c>
      <c r="B669" s="55" t="s">
        <v>1988</v>
      </c>
      <c r="C669" s="55" t="s">
        <v>1989</v>
      </c>
      <c r="D669" s="54" t="str">
        <f>VLOOKUP($A669,'지하수요금(2010년)'!$B:$AL,4,FALSE)</f>
        <v>가정용</v>
      </c>
      <c r="E669" s="54">
        <f>VLOOKUP($A669,'지하수요금(2010년)'!$B:$AL,32,FALSE)</f>
        <v>72</v>
      </c>
      <c r="F669" s="54">
        <f>VLOOKUP($A669,'지하수요금(2011년)'!$B:$AL,32,FALSE)</f>
        <v>72</v>
      </c>
      <c r="G669" s="54">
        <f>VLOOKUP($A669,'지하수요금(2012년)'!$B:$AL,32,FALSE)</f>
        <v>72</v>
      </c>
      <c r="H669" s="54">
        <f>VLOOKUP($A669,'지하수요금(2013년)'!$B:$AO,40,FALSE)</f>
        <v>72</v>
      </c>
      <c r="I669" s="54">
        <f>VLOOKUP($A669,'지하수요금(2014년)'!$B:$AP,41,FALSE)</f>
        <v>72</v>
      </c>
    </row>
    <row r="670" spans="1:9">
      <c r="A670" s="55" t="s">
        <v>1990</v>
      </c>
      <c r="B670" s="55" t="s">
        <v>1991</v>
      </c>
      <c r="C670" s="55" t="s">
        <v>1992</v>
      </c>
      <c r="D670" s="54" t="str">
        <f>VLOOKUP($A670,'지하수요금(2010년)'!$B:$AL,4,FALSE)</f>
        <v>가정용</v>
      </c>
      <c r="E670" s="54">
        <f>VLOOKUP($A670,'지하수요금(2010년)'!$B:$AL,32,FALSE)</f>
        <v>48</v>
      </c>
      <c r="F670" s="54">
        <f>VLOOKUP($A670,'지하수요금(2011년)'!$B:$AL,32,FALSE)</f>
        <v>48</v>
      </c>
      <c r="G670" s="54">
        <f>VLOOKUP($A670,'지하수요금(2012년)'!$B:$AL,32,FALSE)</f>
        <v>48</v>
      </c>
      <c r="H670" s="54">
        <f>VLOOKUP($A670,'지하수요금(2013년)'!$B:$AO,40,FALSE)</f>
        <v>48</v>
      </c>
      <c r="I670" s="54">
        <f>VLOOKUP($A670,'지하수요금(2014년)'!$B:$AP,41,FALSE)</f>
        <v>48</v>
      </c>
    </row>
    <row r="671" spans="1:9">
      <c r="A671" s="55" t="s">
        <v>1993</v>
      </c>
      <c r="B671" s="55" t="s">
        <v>1994</v>
      </c>
      <c r="C671" s="55" t="s">
        <v>1995</v>
      </c>
      <c r="D671" s="54" t="str">
        <f>VLOOKUP($A671,'지하수요금(2010년)'!$B:$AL,4,FALSE)</f>
        <v>가정용</v>
      </c>
      <c r="E671" s="54">
        <f>VLOOKUP($A671,'지하수요금(2010년)'!$B:$AL,32,FALSE)</f>
        <v>120</v>
      </c>
      <c r="F671" s="54">
        <f>VLOOKUP($A671,'지하수요금(2011년)'!$B:$AL,32,FALSE)</f>
        <v>120</v>
      </c>
      <c r="G671" s="54">
        <f>VLOOKUP($A671,'지하수요금(2012년)'!$B:$AL,32,FALSE)</f>
        <v>120</v>
      </c>
      <c r="H671" s="54">
        <f>VLOOKUP($A671,'지하수요금(2013년)'!$B:$AO,40,FALSE)</f>
        <v>120</v>
      </c>
      <c r="I671" s="54">
        <f>VLOOKUP($A671,'지하수요금(2014년)'!$B:$AP,41,FALSE)</f>
        <v>120</v>
      </c>
    </row>
    <row r="672" spans="1:9">
      <c r="A672" s="55" t="s">
        <v>1996</v>
      </c>
      <c r="B672" s="55" t="s">
        <v>1997</v>
      </c>
      <c r="C672" s="55" t="s">
        <v>1998</v>
      </c>
      <c r="D672" s="54" t="str">
        <f>VLOOKUP($A672,'지하수요금(2010년)'!$B:$AL,4,FALSE)</f>
        <v>일반용</v>
      </c>
      <c r="E672" s="54">
        <f>VLOOKUP($A672,'지하수요금(2010년)'!$B:$AL,32,FALSE)</f>
        <v>0</v>
      </c>
      <c r="F672" s="54">
        <f>VLOOKUP($A672,'지하수요금(2011년)'!$B:$AL,32,FALSE)</f>
        <v>0</v>
      </c>
      <c r="G672" s="54">
        <f>VLOOKUP($A672,'지하수요금(2012년)'!$B:$AL,32,FALSE)</f>
        <v>0</v>
      </c>
      <c r="H672" s="54">
        <f>VLOOKUP($A672,'지하수요금(2013년)'!$B:$AO,40,FALSE)</f>
        <v>0</v>
      </c>
      <c r="I672" s="54">
        <f>VLOOKUP($A672,'지하수요금(2014년)'!$B:$AP,41,FALSE)</f>
        <v>0</v>
      </c>
    </row>
    <row r="673" spans="1:9">
      <c r="A673" s="55" t="s">
        <v>1999</v>
      </c>
      <c r="B673" s="55" t="s">
        <v>2000</v>
      </c>
      <c r="C673" s="55" t="s">
        <v>2001</v>
      </c>
      <c r="D673" s="54" t="str">
        <f>VLOOKUP($A673,'지하수요금(2010년)'!$B:$AL,4,FALSE)</f>
        <v>일반용</v>
      </c>
      <c r="E673" s="54">
        <f>VLOOKUP($A673,'지하수요금(2010년)'!$B:$AL,32,FALSE)</f>
        <v>0</v>
      </c>
      <c r="F673" s="54">
        <f>VLOOKUP($A673,'지하수요금(2011년)'!$B:$AL,32,FALSE)</f>
        <v>0</v>
      </c>
      <c r="G673" s="54">
        <f>VLOOKUP($A673,'지하수요금(2012년)'!$B:$AL,32,FALSE)</f>
        <v>0</v>
      </c>
      <c r="H673" s="54">
        <f>VLOOKUP($A673,'지하수요금(2013년)'!$B:$AO,40,FALSE)</f>
        <v>0</v>
      </c>
      <c r="I673" s="54">
        <f>VLOOKUP($A673,'지하수요금(2014년)'!$B:$AP,41,FALSE)</f>
        <v>0</v>
      </c>
    </row>
    <row r="674" spans="1:9">
      <c r="A674" s="55" t="s">
        <v>2002</v>
      </c>
      <c r="B674" s="55" t="s">
        <v>2003</v>
      </c>
      <c r="C674" s="55" t="s">
        <v>2004</v>
      </c>
      <c r="D674" s="54" t="str">
        <f>VLOOKUP($A674,'지하수요금(2010년)'!$B:$AL,4,FALSE)</f>
        <v>산업용</v>
      </c>
      <c r="E674" s="54">
        <f>VLOOKUP($A674,'지하수요금(2010년)'!$B:$AL,32,FALSE)</f>
        <v>6000</v>
      </c>
      <c r="F674" s="54">
        <f>VLOOKUP($A674,'지하수요금(2011년)'!$B:$AL,32,FALSE)</f>
        <v>6000</v>
      </c>
      <c r="G674" s="54">
        <f>VLOOKUP($A674,'지하수요금(2012년)'!$B:$AL,32,FALSE)</f>
        <v>6000</v>
      </c>
      <c r="H674" s="54">
        <f>VLOOKUP($A674,'지하수요금(2013년)'!$B:$AO,40,FALSE)</f>
        <v>6000</v>
      </c>
      <c r="I674" s="54">
        <f>VLOOKUP($A674,'지하수요금(2014년)'!$B:$AP,41,FALSE)</f>
        <v>6000</v>
      </c>
    </row>
    <row r="675" spans="1:9">
      <c r="A675" s="55" t="s">
        <v>2005</v>
      </c>
      <c r="B675" s="55" t="s">
        <v>2006</v>
      </c>
      <c r="C675" s="55" t="s">
        <v>2007</v>
      </c>
      <c r="D675" s="54" t="str">
        <f>VLOOKUP($A675,'지하수요금(2010년)'!$B:$AL,4,FALSE)</f>
        <v>대중탕용</v>
      </c>
      <c r="E675" s="54">
        <f>VLOOKUP($A675,'지하수요금(2010년)'!$B:$AL,32,FALSE)</f>
        <v>0</v>
      </c>
      <c r="F675" s="54">
        <f>VLOOKUP($A675,'지하수요금(2011년)'!$B:$AL,32,FALSE)</f>
        <v>0</v>
      </c>
      <c r="G675" s="54">
        <f>VLOOKUP($A675,'지하수요금(2012년)'!$B:$AL,32,FALSE)</f>
        <v>0</v>
      </c>
      <c r="H675" s="54">
        <f>VLOOKUP($A675,'지하수요금(2013년)'!$B:$AO,40,FALSE)</f>
        <v>0</v>
      </c>
      <c r="I675" s="54">
        <f>VLOOKUP($A675,'지하수요금(2014년)'!$B:$AP,41,FALSE)</f>
        <v>0</v>
      </c>
    </row>
    <row r="676" spans="1:9">
      <c r="A676" s="55" t="s">
        <v>2008</v>
      </c>
      <c r="B676" s="55" t="s">
        <v>2009</v>
      </c>
      <c r="C676" s="55" t="s">
        <v>2010</v>
      </c>
      <c r="D676" s="54" t="str">
        <f>VLOOKUP($A676,'지하수요금(2010년)'!$B:$AL,4,FALSE)</f>
        <v>일반용</v>
      </c>
      <c r="E676" s="54">
        <f>VLOOKUP($A676,'지하수요금(2010년)'!$B:$AL,32,FALSE)</f>
        <v>294</v>
      </c>
      <c r="F676" s="54">
        <f>VLOOKUP($A676,'지하수요금(2011년)'!$B:$AL,32,FALSE)</f>
        <v>223</v>
      </c>
      <c r="G676" s="54">
        <f>VLOOKUP($A676,'지하수요금(2012년)'!$B:$AL,32,FALSE)</f>
        <v>9</v>
      </c>
      <c r="H676" s="54">
        <f>VLOOKUP($A676,'지하수요금(2013년)'!$B:$AO,40,FALSE)</f>
        <v>23</v>
      </c>
      <c r="I676" s="54">
        <f>VLOOKUP($A676,'지하수요금(2014년)'!$B:$AP,41,FALSE)</f>
        <v>0</v>
      </c>
    </row>
    <row r="677" spans="1:9">
      <c r="A677" s="55" t="s">
        <v>2011</v>
      </c>
      <c r="B677" s="55" t="s">
        <v>2012</v>
      </c>
      <c r="C677" s="55" t="s">
        <v>2013</v>
      </c>
      <c r="D677" s="54" t="str">
        <f>VLOOKUP($A677,'지하수요금(2010년)'!$B:$AL,4,FALSE)</f>
        <v>대중탕용</v>
      </c>
      <c r="E677" s="54">
        <f>VLOOKUP($A677,'지하수요금(2010년)'!$B:$AL,32,FALSE)</f>
        <v>10090</v>
      </c>
      <c r="F677" s="54">
        <f>VLOOKUP($A677,'지하수요금(2011년)'!$B:$AL,32,FALSE)</f>
        <v>12058</v>
      </c>
      <c r="G677" s="54">
        <f>VLOOKUP($A677,'지하수요금(2012년)'!$B:$AL,32,FALSE)</f>
        <v>6240</v>
      </c>
      <c r="H677" s="54">
        <f>VLOOKUP($A677,'지하수요금(2013년)'!$B:$AO,40,FALSE)</f>
        <v>5157</v>
      </c>
      <c r="I677" s="54">
        <f>VLOOKUP($A677,'지하수요금(2014년)'!$B:$AP,41,FALSE)</f>
        <v>4972</v>
      </c>
    </row>
    <row r="678" spans="1:9">
      <c r="A678" s="55" t="s">
        <v>2014</v>
      </c>
      <c r="B678" s="55" t="s">
        <v>2015</v>
      </c>
      <c r="C678" s="55" t="s">
        <v>2016</v>
      </c>
      <c r="D678" s="54" t="str">
        <f>VLOOKUP($A678,'지하수요금(2010년)'!$B:$AL,4,FALSE)</f>
        <v>일반용</v>
      </c>
      <c r="E678" s="54">
        <f>VLOOKUP($A678,'지하수요금(2010년)'!$B:$AL,32,FALSE)</f>
        <v>935</v>
      </c>
      <c r="F678" s="54">
        <f>VLOOKUP($A678,'지하수요금(2011년)'!$B:$AL,32,FALSE)</f>
        <v>1191</v>
      </c>
      <c r="G678" s="54">
        <f>VLOOKUP($A678,'지하수요금(2012년)'!$B:$AL,32,FALSE)</f>
        <v>1541</v>
      </c>
      <c r="H678" s="54">
        <f>VLOOKUP($A678,'지하수요금(2013년)'!$B:$AO,40,FALSE)</f>
        <v>1994</v>
      </c>
      <c r="I678" s="54">
        <f>VLOOKUP($A678,'지하수요금(2014년)'!$B:$AP,41,FALSE)</f>
        <v>518</v>
      </c>
    </row>
    <row r="679" spans="1:9">
      <c r="A679" s="55" t="s">
        <v>2017</v>
      </c>
      <c r="B679" s="55" t="s">
        <v>2018</v>
      </c>
      <c r="C679" s="55" t="s">
        <v>2019</v>
      </c>
      <c r="D679" s="54" t="str">
        <f>VLOOKUP($A679,'지하수요금(2010년)'!$B:$AL,4,FALSE)</f>
        <v>일반용</v>
      </c>
      <c r="E679" s="54">
        <f>VLOOKUP($A679,'지하수요금(2010년)'!$B:$AL,32,FALSE)</f>
        <v>2922</v>
      </c>
      <c r="F679" s="54">
        <f>VLOOKUP($A679,'지하수요금(2011년)'!$B:$AL,32,FALSE)</f>
        <v>2711</v>
      </c>
      <c r="G679" s="54">
        <f>VLOOKUP($A679,'지하수요금(2012년)'!$B:$AL,32,FALSE)</f>
        <v>2061</v>
      </c>
      <c r="H679" s="54">
        <f>VLOOKUP($A679,'지하수요금(2013년)'!$B:$AO,40,FALSE)</f>
        <v>1193</v>
      </c>
      <c r="I679" s="54">
        <f>VLOOKUP($A679,'지하수요금(2014년)'!$B:$AP,41,FALSE)</f>
        <v>0</v>
      </c>
    </row>
    <row r="680" spans="1:9">
      <c r="A680" s="55" t="s">
        <v>2020</v>
      </c>
      <c r="B680" s="55" t="s">
        <v>2021</v>
      </c>
      <c r="C680" s="55" t="s">
        <v>2022</v>
      </c>
      <c r="D680" s="54" t="str">
        <f>VLOOKUP($A680,'지하수요금(2010년)'!$B:$AL,4,FALSE)</f>
        <v>일반용</v>
      </c>
      <c r="E680" s="54">
        <f>VLOOKUP($A680,'지하수요금(2010년)'!$B:$AL,32,FALSE)</f>
        <v>2414</v>
      </c>
      <c r="F680" s="54">
        <f>VLOOKUP($A680,'지하수요금(2011년)'!$B:$AL,32,FALSE)</f>
        <v>4144</v>
      </c>
      <c r="G680" s="54">
        <f>VLOOKUP($A680,'지하수요금(2012년)'!$B:$AL,32,FALSE)</f>
        <v>5106</v>
      </c>
      <c r="H680" s="54">
        <f>VLOOKUP($A680,'지하수요금(2013년)'!$B:$AO,40,FALSE)</f>
        <v>2659</v>
      </c>
      <c r="I680" s="54">
        <f>VLOOKUP($A680,'지하수요금(2014년)'!$B:$AP,41,FALSE)</f>
        <v>3196</v>
      </c>
    </row>
    <row r="681" spans="1:9">
      <c r="A681" s="55" t="s">
        <v>2023</v>
      </c>
      <c r="B681" s="55" t="s">
        <v>2024</v>
      </c>
      <c r="C681" s="55" t="s">
        <v>2025</v>
      </c>
      <c r="D681" s="54" t="str">
        <f>VLOOKUP($A681,'지하수요금(2010년)'!$B:$AL,4,FALSE)</f>
        <v>일반용</v>
      </c>
      <c r="E681" s="54">
        <f>VLOOKUP($A681,'지하수요금(2010년)'!$B:$AL,32,FALSE)</f>
        <v>6395</v>
      </c>
      <c r="F681" s="54">
        <f>VLOOKUP($A681,'지하수요금(2011년)'!$B:$AL,32,FALSE)</f>
        <v>3964</v>
      </c>
      <c r="G681" s="54">
        <f>VLOOKUP($A681,'지하수요금(2012년)'!$B:$AL,32,FALSE)</f>
        <v>3130</v>
      </c>
      <c r="H681" s="54">
        <f>VLOOKUP($A681,'지하수요금(2013년)'!$B:$AO,40,FALSE)</f>
        <v>2331</v>
      </c>
      <c r="I681" s="54">
        <f>VLOOKUP($A681,'지하수요금(2014년)'!$B:$AP,41,FALSE)</f>
        <v>2325</v>
      </c>
    </row>
    <row r="682" spans="1:9">
      <c r="A682" s="55" t="s">
        <v>2026</v>
      </c>
      <c r="B682" s="55" t="s">
        <v>2027</v>
      </c>
      <c r="C682" s="55" t="s">
        <v>2028</v>
      </c>
      <c r="D682" s="54" t="str">
        <f>VLOOKUP($A682,'지하수요금(2010년)'!$B:$AL,4,FALSE)</f>
        <v>가정용</v>
      </c>
      <c r="E682" s="54">
        <f>VLOOKUP($A682,'지하수요금(2010년)'!$B:$AL,32,FALSE)</f>
        <v>0</v>
      </c>
      <c r="F682" s="54">
        <f>VLOOKUP($A682,'지하수요금(2011년)'!$B:$AL,32,FALSE)</f>
        <v>0</v>
      </c>
      <c r="G682" s="54">
        <f>VLOOKUP($A682,'지하수요금(2012년)'!$B:$AL,32,FALSE)</f>
        <v>0</v>
      </c>
      <c r="H682" s="54">
        <f>VLOOKUP($A682,'지하수요금(2013년)'!$B:$AO,40,FALSE)</f>
        <v>0</v>
      </c>
      <c r="I682" s="54">
        <f>VLOOKUP($A682,'지하수요금(2014년)'!$B:$AP,41,FALSE)</f>
        <v>0</v>
      </c>
    </row>
    <row r="683" spans="1:9">
      <c r="A683" s="55" t="s">
        <v>2029</v>
      </c>
      <c r="B683" s="55" t="s">
        <v>2030</v>
      </c>
      <c r="C683" s="55" t="s">
        <v>2031</v>
      </c>
      <c r="D683" s="54" t="str">
        <f>VLOOKUP($A683,'지하수요금(2010년)'!$B:$AL,4,FALSE)</f>
        <v>산업용</v>
      </c>
      <c r="E683" s="54">
        <f>VLOOKUP($A683,'지하수요금(2010년)'!$B:$AL,32,FALSE)</f>
        <v>0</v>
      </c>
      <c r="F683" s="54">
        <f>VLOOKUP($A683,'지하수요금(2011년)'!$B:$AL,32,FALSE)</f>
        <v>0</v>
      </c>
      <c r="G683" s="54">
        <f>VLOOKUP($A683,'지하수요금(2012년)'!$B:$AL,32,FALSE)</f>
        <v>0</v>
      </c>
      <c r="H683" s="54">
        <f>VLOOKUP($A683,'지하수요금(2013년)'!$B:$AO,40,FALSE)</f>
        <v>75</v>
      </c>
      <c r="I683" s="54">
        <f>VLOOKUP($A683,'지하수요금(2014년)'!$B:$AP,41,FALSE)</f>
        <v>0</v>
      </c>
    </row>
    <row r="684" spans="1:9">
      <c r="A684" s="55" t="s">
        <v>2032</v>
      </c>
      <c r="B684" s="55" t="s">
        <v>2033</v>
      </c>
      <c r="C684" s="55" t="s">
        <v>2034</v>
      </c>
      <c r="D684" s="54" t="str">
        <f>VLOOKUP($A684,'지하수요금(2010년)'!$B:$AL,4,FALSE)</f>
        <v>일반용</v>
      </c>
      <c r="E684" s="54">
        <f>VLOOKUP($A684,'지하수요금(2010년)'!$B:$AL,32,FALSE)</f>
        <v>793</v>
      </c>
      <c r="F684" s="54">
        <f>VLOOKUP($A684,'지하수요금(2011년)'!$B:$AL,32,FALSE)</f>
        <v>1016</v>
      </c>
      <c r="G684" s="54">
        <f>VLOOKUP($A684,'지하수요금(2012년)'!$B:$AL,32,FALSE)</f>
        <v>1334</v>
      </c>
      <c r="H684" s="54">
        <f>VLOOKUP($A684,'지하수요금(2013년)'!$B:$AO,40,FALSE)</f>
        <v>969</v>
      </c>
      <c r="I684" s="54">
        <f>VLOOKUP($A684,'지하수요금(2014년)'!$B:$AP,41,FALSE)</f>
        <v>1161</v>
      </c>
    </row>
    <row r="685" spans="1:9">
      <c r="A685" s="55" t="s">
        <v>2035</v>
      </c>
      <c r="B685" s="55" t="s">
        <v>2036</v>
      </c>
      <c r="C685" s="55" t="s">
        <v>2037</v>
      </c>
      <c r="D685" s="54" t="str">
        <f>VLOOKUP($A685,'지하수요금(2010년)'!$B:$AL,4,FALSE)</f>
        <v>가정용</v>
      </c>
      <c r="E685" s="54">
        <f>VLOOKUP($A685,'지하수요금(2010년)'!$B:$AL,32,FALSE)</f>
        <v>0</v>
      </c>
      <c r="F685" s="54">
        <f>VLOOKUP($A685,'지하수요금(2011년)'!$B:$AL,32,FALSE)</f>
        <v>0</v>
      </c>
      <c r="G685" s="54">
        <f>VLOOKUP($A685,'지하수요금(2012년)'!$B:$AL,32,FALSE)</f>
        <v>0</v>
      </c>
      <c r="H685" s="54">
        <f>VLOOKUP($A685,'지하수요금(2013년)'!$B:$AO,40,FALSE)</f>
        <v>0</v>
      </c>
      <c r="I685" s="54">
        <f>VLOOKUP($A685,'지하수요금(2014년)'!$B:$AP,41,FALSE)</f>
        <v>0</v>
      </c>
    </row>
    <row r="686" spans="1:9">
      <c r="A686" s="55" t="s">
        <v>2038</v>
      </c>
      <c r="B686" s="55" t="s">
        <v>2039</v>
      </c>
      <c r="C686" s="55" t="s">
        <v>2040</v>
      </c>
      <c r="D686" s="54" t="str">
        <f>VLOOKUP($A686,'지하수요금(2010년)'!$B:$AL,4,FALSE)</f>
        <v>가정용</v>
      </c>
      <c r="E686" s="54">
        <f>VLOOKUP($A686,'지하수요금(2010년)'!$B:$AL,32,FALSE)</f>
        <v>0</v>
      </c>
      <c r="F686" s="54">
        <f>VLOOKUP($A686,'지하수요금(2011년)'!$B:$AL,32,FALSE)</f>
        <v>0</v>
      </c>
      <c r="G686" s="54">
        <f>VLOOKUP($A686,'지하수요금(2012년)'!$B:$AL,32,FALSE)</f>
        <v>0</v>
      </c>
      <c r="H686" s="54">
        <f>VLOOKUP($A686,'지하수요금(2013년)'!$B:$AO,40,FALSE)</f>
        <v>0</v>
      </c>
      <c r="I686" s="54">
        <f>VLOOKUP($A686,'지하수요금(2014년)'!$B:$AP,41,FALSE)</f>
        <v>0</v>
      </c>
    </row>
    <row r="687" spans="1:9">
      <c r="A687" s="55" t="s">
        <v>2041</v>
      </c>
      <c r="B687" s="55" t="s">
        <v>2042</v>
      </c>
      <c r="C687" s="55" t="s">
        <v>2043</v>
      </c>
      <c r="D687" s="54" t="str">
        <f>VLOOKUP($A687,'지하수요금(2010년)'!$B:$AL,4,FALSE)</f>
        <v>가정용</v>
      </c>
      <c r="E687" s="54">
        <f>VLOOKUP($A687,'지하수요금(2010년)'!$B:$AL,32,FALSE)</f>
        <v>0</v>
      </c>
      <c r="F687" s="54">
        <f>VLOOKUP($A687,'지하수요금(2011년)'!$B:$AL,32,FALSE)</f>
        <v>0</v>
      </c>
      <c r="G687" s="54">
        <f>VLOOKUP($A687,'지하수요금(2012년)'!$B:$AL,32,FALSE)</f>
        <v>0</v>
      </c>
      <c r="H687" s="54">
        <f>VLOOKUP($A687,'지하수요금(2013년)'!$B:$AO,40,FALSE)</f>
        <v>0</v>
      </c>
      <c r="I687" s="54">
        <f>VLOOKUP($A687,'지하수요금(2014년)'!$B:$AP,41,FALSE)</f>
        <v>0</v>
      </c>
    </row>
    <row r="688" spans="1:9">
      <c r="A688" s="55" t="s">
        <v>2044</v>
      </c>
      <c r="B688" s="55" t="s">
        <v>2045</v>
      </c>
      <c r="C688" s="55" t="s">
        <v>2046</v>
      </c>
      <c r="D688" s="54" t="str">
        <f>VLOOKUP($A688,'지하수요금(2010년)'!$B:$AL,4,FALSE)</f>
        <v>가정용</v>
      </c>
      <c r="E688" s="54">
        <f>VLOOKUP($A688,'지하수요금(2010년)'!$B:$AL,32,FALSE)</f>
        <v>0</v>
      </c>
      <c r="F688" s="54">
        <f>VLOOKUP($A688,'지하수요금(2011년)'!$B:$AL,32,FALSE)</f>
        <v>0</v>
      </c>
      <c r="G688" s="54">
        <f>VLOOKUP($A688,'지하수요금(2012년)'!$B:$AL,32,FALSE)</f>
        <v>0</v>
      </c>
      <c r="H688" s="54">
        <f>VLOOKUP($A688,'지하수요금(2013년)'!$B:$AO,40,FALSE)</f>
        <v>0</v>
      </c>
      <c r="I688" s="54">
        <f>VLOOKUP($A688,'지하수요금(2014년)'!$B:$AP,41,FALSE)</f>
        <v>0</v>
      </c>
    </row>
    <row r="689" spans="1:9">
      <c r="A689" s="55" t="s">
        <v>2047</v>
      </c>
      <c r="B689" s="55" t="s">
        <v>2048</v>
      </c>
      <c r="C689" s="55" t="s">
        <v>2049</v>
      </c>
      <c r="D689" s="54" t="str">
        <f>VLOOKUP($A689,'지하수요금(2010년)'!$B:$AL,4,FALSE)</f>
        <v>가정용</v>
      </c>
      <c r="E689" s="54">
        <f>VLOOKUP($A689,'지하수요금(2010년)'!$B:$AL,32,FALSE)</f>
        <v>0</v>
      </c>
      <c r="F689" s="54">
        <f>VLOOKUP($A689,'지하수요금(2011년)'!$B:$AL,32,FALSE)</f>
        <v>0</v>
      </c>
      <c r="G689" s="54">
        <f>VLOOKUP($A689,'지하수요금(2012년)'!$B:$AL,32,FALSE)</f>
        <v>0</v>
      </c>
      <c r="H689" s="54">
        <f>VLOOKUP($A689,'지하수요금(2013년)'!$B:$AO,40,FALSE)</f>
        <v>0</v>
      </c>
      <c r="I689" s="54">
        <f>VLOOKUP($A689,'지하수요금(2014년)'!$B:$AP,41,FALSE)</f>
        <v>0</v>
      </c>
    </row>
    <row r="690" spans="1:9">
      <c r="A690" s="55" t="s">
        <v>2050</v>
      </c>
      <c r="B690" s="55" t="s">
        <v>2051</v>
      </c>
      <c r="C690" s="55" t="s">
        <v>2052</v>
      </c>
      <c r="D690" s="54" t="str">
        <f>VLOOKUP($A690,'지하수요금(2010년)'!$B:$AL,4,FALSE)</f>
        <v>가정용</v>
      </c>
      <c r="E690" s="54">
        <f>VLOOKUP($A690,'지하수요금(2010년)'!$B:$AL,32,FALSE)</f>
        <v>0</v>
      </c>
      <c r="F690" s="54">
        <f>VLOOKUP($A690,'지하수요금(2011년)'!$B:$AL,32,FALSE)</f>
        <v>0</v>
      </c>
      <c r="G690" s="54">
        <f>VLOOKUP($A690,'지하수요금(2012년)'!$B:$AL,32,FALSE)</f>
        <v>0</v>
      </c>
      <c r="H690" s="54">
        <f>VLOOKUP($A690,'지하수요금(2013년)'!$B:$AO,40,FALSE)</f>
        <v>0</v>
      </c>
      <c r="I690" s="54">
        <f>VLOOKUP($A690,'지하수요금(2014년)'!$B:$AP,41,FALSE)</f>
        <v>0</v>
      </c>
    </row>
    <row r="691" spans="1:9">
      <c r="A691" s="55" t="s">
        <v>2053</v>
      </c>
      <c r="B691" s="55" t="s">
        <v>2054</v>
      </c>
      <c r="C691" s="55" t="s">
        <v>2055</v>
      </c>
      <c r="D691" s="54" t="str">
        <f>VLOOKUP($A691,'지하수요금(2010년)'!$B:$AL,4,FALSE)</f>
        <v>가정용</v>
      </c>
      <c r="E691" s="54">
        <f>VLOOKUP($A691,'지하수요금(2010년)'!$B:$AL,32,FALSE)</f>
        <v>0</v>
      </c>
      <c r="F691" s="54">
        <f>VLOOKUP($A691,'지하수요금(2011년)'!$B:$AL,32,FALSE)</f>
        <v>0</v>
      </c>
      <c r="G691" s="54">
        <f>VLOOKUP($A691,'지하수요금(2012년)'!$B:$AL,32,FALSE)</f>
        <v>0</v>
      </c>
      <c r="H691" s="54">
        <f>VLOOKUP($A691,'지하수요금(2013년)'!$B:$AO,40,FALSE)</f>
        <v>0</v>
      </c>
      <c r="I691" s="54">
        <f>VLOOKUP($A691,'지하수요금(2014년)'!$B:$AP,41,FALSE)</f>
        <v>0</v>
      </c>
    </row>
    <row r="692" spans="1:9">
      <c r="A692" s="55" t="s">
        <v>2056</v>
      </c>
      <c r="B692" s="55" t="s">
        <v>2057</v>
      </c>
      <c r="C692" s="55" t="s">
        <v>2058</v>
      </c>
      <c r="D692" s="54" t="str">
        <f>VLOOKUP($A692,'지하수요금(2010년)'!$B:$AL,4,FALSE)</f>
        <v>가정용</v>
      </c>
      <c r="E692" s="54">
        <f>VLOOKUP($A692,'지하수요금(2010년)'!$B:$AL,32,FALSE)</f>
        <v>0</v>
      </c>
      <c r="F692" s="54">
        <f>VLOOKUP($A692,'지하수요금(2011년)'!$B:$AL,32,FALSE)</f>
        <v>0</v>
      </c>
      <c r="G692" s="54">
        <f>VLOOKUP($A692,'지하수요금(2012년)'!$B:$AL,32,FALSE)</f>
        <v>0</v>
      </c>
      <c r="H692" s="54">
        <f>VLOOKUP($A692,'지하수요금(2013년)'!$B:$AO,40,FALSE)</f>
        <v>0</v>
      </c>
      <c r="I692" s="54">
        <f>VLOOKUP($A692,'지하수요금(2014년)'!$B:$AP,41,FALSE)</f>
        <v>0</v>
      </c>
    </row>
    <row r="693" spans="1:9">
      <c r="A693" s="55" t="s">
        <v>2059</v>
      </c>
      <c r="B693" s="55" t="s">
        <v>2060</v>
      </c>
      <c r="C693" s="55" t="s">
        <v>2061</v>
      </c>
      <c r="D693" s="54" t="str">
        <f>VLOOKUP($A693,'지하수요금(2010년)'!$B:$AL,4,FALSE)</f>
        <v>가정용</v>
      </c>
      <c r="E693" s="54">
        <f>VLOOKUP($A693,'지하수요금(2010년)'!$B:$AL,32,FALSE)</f>
        <v>0</v>
      </c>
      <c r="F693" s="54">
        <f>VLOOKUP($A693,'지하수요금(2011년)'!$B:$AL,32,FALSE)</f>
        <v>0</v>
      </c>
      <c r="G693" s="54">
        <f>VLOOKUP($A693,'지하수요금(2012년)'!$B:$AL,32,FALSE)</f>
        <v>0</v>
      </c>
      <c r="H693" s="54">
        <f>VLOOKUP($A693,'지하수요금(2013년)'!$B:$AO,40,FALSE)</f>
        <v>0</v>
      </c>
      <c r="I693" s="54">
        <f>VLOOKUP($A693,'지하수요금(2014년)'!$B:$AP,41,FALSE)</f>
        <v>0</v>
      </c>
    </row>
    <row r="694" spans="1:9">
      <c r="A694" s="55" t="s">
        <v>2062</v>
      </c>
      <c r="B694" s="55" t="s">
        <v>2063</v>
      </c>
      <c r="C694" s="55" t="s">
        <v>2064</v>
      </c>
      <c r="D694" s="54" t="str">
        <f>VLOOKUP($A694,'지하수요금(2010년)'!$B:$AL,4,FALSE)</f>
        <v>가정용</v>
      </c>
      <c r="E694" s="54">
        <f>VLOOKUP($A694,'지하수요금(2010년)'!$B:$AL,32,FALSE)</f>
        <v>0</v>
      </c>
      <c r="F694" s="54">
        <f>VLOOKUP($A694,'지하수요금(2011년)'!$B:$AL,32,FALSE)</f>
        <v>0</v>
      </c>
      <c r="G694" s="54">
        <f>VLOOKUP($A694,'지하수요금(2012년)'!$B:$AL,32,FALSE)</f>
        <v>0</v>
      </c>
      <c r="H694" s="54">
        <f>VLOOKUP($A694,'지하수요금(2013년)'!$B:$AO,40,FALSE)</f>
        <v>0</v>
      </c>
      <c r="I694" s="54">
        <f>VLOOKUP($A694,'지하수요금(2014년)'!$B:$AP,41,FALSE)</f>
        <v>0</v>
      </c>
    </row>
    <row r="695" spans="1:9">
      <c r="A695" s="55" t="s">
        <v>2065</v>
      </c>
      <c r="B695" s="55" t="s">
        <v>2066</v>
      </c>
      <c r="C695" s="55" t="s">
        <v>2067</v>
      </c>
      <c r="D695" s="54" t="str">
        <f>VLOOKUP($A695,'지하수요금(2010년)'!$B:$AL,4,FALSE)</f>
        <v>가정용</v>
      </c>
      <c r="E695" s="54">
        <f>VLOOKUP($A695,'지하수요금(2010년)'!$B:$AL,32,FALSE)</f>
        <v>0</v>
      </c>
      <c r="F695" s="54">
        <f>VLOOKUP($A695,'지하수요금(2011년)'!$B:$AL,32,FALSE)</f>
        <v>0</v>
      </c>
      <c r="G695" s="54">
        <f>VLOOKUP($A695,'지하수요금(2012년)'!$B:$AL,32,FALSE)</f>
        <v>0</v>
      </c>
      <c r="H695" s="54">
        <f>VLOOKUP($A695,'지하수요금(2013년)'!$B:$AO,40,FALSE)</f>
        <v>0</v>
      </c>
      <c r="I695" s="54">
        <f>VLOOKUP($A695,'지하수요금(2014년)'!$B:$AP,41,FALSE)</f>
        <v>0</v>
      </c>
    </row>
    <row r="696" spans="1:9">
      <c r="A696" s="55" t="s">
        <v>2068</v>
      </c>
      <c r="B696" s="55" t="s">
        <v>2069</v>
      </c>
      <c r="C696" s="55" t="s">
        <v>2070</v>
      </c>
      <c r="D696" s="54" t="str">
        <f>VLOOKUP($A696,'지하수요금(2010년)'!$B:$AL,4,FALSE)</f>
        <v>가정용</v>
      </c>
      <c r="E696" s="54">
        <f>VLOOKUP($A696,'지하수요금(2010년)'!$B:$AL,32,FALSE)</f>
        <v>0</v>
      </c>
      <c r="F696" s="54">
        <f>VLOOKUP($A696,'지하수요금(2011년)'!$B:$AL,32,FALSE)</f>
        <v>0</v>
      </c>
      <c r="G696" s="54">
        <f>VLOOKUP($A696,'지하수요금(2012년)'!$B:$AL,32,FALSE)</f>
        <v>0</v>
      </c>
      <c r="H696" s="54">
        <f>VLOOKUP($A696,'지하수요금(2013년)'!$B:$AO,40,FALSE)</f>
        <v>0</v>
      </c>
      <c r="I696" s="54">
        <f>VLOOKUP($A696,'지하수요금(2014년)'!$B:$AP,41,FALSE)</f>
        <v>0</v>
      </c>
    </row>
    <row r="697" spans="1:9">
      <c r="A697" s="55" t="s">
        <v>2071</v>
      </c>
      <c r="B697" s="55" t="s">
        <v>2072</v>
      </c>
      <c r="C697" s="55" t="s">
        <v>2073</v>
      </c>
      <c r="D697" s="54" t="str">
        <f>VLOOKUP($A697,'지하수요금(2010년)'!$B:$AL,4,FALSE)</f>
        <v>일반용</v>
      </c>
      <c r="E697" s="54">
        <f>VLOOKUP($A697,'지하수요금(2010년)'!$B:$AL,32,FALSE)</f>
        <v>0</v>
      </c>
      <c r="F697" s="54">
        <f>VLOOKUP($A697,'지하수요금(2011년)'!$B:$AL,32,FALSE)</f>
        <v>362</v>
      </c>
      <c r="G697" s="54">
        <f>VLOOKUP($A697,'지하수요금(2012년)'!$B:$AL,32,FALSE)</f>
        <v>869</v>
      </c>
      <c r="H697" s="54">
        <f>VLOOKUP($A697,'지하수요금(2013년)'!$B:$AO,40,FALSE)</f>
        <v>892</v>
      </c>
      <c r="I697" s="54">
        <f>VLOOKUP($A697,'지하수요금(2014년)'!$B:$AP,41,FALSE)</f>
        <v>839</v>
      </c>
    </row>
    <row r="698" spans="1:9">
      <c r="A698" s="55" t="s">
        <v>2074</v>
      </c>
      <c r="B698" s="55" t="s">
        <v>93</v>
      </c>
      <c r="C698" s="55" t="s">
        <v>2075</v>
      </c>
      <c r="D698" s="54" t="str">
        <f>VLOOKUP($A698,'지하수요금(2010년)'!$B:$AL,4,FALSE)</f>
        <v>가정용</v>
      </c>
      <c r="E698" s="54">
        <f>VLOOKUP($A698,'지하수요금(2010년)'!$B:$AL,32,FALSE)</f>
        <v>0</v>
      </c>
      <c r="F698" s="54">
        <f>VLOOKUP($A698,'지하수요금(2011년)'!$B:$AL,32,FALSE)</f>
        <v>0</v>
      </c>
      <c r="G698" s="54">
        <f>VLOOKUP($A698,'지하수요금(2012년)'!$B:$AL,32,FALSE)</f>
        <v>0</v>
      </c>
      <c r="H698" s="54">
        <f>VLOOKUP($A698,'지하수요금(2013년)'!$B:$AO,40,FALSE)</f>
        <v>0</v>
      </c>
      <c r="I698" s="54">
        <f>VLOOKUP($A698,'지하수요금(2014년)'!$B:$AP,41,FALSE)</f>
        <v>0</v>
      </c>
    </row>
    <row r="699" spans="1:9">
      <c r="A699" s="55" t="s">
        <v>2076</v>
      </c>
      <c r="B699" s="55" t="s">
        <v>2077</v>
      </c>
      <c r="C699" s="55" t="s">
        <v>2078</v>
      </c>
      <c r="D699" s="54" t="str">
        <f>VLOOKUP($A699,'지하수요금(2010년)'!$B:$AL,4,FALSE)</f>
        <v>가정용</v>
      </c>
      <c r="E699" s="54">
        <f>VLOOKUP($A699,'지하수요금(2010년)'!$B:$AL,32,FALSE)</f>
        <v>0</v>
      </c>
      <c r="F699" s="54">
        <f>VLOOKUP($A699,'지하수요금(2011년)'!$B:$AL,32,FALSE)</f>
        <v>0</v>
      </c>
      <c r="G699" s="54">
        <f>VLOOKUP($A699,'지하수요금(2012년)'!$B:$AL,32,FALSE)</f>
        <v>0</v>
      </c>
      <c r="H699" s="54">
        <f>VLOOKUP($A699,'지하수요금(2013년)'!$B:$AO,40,FALSE)</f>
        <v>0</v>
      </c>
      <c r="I699" s="54">
        <f>VLOOKUP($A699,'지하수요금(2014년)'!$B:$AP,41,FALSE)</f>
        <v>0</v>
      </c>
    </row>
    <row r="700" spans="1:9">
      <c r="A700" s="55" t="s">
        <v>2079</v>
      </c>
      <c r="B700" s="55" t="s">
        <v>2080</v>
      </c>
      <c r="C700" s="55" t="s">
        <v>2081</v>
      </c>
      <c r="D700" s="54" t="str">
        <f>VLOOKUP($A700,'지하수요금(2010년)'!$B:$AL,4,FALSE)</f>
        <v>가정용</v>
      </c>
      <c r="E700" s="54">
        <f>VLOOKUP($A700,'지하수요금(2010년)'!$B:$AL,32,FALSE)</f>
        <v>0</v>
      </c>
      <c r="F700" s="54">
        <f>VLOOKUP($A700,'지하수요금(2011년)'!$B:$AL,32,FALSE)</f>
        <v>0</v>
      </c>
      <c r="G700" s="54">
        <f>VLOOKUP($A700,'지하수요금(2012년)'!$B:$AL,32,FALSE)</f>
        <v>0</v>
      </c>
      <c r="H700" s="54">
        <f>VLOOKUP($A700,'지하수요금(2013년)'!$B:$AO,40,FALSE)</f>
        <v>0</v>
      </c>
      <c r="I700" s="54">
        <f>VLOOKUP($A700,'지하수요금(2014년)'!$B:$AP,41,FALSE)</f>
        <v>0</v>
      </c>
    </row>
    <row r="701" spans="1:9">
      <c r="A701" s="55" t="s">
        <v>2082</v>
      </c>
      <c r="B701" s="55" t="s">
        <v>2083</v>
      </c>
      <c r="C701" s="55" t="s">
        <v>2084</v>
      </c>
      <c r="D701" s="54" t="str">
        <f>VLOOKUP($A701,'지하수요금(2010년)'!$B:$AL,4,FALSE)</f>
        <v>가정용</v>
      </c>
      <c r="E701" s="54">
        <f>VLOOKUP($A701,'지하수요금(2010년)'!$B:$AL,32,FALSE)</f>
        <v>0</v>
      </c>
      <c r="F701" s="54">
        <f>VLOOKUP($A701,'지하수요금(2011년)'!$B:$AL,32,FALSE)</f>
        <v>0</v>
      </c>
      <c r="G701" s="54">
        <f>VLOOKUP($A701,'지하수요금(2012년)'!$B:$AL,32,FALSE)</f>
        <v>0</v>
      </c>
      <c r="H701" s="54">
        <f>VLOOKUP($A701,'지하수요금(2013년)'!$B:$AO,40,FALSE)</f>
        <v>0</v>
      </c>
      <c r="I701" s="54">
        <f>VLOOKUP($A701,'지하수요금(2014년)'!$B:$AP,41,FALSE)</f>
        <v>0</v>
      </c>
    </row>
    <row r="702" spans="1:9">
      <c r="A702" s="55" t="s">
        <v>2085</v>
      </c>
      <c r="B702" s="55" t="s">
        <v>2086</v>
      </c>
      <c r="C702" s="55" t="s">
        <v>2087</v>
      </c>
      <c r="D702" s="54" t="str">
        <f>VLOOKUP($A702,'지하수요금(2010년)'!$B:$AL,4,FALSE)</f>
        <v>가정용</v>
      </c>
      <c r="E702" s="54">
        <f>VLOOKUP($A702,'지하수요금(2010년)'!$B:$AL,32,FALSE)</f>
        <v>0</v>
      </c>
      <c r="F702" s="54">
        <f>VLOOKUP($A702,'지하수요금(2011년)'!$B:$AL,32,FALSE)</f>
        <v>0</v>
      </c>
      <c r="G702" s="54">
        <f>VLOOKUP($A702,'지하수요금(2012년)'!$B:$AL,32,FALSE)</f>
        <v>0</v>
      </c>
      <c r="H702" s="54">
        <f>VLOOKUP($A702,'지하수요금(2013년)'!$B:$AO,40,FALSE)</f>
        <v>0</v>
      </c>
      <c r="I702" s="54">
        <f>VLOOKUP($A702,'지하수요금(2014년)'!$B:$AP,41,FALSE)</f>
        <v>0</v>
      </c>
    </row>
    <row r="703" spans="1:9">
      <c r="A703" s="55" t="s">
        <v>2088</v>
      </c>
      <c r="B703" s="55" t="s">
        <v>2089</v>
      </c>
      <c r="C703" s="55" t="s">
        <v>2090</v>
      </c>
      <c r="D703" s="54" t="str">
        <f>VLOOKUP($A703,'지하수요금(2010년)'!$B:$AL,4,FALSE)</f>
        <v>가정용</v>
      </c>
      <c r="E703" s="54">
        <f>VLOOKUP($A703,'지하수요금(2010년)'!$B:$AL,32,FALSE)</f>
        <v>0</v>
      </c>
      <c r="F703" s="54">
        <f>VLOOKUP($A703,'지하수요금(2011년)'!$B:$AL,32,FALSE)</f>
        <v>0</v>
      </c>
      <c r="G703" s="54">
        <f>VLOOKUP($A703,'지하수요금(2012년)'!$B:$AL,32,FALSE)</f>
        <v>0</v>
      </c>
      <c r="H703" s="54">
        <f>VLOOKUP($A703,'지하수요금(2013년)'!$B:$AO,40,FALSE)</f>
        <v>0</v>
      </c>
      <c r="I703" s="54">
        <f>VLOOKUP($A703,'지하수요금(2014년)'!$B:$AP,41,FALSE)</f>
        <v>0</v>
      </c>
    </row>
    <row r="704" spans="1:9">
      <c r="A704" s="55" t="s">
        <v>2091</v>
      </c>
      <c r="B704" s="55" t="s">
        <v>2092</v>
      </c>
      <c r="C704" s="55" t="s">
        <v>2093</v>
      </c>
      <c r="D704" s="54" t="str">
        <f>VLOOKUP($A704,'지하수요금(2010년)'!$B:$AL,4,FALSE)</f>
        <v>가정용</v>
      </c>
      <c r="E704" s="54">
        <f>VLOOKUP($A704,'지하수요금(2010년)'!$B:$AL,32,FALSE)</f>
        <v>0</v>
      </c>
      <c r="F704" s="54">
        <f>VLOOKUP($A704,'지하수요금(2011년)'!$B:$AL,32,FALSE)</f>
        <v>0</v>
      </c>
      <c r="G704" s="54">
        <f>VLOOKUP($A704,'지하수요금(2012년)'!$B:$AL,32,FALSE)</f>
        <v>0</v>
      </c>
      <c r="H704" s="54">
        <f>VLOOKUP($A704,'지하수요금(2013년)'!$B:$AO,40,FALSE)</f>
        <v>0</v>
      </c>
      <c r="I704" s="54">
        <f>VLOOKUP($A704,'지하수요금(2014년)'!$B:$AP,41,FALSE)</f>
        <v>0</v>
      </c>
    </row>
    <row r="705" spans="1:9">
      <c r="A705" s="55" t="s">
        <v>2094</v>
      </c>
      <c r="B705" s="55" t="s">
        <v>2095</v>
      </c>
      <c r="C705" s="55" t="s">
        <v>2096</v>
      </c>
      <c r="D705" s="54" t="str">
        <f>VLOOKUP($A705,'지하수요금(2010년)'!$B:$AL,4,FALSE)</f>
        <v>가정용</v>
      </c>
      <c r="E705" s="54">
        <f>VLOOKUP($A705,'지하수요금(2010년)'!$B:$AL,32,FALSE)</f>
        <v>0</v>
      </c>
      <c r="F705" s="54">
        <f>VLOOKUP($A705,'지하수요금(2011년)'!$B:$AL,32,FALSE)</f>
        <v>0</v>
      </c>
      <c r="G705" s="54">
        <f>VLOOKUP($A705,'지하수요금(2012년)'!$B:$AL,32,FALSE)</f>
        <v>0</v>
      </c>
      <c r="H705" s="54">
        <f>VLOOKUP($A705,'지하수요금(2013년)'!$B:$AO,40,FALSE)</f>
        <v>0</v>
      </c>
      <c r="I705" s="54">
        <f>VLOOKUP($A705,'지하수요금(2014년)'!$B:$AP,41,FALSE)</f>
        <v>0</v>
      </c>
    </row>
    <row r="706" spans="1:9">
      <c r="A706" s="55" t="s">
        <v>2097</v>
      </c>
      <c r="B706" s="55" t="s">
        <v>2098</v>
      </c>
      <c r="C706" s="55" t="s">
        <v>2078</v>
      </c>
      <c r="D706" s="54" t="str">
        <f>VLOOKUP($A706,'지하수요금(2010년)'!$B:$AL,4,FALSE)</f>
        <v>가정용</v>
      </c>
      <c r="E706" s="54">
        <f>VLOOKUP($A706,'지하수요금(2010년)'!$B:$AL,32,FALSE)</f>
        <v>0</v>
      </c>
      <c r="F706" s="54">
        <f>VLOOKUP($A706,'지하수요금(2011년)'!$B:$AL,32,FALSE)</f>
        <v>0</v>
      </c>
      <c r="G706" s="54">
        <f>VLOOKUP($A706,'지하수요금(2012년)'!$B:$AL,32,FALSE)</f>
        <v>0</v>
      </c>
      <c r="H706" s="54">
        <f>VLOOKUP($A706,'지하수요금(2013년)'!$B:$AO,40,FALSE)</f>
        <v>0</v>
      </c>
      <c r="I706" s="54">
        <f>VLOOKUP($A706,'지하수요금(2014년)'!$B:$AP,41,FALSE)</f>
        <v>0</v>
      </c>
    </row>
    <row r="707" spans="1:9">
      <c r="A707" s="55" t="s">
        <v>2099</v>
      </c>
      <c r="B707" s="55" t="s">
        <v>2100</v>
      </c>
      <c r="C707" s="55" t="s">
        <v>2101</v>
      </c>
      <c r="D707" s="54" t="str">
        <f>VLOOKUP($A707,'지하수요금(2010년)'!$B:$AL,4,FALSE)</f>
        <v>가정용</v>
      </c>
      <c r="E707" s="54">
        <f>VLOOKUP($A707,'지하수요금(2010년)'!$B:$AL,32,FALSE)</f>
        <v>0</v>
      </c>
      <c r="F707" s="54">
        <f>VLOOKUP($A707,'지하수요금(2011년)'!$B:$AL,32,FALSE)</f>
        <v>0</v>
      </c>
      <c r="G707" s="54">
        <f>VLOOKUP($A707,'지하수요금(2012년)'!$B:$AL,32,FALSE)</f>
        <v>0</v>
      </c>
      <c r="H707" s="54">
        <f>VLOOKUP($A707,'지하수요금(2013년)'!$B:$AO,40,FALSE)</f>
        <v>0</v>
      </c>
      <c r="I707" s="54">
        <f>VLOOKUP($A707,'지하수요금(2014년)'!$B:$AP,41,FALSE)</f>
        <v>0</v>
      </c>
    </row>
    <row r="708" spans="1:9">
      <c r="A708" s="55" t="s">
        <v>2102</v>
      </c>
      <c r="B708" s="55" t="s">
        <v>2103</v>
      </c>
      <c r="C708" s="55" t="s">
        <v>2104</v>
      </c>
      <c r="D708" s="54" t="str">
        <f>VLOOKUP($A708,'지하수요금(2010년)'!$B:$AL,4,FALSE)</f>
        <v>가정용</v>
      </c>
      <c r="E708" s="54">
        <f>VLOOKUP($A708,'지하수요금(2010년)'!$B:$AL,32,FALSE)</f>
        <v>0</v>
      </c>
      <c r="F708" s="54">
        <f>VLOOKUP($A708,'지하수요금(2011년)'!$B:$AL,32,FALSE)</f>
        <v>0</v>
      </c>
      <c r="G708" s="54">
        <f>VLOOKUP($A708,'지하수요금(2012년)'!$B:$AL,32,FALSE)</f>
        <v>0</v>
      </c>
      <c r="H708" s="54">
        <f>VLOOKUP($A708,'지하수요금(2013년)'!$B:$AO,40,FALSE)</f>
        <v>0</v>
      </c>
      <c r="I708" s="54">
        <f>VLOOKUP($A708,'지하수요금(2014년)'!$B:$AP,41,FALSE)</f>
        <v>0</v>
      </c>
    </row>
    <row r="709" spans="1:9">
      <c r="A709" s="55" t="s">
        <v>2105</v>
      </c>
      <c r="B709" s="55" t="s">
        <v>2106</v>
      </c>
      <c r="C709" s="55" t="s">
        <v>2107</v>
      </c>
      <c r="D709" s="54" t="str">
        <f>VLOOKUP($A709,'지하수요금(2010년)'!$B:$AL,4,FALSE)</f>
        <v>가정용</v>
      </c>
      <c r="E709" s="54">
        <f>VLOOKUP($A709,'지하수요금(2010년)'!$B:$AL,32,FALSE)</f>
        <v>0</v>
      </c>
      <c r="F709" s="54">
        <f>VLOOKUP($A709,'지하수요금(2011년)'!$B:$AL,32,FALSE)</f>
        <v>0</v>
      </c>
      <c r="G709" s="54">
        <f>VLOOKUP($A709,'지하수요금(2012년)'!$B:$AL,32,FALSE)</f>
        <v>0</v>
      </c>
      <c r="H709" s="54">
        <f>VLOOKUP($A709,'지하수요금(2013년)'!$B:$AO,40,FALSE)</f>
        <v>0</v>
      </c>
      <c r="I709" s="54">
        <f>VLOOKUP($A709,'지하수요금(2014년)'!$B:$AP,41,FALSE)</f>
        <v>0</v>
      </c>
    </row>
    <row r="710" spans="1:9">
      <c r="A710" s="55" t="s">
        <v>2108</v>
      </c>
      <c r="B710" s="55" t="s">
        <v>2109</v>
      </c>
      <c r="C710" s="55" t="s">
        <v>2110</v>
      </c>
      <c r="D710" s="54" t="str">
        <f>VLOOKUP($A710,'지하수요금(2010년)'!$B:$AL,4,FALSE)</f>
        <v>가정용</v>
      </c>
      <c r="E710" s="54">
        <f>VLOOKUP($A710,'지하수요금(2010년)'!$B:$AL,32,FALSE)</f>
        <v>0</v>
      </c>
      <c r="F710" s="54">
        <f>VLOOKUP($A710,'지하수요금(2011년)'!$B:$AL,32,FALSE)</f>
        <v>0</v>
      </c>
      <c r="G710" s="54">
        <f>VLOOKUP($A710,'지하수요금(2012년)'!$B:$AL,32,FALSE)</f>
        <v>0</v>
      </c>
      <c r="H710" s="54">
        <f>VLOOKUP($A710,'지하수요금(2013년)'!$B:$AO,40,FALSE)</f>
        <v>0</v>
      </c>
      <c r="I710" s="54">
        <f>VLOOKUP($A710,'지하수요금(2014년)'!$B:$AP,41,FALSE)</f>
        <v>0</v>
      </c>
    </row>
    <row r="711" spans="1:9">
      <c r="A711" s="55" t="s">
        <v>2111</v>
      </c>
      <c r="B711" s="55" t="s">
        <v>2112</v>
      </c>
      <c r="C711" s="55" t="s">
        <v>2113</v>
      </c>
      <c r="D711" s="54" t="str">
        <f>VLOOKUP($A711,'지하수요금(2010년)'!$B:$AL,4,FALSE)</f>
        <v>가정용</v>
      </c>
      <c r="E711" s="54">
        <f>VLOOKUP($A711,'지하수요금(2010년)'!$B:$AL,32,FALSE)</f>
        <v>0</v>
      </c>
      <c r="F711" s="54">
        <f>VLOOKUP($A711,'지하수요금(2011년)'!$B:$AL,32,FALSE)</f>
        <v>0</v>
      </c>
      <c r="G711" s="54">
        <f>VLOOKUP($A711,'지하수요금(2012년)'!$B:$AL,32,FALSE)</f>
        <v>0</v>
      </c>
      <c r="H711" s="54">
        <f>VLOOKUP($A711,'지하수요금(2013년)'!$B:$AO,40,FALSE)</f>
        <v>0</v>
      </c>
      <c r="I711" s="54">
        <f>VLOOKUP($A711,'지하수요금(2014년)'!$B:$AP,41,FALSE)</f>
        <v>0</v>
      </c>
    </row>
    <row r="712" spans="1:9">
      <c r="A712" s="55" t="s">
        <v>2114</v>
      </c>
      <c r="B712" s="55" t="s">
        <v>2083</v>
      </c>
      <c r="C712" s="55" t="s">
        <v>2115</v>
      </c>
      <c r="D712" s="54" t="str">
        <f>VLOOKUP($A712,'지하수요금(2010년)'!$B:$AL,4,FALSE)</f>
        <v>가정용</v>
      </c>
      <c r="E712" s="54">
        <f>VLOOKUP($A712,'지하수요금(2010년)'!$B:$AL,32,FALSE)</f>
        <v>0</v>
      </c>
      <c r="F712" s="54">
        <f>VLOOKUP($A712,'지하수요금(2011년)'!$B:$AL,32,FALSE)</f>
        <v>0</v>
      </c>
      <c r="G712" s="54">
        <f>VLOOKUP($A712,'지하수요금(2012년)'!$B:$AL,32,FALSE)</f>
        <v>0</v>
      </c>
      <c r="H712" s="54">
        <f>VLOOKUP($A712,'지하수요금(2013년)'!$B:$AO,40,FALSE)</f>
        <v>0</v>
      </c>
      <c r="I712" s="54">
        <f>VLOOKUP($A712,'지하수요금(2014년)'!$B:$AP,41,FALSE)</f>
        <v>0</v>
      </c>
    </row>
    <row r="713" spans="1:9">
      <c r="A713" s="55" t="s">
        <v>2116</v>
      </c>
      <c r="B713" s="55" t="s">
        <v>2117</v>
      </c>
      <c r="C713" s="55" t="s">
        <v>2118</v>
      </c>
      <c r="D713" s="54" t="str">
        <f>VLOOKUP($A713,'지하수요금(2010년)'!$B:$AL,4,FALSE)</f>
        <v>가정용</v>
      </c>
      <c r="E713" s="54">
        <f>VLOOKUP($A713,'지하수요금(2010년)'!$B:$AL,32,FALSE)</f>
        <v>0</v>
      </c>
      <c r="F713" s="54">
        <f>VLOOKUP($A713,'지하수요금(2011년)'!$B:$AL,32,FALSE)</f>
        <v>0</v>
      </c>
      <c r="G713" s="54">
        <f>VLOOKUP($A713,'지하수요금(2012년)'!$B:$AL,32,FALSE)</f>
        <v>0</v>
      </c>
      <c r="H713" s="54">
        <f>VLOOKUP($A713,'지하수요금(2013년)'!$B:$AO,40,FALSE)</f>
        <v>0</v>
      </c>
      <c r="I713" s="54">
        <f>VLOOKUP($A713,'지하수요금(2014년)'!$B:$AP,41,FALSE)</f>
        <v>0</v>
      </c>
    </row>
    <row r="714" spans="1:9">
      <c r="A714" s="55" t="s">
        <v>2119</v>
      </c>
      <c r="B714" s="55" t="s">
        <v>2120</v>
      </c>
      <c r="C714" s="55" t="s">
        <v>2121</v>
      </c>
      <c r="D714" s="54" t="str">
        <f>VLOOKUP($A714,'지하수요금(2010년)'!$B:$AL,4,FALSE)</f>
        <v>가정용</v>
      </c>
      <c r="E714" s="54">
        <f>VLOOKUP($A714,'지하수요금(2010년)'!$B:$AL,32,FALSE)</f>
        <v>0</v>
      </c>
      <c r="F714" s="54">
        <f>VLOOKUP($A714,'지하수요금(2011년)'!$B:$AL,32,FALSE)</f>
        <v>0</v>
      </c>
      <c r="G714" s="54">
        <f>VLOOKUP($A714,'지하수요금(2012년)'!$B:$AL,32,FALSE)</f>
        <v>0</v>
      </c>
      <c r="H714" s="54">
        <f>VLOOKUP($A714,'지하수요금(2013년)'!$B:$AO,40,FALSE)</f>
        <v>0</v>
      </c>
      <c r="I714" s="54">
        <f>VLOOKUP($A714,'지하수요금(2014년)'!$B:$AP,41,FALSE)</f>
        <v>0</v>
      </c>
    </row>
    <row r="715" spans="1:9">
      <c r="A715" s="55" t="s">
        <v>2122</v>
      </c>
      <c r="B715" s="55" t="s">
        <v>2123</v>
      </c>
      <c r="C715" s="55" t="s">
        <v>2124</v>
      </c>
      <c r="D715" s="54" t="str">
        <f>VLOOKUP($A715,'지하수요금(2010년)'!$B:$AL,4,FALSE)</f>
        <v>가정용</v>
      </c>
      <c r="E715" s="54">
        <f>VLOOKUP($A715,'지하수요금(2010년)'!$B:$AL,32,FALSE)</f>
        <v>0</v>
      </c>
      <c r="F715" s="54">
        <f>VLOOKUP($A715,'지하수요금(2011년)'!$B:$AL,32,FALSE)</f>
        <v>0</v>
      </c>
      <c r="G715" s="54">
        <f>VLOOKUP($A715,'지하수요금(2012년)'!$B:$AL,32,FALSE)</f>
        <v>0</v>
      </c>
      <c r="H715" s="54">
        <f>VLOOKUP($A715,'지하수요금(2013년)'!$B:$AO,40,FALSE)</f>
        <v>0</v>
      </c>
      <c r="I715" s="54">
        <f>VLOOKUP($A715,'지하수요금(2014년)'!$B:$AP,41,FALSE)</f>
        <v>0</v>
      </c>
    </row>
    <row r="716" spans="1:9">
      <c r="A716" s="55" t="s">
        <v>2125</v>
      </c>
      <c r="B716" s="55" t="s">
        <v>2126</v>
      </c>
      <c r="C716" s="55" t="s">
        <v>2127</v>
      </c>
      <c r="D716" s="54" t="str">
        <f>VLOOKUP($A716,'지하수요금(2010년)'!$B:$AL,4,FALSE)</f>
        <v>가정용</v>
      </c>
      <c r="E716" s="54">
        <f>VLOOKUP($A716,'지하수요금(2010년)'!$B:$AL,32,FALSE)</f>
        <v>0</v>
      </c>
      <c r="F716" s="54">
        <f>VLOOKUP($A716,'지하수요금(2011년)'!$B:$AL,32,FALSE)</f>
        <v>0</v>
      </c>
      <c r="G716" s="54">
        <f>VLOOKUP($A716,'지하수요금(2012년)'!$B:$AL,32,FALSE)</f>
        <v>0</v>
      </c>
      <c r="H716" s="54">
        <f>VLOOKUP($A716,'지하수요금(2013년)'!$B:$AO,40,FALSE)</f>
        <v>0</v>
      </c>
      <c r="I716" s="54">
        <f>VLOOKUP($A716,'지하수요금(2014년)'!$B:$AP,41,FALSE)</f>
        <v>0</v>
      </c>
    </row>
    <row r="717" spans="1:9">
      <c r="A717" s="55" t="s">
        <v>2128</v>
      </c>
      <c r="B717" s="55" t="s">
        <v>2129</v>
      </c>
      <c r="C717" s="55" t="s">
        <v>2130</v>
      </c>
      <c r="D717" s="54" t="str">
        <f>VLOOKUP($A717,'지하수요금(2010년)'!$B:$AL,4,FALSE)</f>
        <v>가정용</v>
      </c>
      <c r="E717" s="54">
        <f>VLOOKUP($A717,'지하수요금(2010년)'!$B:$AL,32,FALSE)</f>
        <v>0</v>
      </c>
      <c r="F717" s="54">
        <f>VLOOKUP($A717,'지하수요금(2011년)'!$B:$AL,32,FALSE)</f>
        <v>0</v>
      </c>
      <c r="G717" s="54">
        <f>VLOOKUP($A717,'지하수요금(2012년)'!$B:$AL,32,FALSE)</f>
        <v>0</v>
      </c>
      <c r="H717" s="54">
        <f>VLOOKUP($A717,'지하수요금(2013년)'!$B:$AO,40,FALSE)</f>
        <v>0</v>
      </c>
      <c r="I717" s="54">
        <f>VLOOKUP($A717,'지하수요금(2014년)'!$B:$AP,41,FALSE)</f>
        <v>0</v>
      </c>
    </row>
    <row r="718" spans="1:9">
      <c r="A718" s="55" t="s">
        <v>2131</v>
      </c>
      <c r="B718" s="55" t="s">
        <v>2132</v>
      </c>
      <c r="C718" s="55" t="s">
        <v>2133</v>
      </c>
      <c r="D718" s="54" t="str">
        <f>VLOOKUP($A718,'지하수요금(2010년)'!$B:$AL,4,FALSE)</f>
        <v>가정용</v>
      </c>
      <c r="E718" s="54">
        <f>VLOOKUP($A718,'지하수요금(2010년)'!$B:$AL,32,FALSE)</f>
        <v>0</v>
      </c>
      <c r="F718" s="54">
        <f>VLOOKUP($A718,'지하수요금(2011년)'!$B:$AL,32,FALSE)</f>
        <v>0</v>
      </c>
      <c r="G718" s="54">
        <f>VLOOKUP($A718,'지하수요금(2012년)'!$B:$AL,32,FALSE)</f>
        <v>0</v>
      </c>
      <c r="H718" s="54">
        <f>VLOOKUP($A718,'지하수요금(2013년)'!$B:$AO,40,FALSE)</f>
        <v>0</v>
      </c>
      <c r="I718" s="54">
        <f>VLOOKUP($A718,'지하수요금(2014년)'!$B:$AP,41,FALSE)</f>
        <v>0</v>
      </c>
    </row>
    <row r="719" spans="1:9">
      <c r="A719" s="55" t="s">
        <v>2134</v>
      </c>
      <c r="B719" s="55" t="s">
        <v>2135</v>
      </c>
      <c r="C719" s="55" t="s">
        <v>2136</v>
      </c>
      <c r="D719" s="54" t="str">
        <f>VLOOKUP($A719,'지하수요금(2010년)'!$B:$AL,4,FALSE)</f>
        <v>가정용</v>
      </c>
      <c r="E719" s="54">
        <f>VLOOKUP($A719,'지하수요금(2010년)'!$B:$AL,32,FALSE)</f>
        <v>0</v>
      </c>
      <c r="F719" s="54">
        <f>VLOOKUP($A719,'지하수요금(2011년)'!$B:$AL,32,FALSE)</f>
        <v>0</v>
      </c>
      <c r="G719" s="54">
        <f>VLOOKUP($A719,'지하수요금(2012년)'!$B:$AL,32,FALSE)</f>
        <v>0</v>
      </c>
      <c r="H719" s="54">
        <f>VLOOKUP($A719,'지하수요금(2013년)'!$B:$AO,40,FALSE)</f>
        <v>0</v>
      </c>
      <c r="I719" s="54">
        <f>VLOOKUP($A719,'지하수요금(2014년)'!$B:$AP,41,FALSE)</f>
        <v>0</v>
      </c>
    </row>
    <row r="720" spans="1:9">
      <c r="A720" s="55" t="s">
        <v>2137</v>
      </c>
      <c r="B720" s="55" t="s">
        <v>2138</v>
      </c>
      <c r="C720" s="55" t="s">
        <v>2139</v>
      </c>
      <c r="D720" s="54" t="str">
        <f>VLOOKUP($A720,'지하수요금(2010년)'!$B:$AL,4,FALSE)</f>
        <v>가정용</v>
      </c>
      <c r="E720" s="54">
        <f>VLOOKUP($A720,'지하수요금(2010년)'!$B:$AL,32,FALSE)</f>
        <v>0</v>
      </c>
      <c r="F720" s="54">
        <f>VLOOKUP($A720,'지하수요금(2011년)'!$B:$AL,32,FALSE)</f>
        <v>0</v>
      </c>
      <c r="G720" s="54">
        <f>VLOOKUP($A720,'지하수요금(2012년)'!$B:$AL,32,FALSE)</f>
        <v>0</v>
      </c>
      <c r="H720" s="54">
        <f>VLOOKUP($A720,'지하수요금(2013년)'!$B:$AO,40,FALSE)</f>
        <v>0</v>
      </c>
      <c r="I720" s="54">
        <f>VLOOKUP($A720,'지하수요금(2014년)'!$B:$AP,41,FALSE)</f>
        <v>0</v>
      </c>
    </row>
    <row r="721" spans="1:9">
      <c r="A721" s="55" t="s">
        <v>2140</v>
      </c>
      <c r="B721" s="55" t="s">
        <v>2141</v>
      </c>
      <c r="C721" s="55" t="s">
        <v>2142</v>
      </c>
      <c r="D721" s="54" t="str">
        <f>VLOOKUP($A721,'지하수요금(2010년)'!$B:$AL,4,FALSE)</f>
        <v>가정용</v>
      </c>
      <c r="E721" s="54">
        <f>VLOOKUP($A721,'지하수요금(2010년)'!$B:$AL,32,FALSE)</f>
        <v>0</v>
      </c>
      <c r="F721" s="54">
        <f>VLOOKUP($A721,'지하수요금(2011년)'!$B:$AL,32,FALSE)</f>
        <v>0</v>
      </c>
      <c r="G721" s="54">
        <f>VLOOKUP($A721,'지하수요금(2012년)'!$B:$AL,32,FALSE)</f>
        <v>0</v>
      </c>
      <c r="H721" s="54">
        <f>VLOOKUP($A721,'지하수요금(2013년)'!$B:$AO,40,FALSE)</f>
        <v>0</v>
      </c>
      <c r="I721" s="54">
        <f>VLOOKUP($A721,'지하수요금(2014년)'!$B:$AP,41,FALSE)</f>
        <v>0</v>
      </c>
    </row>
    <row r="722" spans="1:9">
      <c r="A722" s="55" t="s">
        <v>2143</v>
      </c>
      <c r="B722" s="55" t="s">
        <v>2144</v>
      </c>
      <c r="C722" s="55" t="s">
        <v>2145</v>
      </c>
      <c r="D722" s="54" t="str">
        <f>VLOOKUP($A722,'지하수요금(2010년)'!$B:$AL,4,FALSE)</f>
        <v>가정용</v>
      </c>
      <c r="E722" s="54">
        <f>VLOOKUP($A722,'지하수요금(2010년)'!$B:$AL,32,FALSE)</f>
        <v>0</v>
      </c>
      <c r="F722" s="54">
        <f>VLOOKUP($A722,'지하수요금(2011년)'!$B:$AL,32,FALSE)</f>
        <v>0</v>
      </c>
      <c r="G722" s="54">
        <f>VLOOKUP($A722,'지하수요금(2012년)'!$B:$AL,32,FALSE)</f>
        <v>0</v>
      </c>
      <c r="H722" s="54">
        <f>VLOOKUP($A722,'지하수요금(2013년)'!$B:$AO,40,FALSE)</f>
        <v>0</v>
      </c>
      <c r="I722" s="54">
        <f>VLOOKUP($A722,'지하수요금(2014년)'!$B:$AP,41,FALSE)</f>
        <v>0</v>
      </c>
    </row>
    <row r="723" spans="1:9">
      <c r="A723" s="55" t="s">
        <v>2146</v>
      </c>
      <c r="B723" s="55" t="s">
        <v>2147</v>
      </c>
      <c r="C723" s="55" t="s">
        <v>2148</v>
      </c>
      <c r="D723" s="54" t="str">
        <f>VLOOKUP($A723,'지하수요금(2010년)'!$B:$AL,4,FALSE)</f>
        <v>가정용</v>
      </c>
      <c r="E723" s="54">
        <f>VLOOKUP($A723,'지하수요금(2010년)'!$B:$AL,32,FALSE)</f>
        <v>0</v>
      </c>
      <c r="F723" s="54">
        <f>VLOOKUP($A723,'지하수요금(2011년)'!$B:$AL,32,FALSE)</f>
        <v>0</v>
      </c>
      <c r="G723" s="54">
        <f>VLOOKUP($A723,'지하수요금(2012년)'!$B:$AL,32,FALSE)</f>
        <v>0</v>
      </c>
      <c r="H723" s="54">
        <f>VLOOKUP($A723,'지하수요금(2013년)'!$B:$AO,40,FALSE)</f>
        <v>0</v>
      </c>
      <c r="I723" s="54">
        <f>VLOOKUP($A723,'지하수요금(2014년)'!$B:$AP,41,FALSE)</f>
        <v>0</v>
      </c>
    </row>
    <row r="724" spans="1:9">
      <c r="A724" s="55" t="s">
        <v>2149</v>
      </c>
      <c r="B724" s="55" t="s">
        <v>2150</v>
      </c>
      <c r="C724" s="55" t="s">
        <v>2151</v>
      </c>
      <c r="D724" s="54" t="str">
        <f>VLOOKUP($A724,'지하수요금(2010년)'!$B:$AL,4,FALSE)</f>
        <v>가정용</v>
      </c>
      <c r="E724" s="54">
        <f>VLOOKUP($A724,'지하수요금(2010년)'!$B:$AL,32,FALSE)</f>
        <v>0</v>
      </c>
      <c r="F724" s="54">
        <f>VLOOKUP($A724,'지하수요금(2011년)'!$B:$AL,32,FALSE)</f>
        <v>0</v>
      </c>
      <c r="G724" s="54">
        <f>VLOOKUP($A724,'지하수요금(2012년)'!$B:$AL,32,FALSE)</f>
        <v>0</v>
      </c>
      <c r="H724" s="54">
        <f>VLOOKUP($A724,'지하수요금(2013년)'!$B:$AO,40,FALSE)</f>
        <v>0</v>
      </c>
      <c r="I724" s="54">
        <f>VLOOKUP($A724,'지하수요금(2014년)'!$B:$AP,41,FALSE)</f>
        <v>0</v>
      </c>
    </row>
    <row r="725" spans="1:9">
      <c r="A725" s="55" t="s">
        <v>2152</v>
      </c>
      <c r="B725" s="55" t="s">
        <v>2153</v>
      </c>
      <c r="C725" s="55" t="s">
        <v>2154</v>
      </c>
      <c r="D725" s="54" t="str">
        <f>VLOOKUP($A725,'지하수요금(2010년)'!$B:$AL,4,FALSE)</f>
        <v>가정용</v>
      </c>
      <c r="E725" s="54">
        <f>VLOOKUP($A725,'지하수요금(2010년)'!$B:$AL,32,FALSE)</f>
        <v>0</v>
      </c>
      <c r="F725" s="54">
        <f>VLOOKUP($A725,'지하수요금(2011년)'!$B:$AL,32,FALSE)</f>
        <v>0</v>
      </c>
      <c r="G725" s="54">
        <f>VLOOKUP($A725,'지하수요금(2012년)'!$B:$AL,32,FALSE)</f>
        <v>0</v>
      </c>
      <c r="H725" s="54">
        <f>VLOOKUP($A725,'지하수요금(2013년)'!$B:$AO,40,FALSE)</f>
        <v>0</v>
      </c>
      <c r="I725" s="54">
        <f>VLOOKUP($A725,'지하수요금(2014년)'!$B:$AP,41,FALSE)</f>
        <v>0</v>
      </c>
    </row>
    <row r="726" spans="1:9">
      <c r="A726" s="55" t="s">
        <v>2155</v>
      </c>
      <c r="B726" s="55" t="s">
        <v>2156</v>
      </c>
      <c r="C726" s="55" t="s">
        <v>2157</v>
      </c>
      <c r="D726" s="54" t="str">
        <f>VLOOKUP($A726,'지하수요금(2010년)'!$B:$AL,4,FALSE)</f>
        <v>가정용</v>
      </c>
      <c r="E726" s="54">
        <f>VLOOKUP($A726,'지하수요금(2010년)'!$B:$AL,32,FALSE)</f>
        <v>0</v>
      </c>
      <c r="F726" s="54">
        <f>VLOOKUP($A726,'지하수요금(2011년)'!$B:$AL,32,FALSE)</f>
        <v>0</v>
      </c>
      <c r="G726" s="54">
        <f>VLOOKUP($A726,'지하수요금(2012년)'!$B:$AL,32,FALSE)</f>
        <v>0</v>
      </c>
      <c r="H726" s="54">
        <f>VLOOKUP($A726,'지하수요금(2013년)'!$B:$AO,40,FALSE)</f>
        <v>0</v>
      </c>
      <c r="I726" s="54">
        <f>VLOOKUP($A726,'지하수요금(2014년)'!$B:$AP,41,FALSE)</f>
        <v>0</v>
      </c>
    </row>
    <row r="727" spans="1:9">
      <c r="A727" s="55" t="s">
        <v>2158</v>
      </c>
      <c r="B727" s="55" t="s">
        <v>2159</v>
      </c>
      <c r="C727" s="55" t="s">
        <v>2160</v>
      </c>
      <c r="D727" s="54" t="str">
        <f>VLOOKUP($A727,'지하수요금(2010년)'!$B:$AL,4,FALSE)</f>
        <v>가정용</v>
      </c>
      <c r="E727" s="54">
        <f>VLOOKUP($A727,'지하수요금(2010년)'!$B:$AL,32,FALSE)</f>
        <v>0</v>
      </c>
      <c r="F727" s="54">
        <f>VLOOKUP($A727,'지하수요금(2011년)'!$B:$AL,32,FALSE)</f>
        <v>0</v>
      </c>
      <c r="G727" s="54">
        <f>VLOOKUP($A727,'지하수요금(2012년)'!$B:$AL,32,FALSE)</f>
        <v>0</v>
      </c>
      <c r="H727" s="54">
        <f>VLOOKUP($A727,'지하수요금(2013년)'!$B:$AO,40,FALSE)</f>
        <v>0</v>
      </c>
      <c r="I727" s="54">
        <f>VLOOKUP($A727,'지하수요금(2014년)'!$B:$AP,41,FALSE)</f>
        <v>0</v>
      </c>
    </row>
    <row r="728" spans="1:9">
      <c r="A728" s="55" t="s">
        <v>2161</v>
      </c>
      <c r="B728" s="55" t="s">
        <v>2162</v>
      </c>
      <c r="C728" s="55" t="s">
        <v>2163</v>
      </c>
      <c r="D728" s="54" t="str">
        <f>VLOOKUP($A728,'지하수요금(2010년)'!$B:$AL,4,FALSE)</f>
        <v>가정용</v>
      </c>
      <c r="E728" s="54">
        <f>VLOOKUP($A728,'지하수요금(2010년)'!$B:$AL,32,FALSE)</f>
        <v>0</v>
      </c>
      <c r="F728" s="54">
        <f>VLOOKUP($A728,'지하수요금(2011년)'!$B:$AL,32,FALSE)</f>
        <v>0</v>
      </c>
      <c r="G728" s="54">
        <f>VLOOKUP($A728,'지하수요금(2012년)'!$B:$AL,32,FALSE)</f>
        <v>0</v>
      </c>
      <c r="H728" s="54">
        <f>VLOOKUP($A728,'지하수요금(2013년)'!$B:$AO,40,FALSE)</f>
        <v>0</v>
      </c>
      <c r="I728" s="54">
        <f>VLOOKUP($A728,'지하수요금(2014년)'!$B:$AP,41,FALSE)</f>
        <v>0</v>
      </c>
    </row>
    <row r="729" spans="1:9">
      <c r="A729" s="55" t="s">
        <v>2164</v>
      </c>
      <c r="B729" s="55" t="s">
        <v>2165</v>
      </c>
      <c r="C729" s="55" t="s">
        <v>2166</v>
      </c>
      <c r="D729" s="54" t="str">
        <f>VLOOKUP($A729,'지하수요금(2010년)'!$B:$AL,4,FALSE)</f>
        <v>가정용</v>
      </c>
      <c r="E729" s="54">
        <f>VLOOKUP($A729,'지하수요금(2010년)'!$B:$AL,32,FALSE)</f>
        <v>0</v>
      </c>
      <c r="F729" s="54">
        <f>VLOOKUP($A729,'지하수요금(2011년)'!$B:$AL,32,FALSE)</f>
        <v>0</v>
      </c>
      <c r="G729" s="54">
        <f>VLOOKUP($A729,'지하수요금(2012년)'!$B:$AL,32,FALSE)</f>
        <v>0</v>
      </c>
      <c r="H729" s="54">
        <f>VLOOKUP($A729,'지하수요금(2013년)'!$B:$AO,40,FALSE)</f>
        <v>0</v>
      </c>
      <c r="I729" s="54">
        <f>VLOOKUP($A729,'지하수요금(2014년)'!$B:$AP,41,FALSE)</f>
        <v>0</v>
      </c>
    </row>
    <row r="730" spans="1:9">
      <c r="A730" s="55" t="s">
        <v>2167</v>
      </c>
      <c r="B730" s="55" t="s">
        <v>2168</v>
      </c>
      <c r="C730" s="55" t="s">
        <v>2169</v>
      </c>
      <c r="D730" s="54" t="str">
        <f>VLOOKUP($A730,'지하수요금(2010년)'!$B:$AL,4,FALSE)</f>
        <v>가정용</v>
      </c>
      <c r="E730" s="54">
        <f>VLOOKUP($A730,'지하수요금(2010년)'!$B:$AL,32,FALSE)</f>
        <v>0</v>
      </c>
      <c r="F730" s="54">
        <f>VLOOKUP($A730,'지하수요금(2011년)'!$B:$AL,32,FALSE)</f>
        <v>0</v>
      </c>
      <c r="G730" s="54">
        <f>VLOOKUP($A730,'지하수요금(2012년)'!$B:$AL,32,FALSE)</f>
        <v>0</v>
      </c>
      <c r="H730" s="54">
        <f>VLOOKUP($A730,'지하수요금(2013년)'!$B:$AO,40,FALSE)</f>
        <v>0</v>
      </c>
      <c r="I730" s="54">
        <f>VLOOKUP($A730,'지하수요금(2014년)'!$B:$AP,41,FALSE)</f>
        <v>0</v>
      </c>
    </row>
    <row r="731" spans="1:9">
      <c r="A731" s="55" t="s">
        <v>2170</v>
      </c>
      <c r="B731" s="55" t="s">
        <v>2171</v>
      </c>
      <c r="C731" s="55" t="s">
        <v>2172</v>
      </c>
      <c r="D731" s="54" t="str">
        <f>VLOOKUP($A731,'지하수요금(2010년)'!$B:$AL,4,FALSE)</f>
        <v>가정용</v>
      </c>
      <c r="E731" s="54">
        <f>VLOOKUP($A731,'지하수요금(2010년)'!$B:$AL,32,FALSE)</f>
        <v>0</v>
      </c>
      <c r="F731" s="54">
        <f>VLOOKUP($A731,'지하수요금(2011년)'!$B:$AL,32,FALSE)</f>
        <v>0</v>
      </c>
      <c r="G731" s="54">
        <f>VLOOKUP($A731,'지하수요금(2012년)'!$B:$AL,32,FALSE)</f>
        <v>0</v>
      </c>
      <c r="H731" s="54">
        <f>VLOOKUP($A731,'지하수요금(2013년)'!$B:$AO,40,FALSE)</f>
        <v>0</v>
      </c>
      <c r="I731" s="54">
        <f>VLOOKUP($A731,'지하수요금(2014년)'!$B:$AP,41,FALSE)</f>
        <v>0</v>
      </c>
    </row>
    <row r="732" spans="1:9">
      <c r="A732" s="55" t="s">
        <v>2173</v>
      </c>
      <c r="B732" s="55" t="s">
        <v>2174</v>
      </c>
      <c r="C732" s="55" t="s">
        <v>2175</v>
      </c>
      <c r="D732" s="54" t="str">
        <f>VLOOKUP($A732,'지하수요금(2010년)'!$B:$AL,4,FALSE)</f>
        <v>가정용</v>
      </c>
      <c r="E732" s="54">
        <f>VLOOKUP($A732,'지하수요금(2010년)'!$B:$AL,32,FALSE)</f>
        <v>0</v>
      </c>
      <c r="F732" s="54">
        <f>VLOOKUP($A732,'지하수요금(2011년)'!$B:$AL,32,FALSE)</f>
        <v>0</v>
      </c>
      <c r="G732" s="54">
        <f>VLOOKUP($A732,'지하수요금(2012년)'!$B:$AL,32,FALSE)</f>
        <v>0</v>
      </c>
      <c r="H732" s="54">
        <f>VLOOKUP($A732,'지하수요금(2013년)'!$B:$AO,40,FALSE)</f>
        <v>0</v>
      </c>
      <c r="I732" s="54">
        <f>VLOOKUP($A732,'지하수요금(2014년)'!$B:$AP,41,FALSE)</f>
        <v>0</v>
      </c>
    </row>
    <row r="733" spans="1:9">
      <c r="A733" s="55" t="s">
        <v>2436</v>
      </c>
      <c r="B733" s="55" t="s">
        <v>2437</v>
      </c>
      <c r="C733" s="55" t="s">
        <v>2438</v>
      </c>
      <c r="H733" s="54">
        <f>VLOOKUP($A733,'지하수요금(2013년)'!$B:$AO,40,FALSE)</f>
        <v>0</v>
      </c>
      <c r="I733" s="54">
        <f>VLOOKUP($A733,'지하수요금(2014년)'!$B:$AP,41,FALSE)</f>
        <v>41</v>
      </c>
    </row>
    <row r="734" spans="1:9">
      <c r="A734" s="55" t="s">
        <v>2439</v>
      </c>
      <c r="B734" s="55" t="s">
        <v>2440</v>
      </c>
      <c r="C734" s="55" t="s">
        <v>2441</v>
      </c>
      <c r="H734" s="54">
        <f>VLOOKUP($A734,'지하수요금(2013년)'!$B:$AO,40,FALSE)</f>
        <v>2959</v>
      </c>
      <c r="I734" s="54">
        <f>VLOOKUP($A734,'지하수요금(2014년)'!$B:$AP,41,FALSE)</f>
        <v>6332</v>
      </c>
    </row>
    <row r="735" spans="1:9">
      <c r="A735" s="55" t="s">
        <v>2442</v>
      </c>
      <c r="B735" s="55" t="s">
        <v>2443</v>
      </c>
      <c r="C735" s="55" t="s">
        <v>2444</v>
      </c>
      <c r="H735" s="54">
        <f>VLOOKUP($A735,'지하수요금(2013년)'!$B:$AO,40,FALSE)</f>
        <v>241</v>
      </c>
      <c r="I735" s="54">
        <f>VLOOKUP($A735,'지하수요금(2014년)'!$B:$AP,41,FALSE)</f>
        <v>171</v>
      </c>
    </row>
    <row r="736" spans="1:9">
      <c r="A736" s="55" t="s">
        <v>2445</v>
      </c>
      <c r="B736" s="55" t="s">
        <v>2446</v>
      </c>
      <c r="C736" s="55" t="s">
        <v>2447</v>
      </c>
      <c r="H736" s="54">
        <f>VLOOKUP($A736,'지하수요금(2013년)'!$B:$AO,40,FALSE)</f>
        <v>768</v>
      </c>
      <c r="I736" s="54">
        <f>VLOOKUP($A736,'지하수요금(2014년)'!$B:$AP,41,FALSE)</f>
        <v>4118</v>
      </c>
    </row>
    <row r="737" spans="1:9">
      <c r="A737" s="55" t="s">
        <v>2448</v>
      </c>
      <c r="B737" s="55" t="s">
        <v>2449</v>
      </c>
      <c r="C737" s="55" t="s">
        <v>2450</v>
      </c>
      <c r="H737" s="54">
        <f>VLOOKUP($A737,'지하수요금(2013년)'!$B:$AO,40,FALSE)</f>
        <v>504</v>
      </c>
      <c r="I737" s="54">
        <f>VLOOKUP($A737,'지하수요금(2014년)'!$B:$AP,41,FALSE)</f>
        <v>1244</v>
      </c>
    </row>
    <row r="738" spans="1:9">
      <c r="A738" s="55" t="s">
        <v>2451</v>
      </c>
      <c r="B738" s="55" t="s">
        <v>2452</v>
      </c>
      <c r="C738" s="55" t="s">
        <v>2453</v>
      </c>
      <c r="H738" s="54">
        <f>VLOOKUP($A738,'지하수요금(2013년)'!$B:$AO,40,FALSE)</f>
        <v>0</v>
      </c>
      <c r="I738" s="54">
        <f>VLOOKUP($A738,'지하수요금(2014년)'!$B:$AP,41,FALSE)</f>
        <v>137</v>
      </c>
    </row>
    <row r="739" spans="1:9">
      <c r="A739" s="55" t="s">
        <v>2454</v>
      </c>
      <c r="B739" s="55" t="s">
        <v>2455</v>
      </c>
      <c r="C739" s="55" t="s">
        <v>2456</v>
      </c>
      <c r="H739" s="54">
        <f>VLOOKUP($A739,'지하수요금(2013년)'!$B:$AO,40,FALSE)</f>
        <v>0</v>
      </c>
      <c r="I739" s="54">
        <f>VLOOKUP($A739,'지하수요금(2014년)'!$B:$AP,41,FALSE)</f>
        <v>2445</v>
      </c>
    </row>
    <row r="740" spans="1:9">
      <c r="A740" s="55" t="s">
        <v>2457</v>
      </c>
      <c r="B740" s="55" t="s">
        <v>2458</v>
      </c>
      <c r="C740" s="55" t="s">
        <v>2459</v>
      </c>
      <c r="H740" s="54">
        <f>VLOOKUP($A740,'지하수요금(2013년)'!$B:$AO,40,FALSE)</f>
        <v>519</v>
      </c>
      <c r="I740" s="54">
        <f>VLOOKUP($A740,'지하수요금(2014년)'!$B:$AP,41,FALSE)</f>
        <v>2330</v>
      </c>
    </row>
    <row r="741" spans="1:9">
      <c r="A741" s="55" t="s">
        <v>2460</v>
      </c>
      <c r="B741" s="55" t="s">
        <v>2461</v>
      </c>
      <c r="C741" s="55" t="s">
        <v>2462</v>
      </c>
      <c r="H741" s="54">
        <f>VLOOKUP($A741,'지하수요금(2013년)'!$B:$AO,40,FALSE)</f>
        <v>0</v>
      </c>
      <c r="I741" s="54">
        <f>VLOOKUP($A741,'지하수요금(2014년)'!$B:$AP,41,FALSE)</f>
        <v>3212</v>
      </c>
    </row>
    <row r="742" spans="1:9">
      <c r="A742" s="55" t="s">
        <v>2463</v>
      </c>
      <c r="B742" s="55" t="s">
        <v>2464</v>
      </c>
      <c r="C742" s="55" t="s">
        <v>2465</v>
      </c>
      <c r="H742" s="54">
        <f>VLOOKUP($A742,'지하수요금(2013년)'!$B:$AO,40,FALSE)</f>
        <v>0</v>
      </c>
      <c r="I742" s="54">
        <f>VLOOKUP($A742,'지하수요금(2014년)'!$B:$AP,41,FALSE)</f>
        <v>2227</v>
      </c>
    </row>
  </sheetData>
  <autoFilter ref="D1:D743"/>
  <mergeCells count="5">
    <mergeCell ref="E1:I1"/>
    <mergeCell ref="D1:D2"/>
    <mergeCell ref="C1:C2"/>
    <mergeCell ref="B1:B2"/>
    <mergeCell ref="A1:A2"/>
  </mergeCells>
  <phoneticPr fontId="15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Q715"/>
  <sheetViews>
    <sheetView workbookViewId="0">
      <pane ySplit="1" topLeftCell="A2" activePane="bottomLeft" state="frozen"/>
      <selection activeCell="L126" sqref="L126"/>
      <selection pane="bottomLeft" activeCell="L126" sqref="L126"/>
    </sheetView>
  </sheetViews>
  <sheetFormatPr defaultRowHeight="16.5"/>
  <cols>
    <col min="1" max="1" width="7" style="49" bestFit="1" customWidth="1"/>
    <col min="2" max="2" width="23.33203125" style="49" bestFit="1" customWidth="1"/>
    <col min="3" max="3" width="35.6640625" style="49" customWidth="1"/>
    <col min="4" max="4" width="41.5" style="49" bestFit="1" customWidth="1"/>
    <col min="5" max="5" width="60" style="49" bestFit="1" customWidth="1"/>
    <col min="6" max="6" width="12.6640625" style="49" bestFit="1" customWidth="1"/>
    <col min="7" max="7" width="10.83203125" style="49" bestFit="1" customWidth="1"/>
    <col min="8" max="8" width="13.33203125" style="49" bestFit="1" customWidth="1"/>
    <col min="9" max="9" width="12.6640625" style="49" bestFit="1" customWidth="1"/>
    <col min="10" max="10" width="10.83203125" style="49" bestFit="1" customWidth="1"/>
    <col min="11" max="11" width="13.33203125" style="49" bestFit="1" customWidth="1"/>
    <col min="12" max="12" width="12.6640625" style="49" bestFit="1" customWidth="1"/>
    <col min="13" max="13" width="10.83203125" style="49" bestFit="1" customWidth="1"/>
    <col min="14" max="14" width="13.33203125" style="49" bestFit="1" customWidth="1"/>
    <col min="15" max="15" width="12.6640625" style="49" bestFit="1" customWidth="1"/>
    <col min="16" max="16" width="10.83203125" style="49" bestFit="1" customWidth="1"/>
    <col min="17" max="17" width="13.33203125" style="49" bestFit="1" customWidth="1"/>
    <col min="18" max="18" width="12.6640625" style="49" bestFit="1" customWidth="1"/>
    <col min="19" max="19" width="10.83203125" style="49" bestFit="1" customWidth="1"/>
    <col min="20" max="20" width="13.33203125" style="49" bestFit="1" customWidth="1"/>
    <col min="21" max="21" width="12.6640625" style="49" bestFit="1" customWidth="1"/>
    <col min="22" max="22" width="10.83203125" style="49" bestFit="1" customWidth="1"/>
    <col min="23" max="23" width="13.33203125" style="49" bestFit="1" customWidth="1"/>
    <col min="24" max="24" width="12.6640625" style="49" bestFit="1" customWidth="1"/>
    <col min="25" max="25" width="10.83203125" style="49" bestFit="1" customWidth="1"/>
    <col min="26" max="26" width="13.33203125" style="49" bestFit="1" customWidth="1"/>
    <col min="27" max="28" width="10.83203125" style="49" bestFit="1" customWidth="1"/>
    <col min="29" max="29" width="13.33203125" style="49" bestFit="1" customWidth="1"/>
    <col min="30" max="31" width="10.83203125" style="49" bestFit="1" customWidth="1"/>
    <col min="32" max="32" width="13.33203125" style="49" bestFit="1" customWidth="1"/>
    <col min="33" max="34" width="12.1640625" style="49" bestFit="1" customWidth="1"/>
    <col min="35" max="35" width="14.83203125" style="49" bestFit="1" customWidth="1"/>
    <col min="36" max="37" width="12.1640625" style="49" bestFit="1" customWidth="1"/>
    <col min="38" max="38" width="14.83203125" style="49" bestFit="1" customWidth="1"/>
    <col min="39" max="40" width="12.1640625" style="49" bestFit="1" customWidth="1"/>
    <col min="41" max="41" width="14.83203125" style="49" bestFit="1" customWidth="1"/>
    <col min="42" max="43" width="14.6640625" style="49" bestFit="1" customWidth="1"/>
    <col min="44" max="16384" width="9.33203125" style="49"/>
  </cols>
  <sheetData>
    <row r="1" spans="1:43">
      <c r="A1" s="48" t="s">
        <v>16</v>
      </c>
      <c r="B1" s="48" t="s">
        <v>17</v>
      </c>
      <c r="C1" s="48"/>
      <c r="D1" s="48" t="s">
        <v>18</v>
      </c>
      <c r="E1" s="48" t="s">
        <v>19</v>
      </c>
      <c r="F1" s="48" t="s">
        <v>2261</v>
      </c>
      <c r="G1" s="48" t="s">
        <v>24</v>
      </c>
      <c r="H1" s="48" t="s">
        <v>25</v>
      </c>
      <c r="I1" s="48" t="s">
        <v>2262</v>
      </c>
      <c r="J1" s="48" t="s">
        <v>26</v>
      </c>
      <c r="K1" s="48" t="s">
        <v>27</v>
      </c>
      <c r="L1" s="48" t="s">
        <v>2263</v>
      </c>
      <c r="M1" s="48" t="s">
        <v>28</v>
      </c>
      <c r="N1" s="48" t="s">
        <v>29</v>
      </c>
      <c r="O1" s="48" t="s">
        <v>2264</v>
      </c>
      <c r="P1" s="48" t="s">
        <v>30</v>
      </c>
      <c r="Q1" s="48" t="s">
        <v>31</v>
      </c>
      <c r="R1" s="48" t="s">
        <v>2265</v>
      </c>
      <c r="S1" s="48" t="s">
        <v>32</v>
      </c>
      <c r="T1" s="48" t="s">
        <v>33</v>
      </c>
      <c r="U1" s="48" t="s">
        <v>2266</v>
      </c>
      <c r="V1" s="48" t="s">
        <v>34</v>
      </c>
      <c r="W1" s="48" t="s">
        <v>35</v>
      </c>
      <c r="X1" s="48" t="s">
        <v>2267</v>
      </c>
      <c r="Y1" s="48" t="s">
        <v>36</v>
      </c>
      <c r="Z1" s="48" t="s">
        <v>37</v>
      </c>
      <c r="AA1" s="48" t="s">
        <v>2268</v>
      </c>
      <c r="AB1" s="48" t="s">
        <v>38</v>
      </c>
      <c r="AC1" s="48" t="s">
        <v>39</v>
      </c>
      <c r="AD1" s="48" t="s">
        <v>2269</v>
      </c>
      <c r="AE1" s="48" t="s">
        <v>40</v>
      </c>
      <c r="AF1" s="48" t="s">
        <v>41</v>
      </c>
      <c r="AG1" s="48" t="s">
        <v>2270</v>
      </c>
      <c r="AH1" s="48" t="s">
        <v>42</v>
      </c>
      <c r="AI1" s="48" t="s">
        <v>43</v>
      </c>
      <c r="AJ1" s="48" t="s">
        <v>2271</v>
      </c>
      <c r="AK1" s="48" t="s">
        <v>44</v>
      </c>
      <c r="AL1" s="48" t="s">
        <v>45</v>
      </c>
      <c r="AM1" s="48" t="s">
        <v>2272</v>
      </c>
      <c r="AN1" s="48" t="s">
        <v>46</v>
      </c>
      <c r="AO1" s="48" t="s">
        <v>47</v>
      </c>
      <c r="AP1" s="48" t="s">
        <v>48</v>
      </c>
      <c r="AQ1" s="48" t="s">
        <v>49</v>
      </c>
    </row>
    <row r="2" spans="1:43" ht="16.5" hidden="1" customHeight="1">
      <c r="A2" s="50" t="s">
        <v>50</v>
      </c>
      <c r="B2" s="50" t="s">
        <v>51</v>
      </c>
      <c r="C2" s="50" t="str">
        <f>VLOOKUP($B2,'지하수요금(2012년)'!$B:$C,2,FALSE)</f>
        <v>성순자</v>
      </c>
      <c r="D2" s="50" t="s">
        <v>52</v>
      </c>
      <c r="E2" s="50" t="s">
        <v>2273</v>
      </c>
      <c r="L2" s="49">
        <v>0</v>
      </c>
      <c r="M2" s="49">
        <v>6</v>
      </c>
      <c r="N2" s="49">
        <v>2070</v>
      </c>
      <c r="U2" s="49">
        <v>0</v>
      </c>
      <c r="V2" s="49">
        <v>6</v>
      </c>
      <c r="W2" s="49">
        <v>2070</v>
      </c>
      <c r="AD2" s="49">
        <v>0</v>
      </c>
      <c r="AE2" s="49">
        <v>6</v>
      </c>
      <c r="AF2" s="49">
        <v>2070</v>
      </c>
      <c r="AM2" s="49">
        <v>0</v>
      </c>
      <c r="AN2" s="49">
        <v>6</v>
      </c>
      <c r="AO2" s="49">
        <v>2070</v>
      </c>
      <c r="AP2" s="49">
        <v>24</v>
      </c>
      <c r="AQ2" s="49">
        <v>8280</v>
      </c>
    </row>
    <row r="3" spans="1:43" ht="16.5" hidden="1" customHeight="1">
      <c r="A3" s="50" t="s">
        <v>50</v>
      </c>
      <c r="B3" s="50" t="s">
        <v>57</v>
      </c>
      <c r="C3" s="50" t="str">
        <f>VLOOKUP($B3,'지하수요금(2012년)'!$B:$C,2,FALSE)</f>
        <v>전말석</v>
      </c>
      <c r="D3" s="50" t="s">
        <v>58</v>
      </c>
      <c r="E3" s="50" t="s">
        <v>2274</v>
      </c>
      <c r="L3" s="49">
        <v>0</v>
      </c>
      <c r="M3" s="49">
        <v>30</v>
      </c>
      <c r="N3" s="49">
        <v>6390</v>
      </c>
      <c r="U3" s="49">
        <v>0</v>
      </c>
      <c r="V3" s="49">
        <v>30</v>
      </c>
      <c r="W3" s="49">
        <v>6390</v>
      </c>
      <c r="AD3" s="49">
        <v>0</v>
      </c>
      <c r="AE3" s="49">
        <v>30</v>
      </c>
      <c r="AF3" s="49">
        <v>6390</v>
      </c>
      <c r="AM3" s="49">
        <v>0</v>
      </c>
      <c r="AN3" s="49">
        <v>30</v>
      </c>
      <c r="AO3" s="49">
        <v>6390</v>
      </c>
      <c r="AP3" s="49">
        <v>120</v>
      </c>
      <c r="AQ3" s="49">
        <v>25560</v>
      </c>
    </row>
    <row r="4" spans="1:43" ht="16.5" hidden="1" customHeight="1">
      <c r="A4" s="50" t="s">
        <v>50</v>
      </c>
      <c r="B4" s="50" t="s">
        <v>60</v>
      </c>
      <c r="C4" s="50" t="str">
        <f>VLOOKUP($B4,'지하수요금(2012년)'!$B:$C,2,FALSE)</f>
        <v>이종석</v>
      </c>
      <c r="D4" s="50" t="s">
        <v>61</v>
      </c>
      <c r="E4" s="50" t="s">
        <v>2275</v>
      </c>
      <c r="L4" s="49">
        <v>0</v>
      </c>
      <c r="M4" s="49">
        <v>30</v>
      </c>
      <c r="N4" s="49">
        <v>0</v>
      </c>
      <c r="U4" s="49">
        <v>0</v>
      </c>
      <c r="V4" s="49">
        <v>30</v>
      </c>
      <c r="W4" s="49">
        <v>0</v>
      </c>
      <c r="AD4" s="49">
        <v>0</v>
      </c>
      <c r="AE4" s="49">
        <v>30</v>
      </c>
      <c r="AF4" s="49">
        <v>0</v>
      </c>
      <c r="AM4" s="49">
        <v>0</v>
      </c>
      <c r="AN4" s="49">
        <v>30</v>
      </c>
      <c r="AO4" s="49">
        <v>0</v>
      </c>
      <c r="AP4" s="49">
        <v>120</v>
      </c>
      <c r="AQ4" s="49">
        <v>0</v>
      </c>
    </row>
    <row r="5" spans="1:43" ht="16.5" hidden="1" customHeight="1">
      <c r="A5" s="50" t="s">
        <v>50</v>
      </c>
      <c r="B5" s="50" t="s">
        <v>63</v>
      </c>
      <c r="C5" s="50" t="str">
        <f>VLOOKUP($B5,'지하수요금(2012년)'!$B:$C,2,FALSE)</f>
        <v>송정호</v>
      </c>
      <c r="D5" s="50" t="s">
        <v>64</v>
      </c>
      <c r="E5" s="50" t="s">
        <v>2276</v>
      </c>
      <c r="L5" s="49">
        <v>0</v>
      </c>
      <c r="M5" s="49">
        <v>18</v>
      </c>
      <c r="N5" s="49">
        <v>4230</v>
      </c>
      <c r="U5" s="49">
        <v>0</v>
      </c>
      <c r="V5" s="49">
        <v>18</v>
      </c>
      <c r="W5" s="49">
        <v>4230</v>
      </c>
      <c r="AD5" s="49">
        <v>0</v>
      </c>
      <c r="AE5" s="49">
        <v>18</v>
      </c>
      <c r="AF5" s="49">
        <v>4230</v>
      </c>
      <c r="AM5" s="49">
        <v>0</v>
      </c>
      <c r="AN5" s="49">
        <v>18</v>
      </c>
      <c r="AO5" s="49">
        <v>4230</v>
      </c>
      <c r="AP5" s="49">
        <v>72</v>
      </c>
      <c r="AQ5" s="49">
        <v>16920</v>
      </c>
    </row>
    <row r="6" spans="1:43" ht="16.5" hidden="1" customHeight="1">
      <c r="A6" s="50" t="s">
        <v>50</v>
      </c>
      <c r="B6" s="50" t="s">
        <v>66</v>
      </c>
      <c r="C6" s="50" t="str">
        <f>VLOOKUP($B6,'지하수요금(2012년)'!$B:$C,2,FALSE)</f>
        <v>은하장</v>
      </c>
      <c r="D6" s="50" t="s">
        <v>67</v>
      </c>
      <c r="E6" s="50" t="s">
        <v>2277</v>
      </c>
      <c r="F6" s="49">
        <v>3541</v>
      </c>
      <c r="G6" s="49">
        <v>37</v>
      </c>
      <c r="H6" s="49">
        <v>9290</v>
      </c>
      <c r="I6" s="49">
        <v>3559</v>
      </c>
      <c r="J6" s="49">
        <v>27</v>
      </c>
      <c r="K6" s="49">
        <v>6890</v>
      </c>
      <c r="L6" s="49">
        <v>3559</v>
      </c>
      <c r="M6" s="49">
        <v>0</v>
      </c>
      <c r="N6" s="49">
        <v>410</v>
      </c>
      <c r="O6" s="49">
        <v>3580</v>
      </c>
      <c r="P6" s="49">
        <v>31</v>
      </c>
      <c r="Q6" s="49">
        <v>7850</v>
      </c>
      <c r="R6" s="49">
        <v>3596</v>
      </c>
      <c r="S6" s="49">
        <v>24</v>
      </c>
      <c r="T6" s="49">
        <v>6170</v>
      </c>
      <c r="U6" s="49">
        <v>3599</v>
      </c>
      <c r="V6" s="49">
        <v>4</v>
      </c>
      <c r="W6" s="49">
        <v>1370</v>
      </c>
      <c r="X6" s="49">
        <v>3615</v>
      </c>
      <c r="Y6" s="49">
        <v>24</v>
      </c>
      <c r="Z6" s="49">
        <v>6170</v>
      </c>
      <c r="AA6" s="49">
        <v>3646</v>
      </c>
      <c r="AB6" s="49">
        <v>46</v>
      </c>
      <c r="AC6" s="49">
        <v>11450</v>
      </c>
      <c r="AD6" s="49">
        <v>3658</v>
      </c>
      <c r="AE6" s="49">
        <v>18</v>
      </c>
      <c r="AF6" s="49">
        <v>4730</v>
      </c>
      <c r="AG6" s="49">
        <v>3676</v>
      </c>
      <c r="AH6" s="49">
        <v>27</v>
      </c>
      <c r="AI6" s="49">
        <v>6890</v>
      </c>
      <c r="AJ6" s="49">
        <v>3698</v>
      </c>
      <c r="AK6" s="49">
        <v>33</v>
      </c>
      <c r="AL6" s="49">
        <v>8330</v>
      </c>
      <c r="AM6" s="49">
        <v>3698</v>
      </c>
      <c r="AN6" s="49">
        <v>0</v>
      </c>
      <c r="AO6" s="49">
        <v>410</v>
      </c>
      <c r="AP6" s="49">
        <v>271</v>
      </c>
      <c r="AQ6" s="49">
        <v>69960</v>
      </c>
    </row>
    <row r="7" spans="1:43" ht="16.5" hidden="1" customHeight="1">
      <c r="A7" s="50" t="s">
        <v>50</v>
      </c>
      <c r="B7" s="50" t="s">
        <v>73</v>
      </c>
      <c r="C7" s="50" t="str">
        <f>VLOOKUP($B7,'지하수요금(2012년)'!$B:$C,2,FALSE)</f>
        <v>김기식(태양오트바이)</v>
      </c>
      <c r="D7" s="50" t="s">
        <v>74</v>
      </c>
      <c r="E7" s="50" t="s">
        <v>2278</v>
      </c>
      <c r="L7" s="49">
        <v>0</v>
      </c>
      <c r="M7" s="49">
        <v>8</v>
      </c>
      <c r="N7" s="49">
        <v>2430</v>
      </c>
      <c r="U7" s="49">
        <v>0</v>
      </c>
      <c r="V7" s="49">
        <v>8</v>
      </c>
      <c r="W7" s="49">
        <v>2430</v>
      </c>
      <c r="AD7" s="49">
        <v>0</v>
      </c>
      <c r="AE7" s="49">
        <v>8</v>
      </c>
      <c r="AF7" s="49">
        <v>2430</v>
      </c>
      <c r="AM7" s="49">
        <v>0</v>
      </c>
      <c r="AN7" s="49">
        <v>8</v>
      </c>
      <c r="AO7" s="49">
        <v>2430</v>
      </c>
      <c r="AP7" s="49">
        <v>32</v>
      </c>
      <c r="AQ7" s="49">
        <v>9720</v>
      </c>
    </row>
    <row r="8" spans="1:43" ht="16.5" hidden="1" customHeight="1">
      <c r="A8" s="50" t="s">
        <v>50</v>
      </c>
      <c r="B8" s="50" t="s">
        <v>77</v>
      </c>
      <c r="C8" s="50" t="str">
        <f>VLOOKUP($B8,'지하수요금(2012년)'!$B:$C,2,FALSE)</f>
        <v>서점순</v>
      </c>
      <c r="D8" s="50" t="s">
        <v>78</v>
      </c>
      <c r="E8" s="50" t="s">
        <v>2279</v>
      </c>
      <c r="F8" s="49">
        <v>0</v>
      </c>
      <c r="G8" s="49">
        <v>46</v>
      </c>
      <c r="H8" s="49">
        <v>0</v>
      </c>
      <c r="I8" s="49">
        <v>0</v>
      </c>
      <c r="J8" s="49">
        <v>46</v>
      </c>
      <c r="K8" s="49">
        <v>0</v>
      </c>
      <c r="L8" s="49">
        <v>0</v>
      </c>
      <c r="M8" s="49">
        <v>46</v>
      </c>
      <c r="N8" s="49">
        <v>0</v>
      </c>
      <c r="O8" s="49">
        <v>0</v>
      </c>
      <c r="P8" s="49">
        <v>46</v>
      </c>
      <c r="Q8" s="49">
        <v>0</v>
      </c>
      <c r="R8" s="49">
        <v>0</v>
      </c>
      <c r="S8" s="49">
        <v>46</v>
      </c>
      <c r="T8" s="49">
        <v>0</v>
      </c>
      <c r="U8" s="49">
        <v>0</v>
      </c>
      <c r="V8" s="49">
        <v>46</v>
      </c>
      <c r="W8" s="49">
        <v>0</v>
      </c>
      <c r="X8" s="49">
        <v>0</v>
      </c>
      <c r="Y8" s="49">
        <v>46</v>
      </c>
      <c r="Z8" s="49">
        <v>0</v>
      </c>
      <c r="AA8" s="49">
        <v>0</v>
      </c>
      <c r="AB8" s="49">
        <v>46</v>
      </c>
      <c r="AC8" s="49">
        <v>0</v>
      </c>
      <c r="AD8" s="49">
        <v>0</v>
      </c>
      <c r="AE8" s="49">
        <v>46</v>
      </c>
      <c r="AF8" s="49">
        <v>0</v>
      </c>
      <c r="AG8" s="49">
        <v>0</v>
      </c>
      <c r="AH8" s="49">
        <v>46</v>
      </c>
      <c r="AI8" s="49">
        <v>0</v>
      </c>
      <c r="AJ8" s="49">
        <v>0</v>
      </c>
      <c r="AK8" s="49">
        <v>46</v>
      </c>
      <c r="AL8" s="49">
        <v>0</v>
      </c>
      <c r="AM8" s="49">
        <v>0</v>
      </c>
      <c r="AN8" s="49">
        <v>46</v>
      </c>
      <c r="AO8" s="49">
        <v>0</v>
      </c>
      <c r="AP8" s="49">
        <v>552</v>
      </c>
      <c r="AQ8" s="49">
        <v>0</v>
      </c>
    </row>
    <row r="9" spans="1:43" ht="16.5" hidden="1" customHeight="1">
      <c r="A9" s="50" t="s">
        <v>50</v>
      </c>
      <c r="B9" s="50" t="s">
        <v>80</v>
      </c>
      <c r="C9" s="50" t="str">
        <f>VLOOKUP($B9,'지하수요금(2012년)'!$B:$C,2,FALSE)</f>
        <v>이순금(금복식육식당)</v>
      </c>
      <c r="D9" s="50" t="s">
        <v>81</v>
      </c>
      <c r="E9" s="50" t="s">
        <v>2280</v>
      </c>
      <c r="L9" s="49">
        <v>0</v>
      </c>
      <c r="M9" s="49">
        <v>90</v>
      </c>
      <c r="N9" s="49">
        <v>22830</v>
      </c>
      <c r="U9" s="49">
        <v>0</v>
      </c>
      <c r="V9" s="49">
        <v>90</v>
      </c>
      <c r="W9" s="49">
        <v>22830</v>
      </c>
      <c r="AD9" s="49">
        <v>0</v>
      </c>
      <c r="AE9" s="49">
        <v>90</v>
      </c>
      <c r="AF9" s="49">
        <v>22830</v>
      </c>
      <c r="AM9" s="49">
        <v>0</v>
      </c>
      <c r="AN9" s="49">
        <v>90</v>
      </c>
      <c r="AO9" s="49">
        <v>22830</v>
      </c>
      <c r="AP9" s="49">
        <v>360</v>
      </c>
      <c r="AQ9" s="49">
        <v>91320</v>
      </c>
    </row>
    <row r="10" spans="1:43" ht="16.5" hidden="1" customHeight="1">
      <c r="A10" s="50" t="s">
        <v>50</v>
      </c>
      <c r="B10" s="50" t="s">
        <v>83</v>
      </c>
      <c r="C10" s="50" t="str">
        <f>VLOOKUP($B10,'지하수요금(2012년)'!$B:$C,2,FALSE)</f>
        <v>황계자</v>
      </c>
      <c r="D10" s="50" t="s">
        <v>84</v>
      </c>
      <c r="E10" s="50" t="s">
        <v>2281</v>
      </c>
      <c r="L10" s="49">
        <v>0</v>
      </c>
      <c r="M10" s="49">
        <v>24</v>
      </c>
      <c r="N10" s="49">
        <v>5310</v>
      </c>
      <c r="U10" s="49">
        <v>0</v>
      </c>
      <c r="V10" s="49">
        <v>24</v>
      </c>
      <c r="W10" s="49">
        <v>5310</v>
      </c>
      <c r="AD10" s="49">
        <v>0</v>
      </c>
      <c r="AE10" s="49">
        <v>24</v>
      </c>
      <c r="AF10" s="49">
        <v>5310</v>
      </c>
      <c r="AM10" s="49">
        <v>0</v>
      </c>
      <c r="AN10" s="49">
        <v>24</v>
      </c>
      <c r="AO10" s="49">
        <v>5310</v>
      </c>
      <c r="AP10" s="49">
        <v>96</v>
      </c>
      <c r="AQ10" s="49">
        <v>21240</v>
      </c>
    </row>
    <row r="11" spans="1:43" ht="16.5" hidden="1" customHeight="1">
      <c r="A11" s="50" t="s">
        <v>50</v>
      </c>
      <c r="B11" s="50" t="s">
        <v>86</v>
      </c>
      <c r="C11" s="50" t="str">
        <f>VLOOKUP($B11,'지하수요금(2012년)'!$B:$C,2,FALSE)</f>
        <v>김정희</v>
      </c>
      <c r="D11" s="50" t="s">
        <v>87</v>
      </c>
      <c r="E11" s="50" t="s">
        <v>2282</v>
      </c>
      <c r="L11" s="49">
        <v>0</v>
      </c>
      <c r="M11" s="49">
        <v>24</v>
      </c>
      <c r="N11" s="49">
        <v>5310</v>
      </c>
      <c r="U11" s="49">
        <v>0</v>
      </c>
      <c r="V11" s="49">
        <v>24</v>
      </c>
      <c r="W11" s="49">
        <v>5310</v>
      </c>
      <c r="AD11" s="49">
        <v>0</v>
      </c>
      <c r="AE11" s="49">
        <v>24</v>
      </c>
      <c r="AF11" s="49">
        <v>5310</v>
      </c>
      <c r="AM11" s="49">
        <v>0</v>
      </c>
      <c r="AN11" s="49">
        <v>24</v>
      </c>
      <c r="AO11" s="49">
        <v>5310</v>
      </c>
      <c r="AP11" s="49">
        <v>96</v>
      </c>
      <c r="AQ11" s="49">
        <v>21240</v>
      </c>
    </row>
    <row r="12" spans="1:43" ht="16.5" hidden="1" customHeight="1">
      <c r="A12" s="50" t="s">
        <v>50</v>
      </c>
      <c r="B12" s="50" t="s">
        <v>89</v>
      </c>
      <c r="C12" s="50" t="str">
        <f>VLOOKUP($B12,'지하수요금(2012년)'!$B:$C,2,FALSE)</f>
        <v>이호직(구,번호판제작소)</v>
      </c>
      <c r="D12" s="50" t="s">
        <v>90</v>
      </c>
      <c r="E12" s="50" t="s">
        <v>2283</v>
      </c>
      <c r="L12" s="49">
        <v>0</v>
      </c>
      <c r="M12" s="49">
        <v>0</v>
      </c>
      <c r="N12" s="49">
        <v>990</v>
      </c>
      <c r="U12" s="49">
        <v>0</v>
      </c>
      <c r="V12" s="49">
        <v>0</v>
      </c>
      <c r="W12" s="49">
        <v>990</v>
      </c>
      <c r="AD12" s="49">
        <v>0</v>
      </c>
      <c r="AE12" s="49">
        <v>0</v>
      </c>
      <c r="AF12" s="49">
        <v>990</v>
      </c>
      <c r="AM12" s="49">
        <v>0</v>
      </c>
      <c r="AN12" s="49">
        <v>0</v>
      </c>
      <c r="AO12" s="49">
        <v>990</v>
      </c>
      <c r="AP12" s="49">
        <v>0</v>
      </c>
      <c r="AQ12" s="49">
        <v>3960</v>
      </c>
    </row>
    <row r="13" spans="1:43" ht="16.5" hidden="1" customHeight="1">
      <c r="A13" s="50" t="s">
        <v>50</v>
      </c>
      <c r="B13" s="50" t="s">
        <v>92</v>
      </c>
      <c r="C13" s="50" t="str">
        <f>VLOOKUP($B13,'지하수요금(2012년)'!$B:$C,2,FALSE)</f>
        <v>김수영</v>
      </c>
      <c r="D13" s="50" t="s">
        <v>93</v>
      </c>
      <c r="E13" s="50" t="s">
        <v>2284</v>
      </c>
      <c r="L13" s="49">
        <v>0</v>
      </c>
      <c r="M13" s="49">
        <v>30</v>
      </c>
      <c r="N13" s="49">
        <v>0</v>
      </c>
      <c r="U13" s="49">
        <v>0</v>
      </c>
      <c r="V13" s="49">
        <v>30</v>
      </c>
      <c r="W13" s="49">
        <v>0</v>
      </c>
      <c r="AD13" s="49">
        <v>0</v>
      </c>
      <c r="AE13" s="49">
        <v>30</v>
      </c>
      <c r="AF13" s="49">
        <v>0</v>
      </c>
      <c r="AM13" s="49">
        <v>0</v>
      </c>
      <c r="AN13" s="49">
        <v>30</v>
      </c>
      <c r="AO13" s="49">
        <v>0</v>
      </c>
      <c r="AP13" s="49">
        <v>120</v>
      </c>
      <c r="AQ13" s="49">
        <v>0</v>
      </c>
    </row>
    <row r="14" spans="1:43" ht="16.5" hidden="1" customHeight="1">
      <c r="A14" s="50" t="s">
        <v>50</v>
      </c>
      <c r="B14" s="50" t="s">
        <v>95</v>
      </c>
      <c r="C14" s="50" t="str">
        <f>VLOOKUP($B14,'지하수요금(2012년)'!$B:$C,2,FALSE)</f>
        <v>김경곤(제주청과)</v>
      </c>
      <c r="D14" s="50" t="s">
        <v>96</v>
      </c>
      <c r="E14" s="50" t="s">
        <v>2285</v>
      </c>
      <c r="L14" s="49">
        <v>0</v>
      </c>
      <c r="M14" s="49">
        <v>36</v>
      </c>
      <c r="N14" s="49">
        <v>7470</v>
      </c>
      <c r="U14" s="49">
        <v>0</v>
      </c>
      <c r="V14" s="49">
        <v>36</v>
      </c>
      <c r="W14" s="49">
        <v>7470</v>
      </c>
      <c r="AD14" s="49">
        <v>0</v>
      </c>
      <c r="AE14" s="49">
        <v>36</v>
      </c>
      <c r="AF14" s="49">
        <v>7470</v>
      </c>
      <c r="AM14" s="49">
        <v>0</v>
      </c>
      <c r="AN14" s="49">
        <v>36</v>
      </c>
      <c r="AO14" s="49">
        <v>7470</v>
      </c>
      <c r="AP14" s="49">
        <v>144</v>
      </c>
      <c r="AQ14" s="49">
        <v>29880</v>
      </c>
    </row>
    <row r="15" spans="1:43" ht="16.5" hidden="1" customHeight="1">
      <c r="A15" s="50" t="s">
        <v>50</v>
      </c>
      <c r="B15" s="50" t="s">
        <v>98</v>
      </c>
      <c r="C15" s="50" t="str">
        <f>VLOOKUP($B15,'지하수요금(2012년)'!$B:$C,2,FALSE)</f>
        <v>조일순(차근범,문영동)</v>
      </c>
      <c r="D15" s="50" t="s">
        <v>99</v>
      </c>
      <c r="E15" s="50" t="s">
        <v>2286</v>
      </c>
      <c r="M15" s="49">
        <v>42</v>
      </c>
      <c r="N15" s="49">
        <v>0</v>
      </c>
      <c r="V15" s="49">
        <v>42</v>
      </c>
      <c r="W15" s="49">
        <v>0</v>
      </c>
      <c r="AE15" s="49">
        <v>42</v>
      </c>
      <c r="AF15" s="49">
        <v>0</v>
      </c>
      <c r="AN15" s="49">
        <v>42</v>
      </c>
      <c r="AO15" s="49">
        <v>0</v>
      </c>
      <c r="AP15" s="49">
        <v>168</v>
      </c>
      <c r="AQ15" s="49">
        <v>0</v>
      </c>
    </row>
    <row r="16" spans="1:43" ht="16.5" hidden="1" customHeight="1">
      <c r="A16" s="50" t="s">
        <v>50</v>
      </c>
      <c r="B16" s="50" t="s">
        <v>104</v>
      </c>
      <c r="C16" s="50" t="str">
        <f>VLOOKUP($B16,'지하수요금(2012년)'!$B:$C,2,FALSE)</f>
        <v>서봉선</v>
      </c>
      <c r="D16" s="50" t="s">
        <v>105</v>
      </c>
      <c r="E16" s="50" t="s">
        <v>2287</v>
      </c>
      <c r="L16" s="49">
        <v>0</v>
      </c>
      <c r="M16" s="49">
        <v>18</v>
      </c>
      <c r="N16" s="49">
        <v>4230</v>
      </c>
      <c r="U16" s="49">
        <v>0</v>
      </c>
      <c r="V16" s="49">
        <v>18</v>
      </c>
      <c r="W16" s="49">
        <v>4230</v>
      </c>
      <c r="AD16" s="49">
        <v>0</v>
      </c>
      <c r="AE16" s="49">
        <v>18</v>
      </c>
      <c r="AF16" s="49">
        <v>4230</v>
      </c>
      <c r="AM16" s="49">
        <v>0</v>
      </c>
      <c r="AN16" s="49">
        <v>18</v>
      </c>
      <c r="AO16" s="49">
        <v>4230</v>
      </c>
      <c r="AP16" s="49">
        <v>72</v>
      </c>
      <c r="AQ16" s="49">
        <v>16920</v>
      </c>
    </row>
    <row r="17" spans="1:43" ht="16.5" hidden="1" customHeight="1">
      <c r="A17" s="50" t="s">
        <v>50</v>
      </c>
      <c r="B17" s="50" t="s">
        <v>107</v>
      </c>
      <c r="C17" s="50" t="str">
        <f>VLOOKUP($B17,'지하수요금(2012년)'!$B:$C,2,FALSE)</f>
        <v>강희원(칠성기름)</v>
      </c>
      <c r="D17" s="50" t="s">
        <v>108</v>
      </c>
      <c r="E17" s="50" t="s">
        <v>2288</v>
      </c>
      <c r="L17" s="49">
        <v>0</v>
      </c>
      <c r="M17" s="49">
        <v>24</v>
      </c>
      <c r="N17" s="49">
        <v>5310</v>
      </c>
      <c r="U17" s="49">
        <v>0</v>
      </c>
      <c r="V17" s="49">
        <v>24</v>
      </c>
      <c r="W17" s="49">
        <v>5310</v>
      </c>
      <c r="AD17" s="49">
        <v>0</v>
      </c>
      <c r="AE17" s="49">
        <v>24</v>
      </c>
      <c r="AF17" s="49">
        <v>5310</v>
      </c>
      <c r="AM17" s="49">
        <v>0</v>
      </c>
      <c r="AN17" s="49">
        <v>24</v>
      </c>
      <c r="AO17" s="49">
        <v>5310</v>
      </c>
      <c r="AP17" s="49">
        <v>96</v>
      </c>
      <c r="AQ17" s="49">
        <v>21240</v>
      </c>
    </row>
    <row r="18" spans="1:43" ht="16.5" hidden="1" customHeight="1">
      <c r="A18" s="50" t="s">
        <v>50</v>
      </c>
      <c r="B18" s="50" t="s">
        <v>110</v>
      </c>
      <c r="C18" s="50" t="str">
        <f>VLOOKUP($B18,'지하수요금(2012년)'!$B:$C,2,FALSE)</f>
        <v>이유손(이브미용실)</v>
      </c>
      <c r="D18" s="50" t="s">
        <v>111</v>
      </c>
      <c r="E18" s="50" t="s">
        <v>2289</v>
      </c>
      <c r="L18" s="49">
        <v>0</v>
      </c>
      <c r="M18" s="49">
        <v>12</v>
      </c>
      <c r="N18" s="49">
        <v>3150</v>
      </c>
      <c r="U18" s="49">
        <v>0</v>
      </c>
      <c r="V18" s="49">
        <v>12</v>
      </c>
      <c r="W18" s="49">
        <v>3150</v>
      </c>
      <c r="AD18" s="49">
        <v>0</v>
      </c>
      <c r="AE18" s="49">
        <v>12</v>
      </c>
      <c r="AF18" s="49">
        <v>3150</v>
      </c>
      <c r="AM18" s="49">
        <v>0</v>
      </c>
      <c r="AN18" s="49">
        <v>12</v>
      </c>
      <c r="AO18" s="49">
        <v>3150</v>
      </c>
      <c r="AP18" s="49">
        <v>48</v>
      </c>
      <c r="AQ18" s="49">
        <v>12600</v>
      </c>
    </row>
    <row r="19" spans="1:43" ht="16.5" hidden="1" customHeight="1">
      <c r="A19" s="50" t="s">
        <v>50</v>
      </c>
      <c r="B19" s="50" t="s">
        <v>113</v>
      </c>
      <c r="C19" s="50" t="str">
        <f>VLOOKUP($B19,'지하수요금(2012년)'!$B:$C,2,FALSE)</f>
        <v>오무웅</v>
      </c>
      <c r="D19" s="50" t="s">
        <v>114</v>
      </c>
      <c r="E19" s="50" t="s">
        <v>2290</v>
      </c>
      <c r="L19" s="49">
        <v>0</v>
      </c>
      <c r="M19" s="49">
        <v>30</v>
      </c>
      <c r="N19" s="49">
        <v>6390</v>
      </c>
      <c r="U19" s="49">
        <v>0</v>
      </c>
      <c r="V19" s="49">
        <v>30</v>
      </c>
      <c r="W19" s="49">
        <v>6390</v>
      </c>
      <c r="AD19" s="49">
        <v>0</v>
      </c>
      <c r="AE19" s="49">
        <v>30</v>
      </c>
      <c r="AF19" s="49">
        <v>6390</v>
      </c>
      <c r="AM19" s="49">
        <v>0</v>
      </c>
      <c r="AN19" s="49">
        <v>30</v>
      </c>
      <c r="AO19" s="49">
        <v>6390</v>
      </c>
      <c r="AP19" s="49">
        <v>120</v>
      </c>
      <c r="AQ19" s="49">
        <v>25560</v>
      </c>
    </row>
    <row r="20" spans="1:43" ht="16.5" hidden="1" customHeight="1">
      <c r="A20" s="50" t="s">
        <v>50</v>
      </c>
      <c r="B20" s="50" t="s">
        <v>116</v>
      </c>
      <c r="C20" s="50" t="str">
        <f>VLOOKUP($B20,'지하수요금(2012년)'!$B:$C,2,FALSE)</f>
        <v>김성훈</v>
      </c>
      <c r="D20" s="50" t="s">
        <v>117</v>
      </c>
      <c r="E20" s="50" t="s">
        <v>2291</v>
      </c>
      <c r="L20" s="49">
        <v>0</v>
      </c>
      <c r="M20" s="49">
        <v>30</v>
      </c>
      <c r="N20" s="49">
        <v>0</v>
      </c>
      <c r="U20" s="49">
        <v>0</v>
      </c>
      <c r="V20" s="49">
        <v>30</v>
      </c>
      <c r="W20" s="49">
        <v>0</v>
      </c>
      <c r="AD20" s="49">
        <v>0</v>
      </c>
      <c r="AE20" s="49">
        <v>30</v>
      </c>
      <c r="AF20" s="49">
        <v>0</v>
      </c>
      <c r="AM20" s="49">
        <v>0</v>
      </c>
      <c r="AN20" s="49">
        <v>30</v>
      </c>
      <c r="AO20" s="49">
        <v>0</v>
      </c>
      <c r="AP20" s="49">
        <v>120</v>
      </c>
      <c r="AQ20" s="49">
        <v>0</v>
      </c>
    </row>
    <row r="21" spans="1:43" ht="16.5" hidden="1" customHeight="1">
      <c r="A21" s="50" t="s">
        <v>50</v>
      </c>
      <c r="B21" s="50" t="s">
        <v>119</v>
      </c>
      <c r="C21" s="50" t="str">
        <f>VLOOKUP($B21,'지하수요금(2012년)'!$B:$C,2,FALSE)</f>
        <v>김용준</v>
      </c>
      <c r="D21" s="50" t="s">
        <v>120</v>
      </c>
      <c r="E21" s="50" t="s">
        <v>121</v>
      </c>
      <c r="L21" s="49">
        <v>0</v>
      </c>
      <c r="M21" s="49">
        <v>30</v>
      </c>
      <c r="N21" s="49">
        <v>6390</v>
      </c>
      <c r="U21" s="49">
        <v>0</v>
      </c>
      <c r="V21" s="49">
        <v>30</v>
      </c>
      <c r="W21" s="49">
        <v>6390</v>
      </c>
      <c r="AD21" s="49">
        <v>0</v>
      </c>
      <c r="AE21" s="49">
        <v>30</v>
      </c>
      <c r="AF21" s="49">
        <v>6390</v>
      </c>
      <c r="AM21" s="49">
        <v>0</v>
      </c>
      <c r="AN21" s="49">
        <v>30</v>
      </c>
      <c r="AO21" s="49">
        <v>6390</v>
      </c>
      <c r="AP21" s="49">
        <v>120</v>
      </c>
      <c r="AQ21" s="49">
        <v>25560</v>
      </c>
    </row>
    <row r="22" spans="1:43" ht="16.5" hidden="1" customHeight="1">
      <c r="A22" s="50" t="s">
        <v>50</v>
      </c>
      <c r="B22" s="50" t="s">
        <v>122</v>
      </c>
      <c r="C22" s="50" t="str">
        <f>VLOOKUP($B22,'지하수요금(2012년)'!$B:$C,2,FALSE)</f>
        <v>이태수</v>
      </c>
      <c r="D22" s="50" t="s">
        <v>123</v>
      </c>
      <c r="E22" s="50" t="s">
        <v>124</v>
      </c>
      <c r="L22" s="49">
        <v>0</v>
      </c>
      <c r="M22" s="49">
        <v>18</v>
      </c>
      <c r="N22" s="49">
        <v>4230</v>
      </c>
      <c r="U22" s="49">
        <v>0</v>
      </c>
      <c r="V22" s="49">
        <v>18</v>
      </c>
      <c r="W22" s="49">
        <v>4230</v>
      </c>
      <c r="AD22" s="49">
        <v>0</v>
      </c>
      <c r="AE22" s="49">
        <v>18</v>
      </c>
      <c r="AF22" s="49">
        <v>4230</v>
      </c>
      <c r="AM22" s="49">
        <v>0</v>
      </c>
      <c r="AN22" s="49">
        <v>18</v>
      </c>
      <c r="AO22" s="49">
        <v>4230</v>
      </c>
      <c r="AP22" s="49">
        <v>72</v>
      </c>
      <c r="AQ22" s="49">
        <v>16920</v>
      </c>
    </row>
    <row r="23" spans="1:43" ht="16.5" hidden="1" customHeight="1">
      <c r="A23" s="50" t="s">
        <v>50</v>
      </c>
      <c r="B23" s="50" t="s">
        <v>125</v>
      </c>
      <c r="C23" s="50" t="str">
        <f>VLOOKUP($B23,'지하수요금(2012년)'!$B:$C,2,FALSE)</f>
        <v>공경연</v>
      </c>
      <c r="D23" s="50" t="s">
        <v>126</v>
      </c>
      <c r="E23" s="50" t="s">
        <v>127</v>
      </c>
      <c r="L23" s="49">
        <v>0</v>
      </c>
      <c r="M23" s="49">
        <v>24</v>
      </c>
      <c r="N23" s="49">
        <v>5310</v>
      </c>
      <c r="U23" s="49">
        <v>0</v>
      </c>
      <c r="V23" s="49">
        <v>24</v>
      </c>
      <c r="W23" s="49">
        <v>5310</v>
      </c>
      <c r="AD23" s="49">
        <v>0</v>
      </c>
      <c r="AE23" s="49">
        <v>24</v>
      </c>
      <c r="AF23" s="49">
        <v>5310</v>
      </c>
      <c r="AM23" s="49">
        <v>0</v>
      </c>
      <c r="AN23" s="49">
        <v>24</v>
      </c>
      <c r="AO23" s="49">
        <v>5310</v>
      </c>
      <c r="AP23" s="49">
        <v>96</v>
      </c>
      <c r="AQ23" s="49">
        <v>21240</v>
      </c>
    </row>
    <row r="24" spans="1:43" ht="16.5" hidden="1" customHeight="1">
      <c r="A24" s="50" t="s">
        <v>50</v>
      </c>
      <c r="B24" s="50" t="s">
        <v>128</v>
      </c>
      <c r="C24" s="50" t="str">
        <f>VLOOKUP($B24,'지하수요금(2012년)'!$B:$C,2,FALSE)</f>
        <v>권오현</v>
      </c>
      <c r="D24" s="50" t="s">
        <v>129</v>
      </c>
      <c r="E24" s="50" t="s">
        <v>130</v>
      </c>
      <c r="L24" s="49">
        <v>0</v>
      </c>
      <c r="M24" s="49">
        <v>42</v>
      </c>
      <c r="N24" s="49">
        <v>11310</v>
      </c>
      <c r="U24" s="49">
        <v>0</v>
      </c>
      <c r="V24" s="49">
        <v>42</v>
      </c>
      <c r="W24" s="49">
        <v>11310</v>
      </c>
      <c r="AD24" s="49">
        <v>0</v>
      </c>
      <c r="AE24" s="49">
        <v>42</v>
      </c>
      <c r="AF24" s="49">
        <v>11310</v>
      </c>
      <c r="AM24" s="49">
        <v>0</v>
      </c>
      <c r="AN24" s="49">
        <v>42</v>
      </c>
      <c r="AO24" s="49">
        <v>11310</v>
      </c>
      <c r="AP24" s="49">
        <v>168</v>
      </c>
      <c r="AQ24" s="49">
        <v>45240</v>
      </c>
    </row>
    <row r="25" spans="1:43" ht="16.5" hidden="1" customHeight="1">
      <c r="A25" s="50" t="s">
        <v>50</v>
      </c>
      <c r="B25" s="50" t="s">
        <v>131</v>
      </c>
      <c r="C25" s="50" t="str">
        <f>VLOOKUP($B25,'지하수요금(2012년)'!$B:$C,2,FALSE)</f>
        <v>현정숙(감호a203호)</v>
      </c>
      <c r="D25" s="50" t="s">
        <v>132</v>
      </c>
      <c r="E25" s="50" t="s">
        <v>133</v>
      </c>
      <c r="L25" s="49">
        <v>0</v>
      </c>
      <c r="M25" s="49">
        <v>48</v>
      </c>
      <c r="N25" s="49">
        <v>0</v>
      </c>
      <c r="U25" s="49">
        <v>0</v>
      </c>
      <c r="V25" s="49">
        <v>48</v>
      </c>
      <c r="W25" s="49">
        <v>0</v>
      </c>
      <c r="AD25" s="49">
        <v>0</v>
      </c>
      <c r="AE25" s="49">
        <v>48</v>
      </c>
      <c r="AF25" s="49">
        <v>0</v>
      </c>
      <c r="AM25" s="49">
        <v>0</v>
      </c>
      <c r="AN25" s="49">
        <v>48</v>
      </c>
      <c r="AO25" s="49">
        <v>0</v>
      </c>
      <c r="AP25" s="49">
        <v>192</v>
      </c>
      <c r="AQ25" s="49">
        <v>0</v>
      </c>
    </row>
    <row r="26" spans="1:43" ht="16.5" hidden="1" customHeight="1">
      <c r="A26" s="50" t="s">
        <v>50</v>
      </c>
      <c r="B26" s="50" t="s">
        <v>134</v>
      </c>
      <c r="C26" s="50" t="str">
        <f>VLOOKUP($B26,'지하수요금(2012년)'!$B:$C,2,FALSE)</f>
        <v>배봉환(한성제유)</v>
      </c>
      <c r="D26" s="50" t="s">
        <v>135</v>
      </c>
      <c r="E26" s="50" t="s">
        <v>136</v>
      </c>
      <c r="L26" s="49">
        <v>0</v>
      </c>
      <c r="M26" s="49">
        <v>36</v>
      </c>
      <c r="N26" s="49">
        <v>9870</v>
      </c>
      <c r="U26" s="49">
        <v>0</v>
      </c>
      <c r="V26" s="49">
        <v>36</v>
      </c>
      <c r="W26" s="49">
        <v>9870</v>
      </c>
      <c r="AD26" s="49">
        <v>0</v>
      </c>
      <c r="AE26" s="49">
        <v>36</v>
      </c>
      <c r="AF26" s="49">
        <v>9870</v>
      </c>
      <c r="AM26" s="49">
        <v>0</v>
      </c>
      <c r="AN26" s="49">
        <v>36</v>
      </c>
      <c r="AO26" s="49">
        <v>9870</v>
      </c>
      <c r="AP26" s="49">
        <v>144</v>
      </c>
      <c r="AQ26" s="49">
        <v>39480</v>
      </c>
    </row>
    <row r="27" spans="1:43" ht="16.5" hidden="1" customHeight="1">
      <c r="A27" s="50" t="s">
        <v>50</v>
      </c>
      <c r="B27" s="50" t="s">
        <v>137</v>
      </c>
      <c r="C27" s="50" t="str">
        <f>VLOOKUP($B27,'지하수요금(2012년)'!$B:$C,2,FALSE)</f>
        <v>윤철수(구,육발이식당)</v>
      </c>
      <c r="D27" s="50" t="s">
        <v>138</v>
      </c>
      <c r="E27" s="50" t="s">
        <v>139</v>
      </c>
      <c r="L27" s="49">
        <v>0</v>
      </c>
      <c r="M27" s="49">
        <v>30</v>
      </c>
      <c r="N27" s="49">
        <v>8430</v>
      </c>
      <c r="U27" s="49">
        <v>0</v>
      </c>
      <c r="V27" s="49">
        <v>30</v>
      </c>
      <c r="W27" s="49">
        <v>8430</v>
      </c>
      <c r="AD27" s="49">
        <v>0</v>
      </c>
      <c r="AE27" s="49">
        <v>30</v>
      </c>
      <c r="AF27" s="49">
        <v>8430</v>
      </c>
      <c r="AM27" s="49">
        <v>0</v>
      </c>
      <c r="AN27" s="49">
        <v>30</v>
      </c>
      <c r="AO27" s="49">
        <v>8430</v>
      </c>
      <c r="AP27" s="49">
        <v>120</v>
      </c>
      <c r="AQ27" s="49">
        <v>33720</v>
      </c>
    </row>
    <row r="28" spans="1:43" ht="16.5" hidden="1" customHeight="1">
      <c r="A28" s="50" t="s">
        <v>50</v>
      </c>
      <c r="B28" s="50" t="s">
        <v>140</v>
      </c>
      <c r="C28" s="50" t="str">
        <f>VLOOKUP($B28,'지하수요금(2012년)'!$B:$C,2,FALSE)</f>
        <v>이유복</v>
      </c>
      <c r="D28" s="50" t="s">
        <v>141</v>
      </c>
      <c r="E28" s="50" t="s">
        <v>142</v>
      </c>
      <c r="L28" s="49">
        <v>0</v>
      </c>
      <c r="M28" s="49">
        <v>12</v>
      </c>
      <c r="N28" s="49">
        <v>3150</v>
      </c>
      <c r="U28" s="49">
        <v>0</v>
      </c>
      <c r="V28" s="49">
        <v>12</v>
      </c>
      <c r="W28" s="49">
        <v>3150</v>
      </c>
      <c r="AD28" s="49">
        <v>0</v>
      </c>
      <c r="AE28" s="49">
        <v>12</v>
      </c>
      <c r="AF28" s="49">
        <v>3150</v>
      </c>
      <c r="AM28" s="49">
        <v>0</v>
      </c>
      <c r="AN28" s="49">
        <v>12</v>
      </c>
      <c r="AO28" s="49">
        <v>3150</v>
      </c>
      <c r="AP28" s="49">
        <v>48</v>
      </c>
      <c r="AQ28" s="49">
        <v>12600</v>
      </c>
    </row>
    <row r="29" spans="1:43" ht="16.5" hidden="1" customHeight="1">
      <c r="A29" s="50" t="s">
        <v>50</v>
      </c>
      <c r="B29" s="50" t="s">
        <v>143</v>
      </c>
      <c r="C29" s="50" t="str">
        <f>VLOOKUP($B29,'지하수요금(2012년)'!$B:$C,2,FALSE)</f>
        <v>임종국</v>
      </c>
      <c r="D29" s="50" t="s">
        <v>144</v>
      </c>
      <c r="E29" s="50" t="s">
        <v>145</v>
      </c>
      <c r="L29" s="49">
        <v>0</v>
      </c>
      <c r="M29" s="49">
        <v>30</v>
      </c>
      <c r="N29" s="49">
        <v>6390</v>
      </c>
      <c r="U29" s="49">
        <v>0</v>
      </c>
      <c r="V29" s="49">
        <v>30</v>
      </c>
      <c r="W29" s="49">
        <v>6390</v>
      </c>
      <c r="AD29" s="49">
        <v>0</v>
      </c>
      <c r="AE29" s="49">
        <v>30</v>
      </c>
      <c r="AF29" s="49">
        <v>6390</v>
      </c>
      <c r="AM29" s="49">
        <v>0</v>
      </c>
      <c r="AN29" s="49">
        <v>30</v>
      </c>
      <c r="AO29" s="49">
        <v>6390</v>
      </c>
      <c r="AP29" s="49">
        <v>120</v>
      </c>
      <c r="AQ29" s="49">
        <v>25560</v>
      </c>
    </row>
    <row r="30" spans="1:43" ht="16.5" hidden="1" customHeight="1">
      <c r="A30" s="50" t="s">
        <v>50</v>
      </c>
      <c r="B30" s="50" t="s">
        <v>146</v>
      </c>
      <c r="C30" s="50" t="str">
        <f>VLOOKUP($B30,'지하수요금(2012년)'!$B:$C,2,FALSE)</f>
        <v>임상홍</v>
      </c>
      <c r="D30" s="50" t="s">
        <v>147</v>
      </c>
      <c r="E30" s="50" t="s">
        <v>148</v>
      </c>
      <c r="L30" s="49">
        <v>0</v>
      </c>
      <c r="M30" s="49">
        <v>30</v>
      </c>
      <c r="N30" s="49">
        <v>0</v>
      </c>
      <c r="U30" s="49">
        <v>0</v>
      </c>
      <c r="V30" s="49">
        <v>30</v>
      </c>
      <c r="W30" s="49">
        <v>0</v>
      </c>
      <c r="AD30" s="49">
        <v>0</v>
      </c>
      <c r="AE30" s="49">
        <v>30</v>
      </c>
      <c r="AF30" s="49">
        <v>0</v>
      </c>
      <c r="AM30" s="49">
        <v>0</v>
      </c>
      <c r="AN30" s="49">
        <v>30</v>
      </c>
      <c r="AO30" s="49">
        <v>0</v>
      </c>
      <c r="AP30" s="49">
        <v>120</v>
      </c>
      <c r="AQ30" s="49">
        <v>0</v>
      </c>
    </row>
    <row r="31" spans="1:43" ht="16.5" hidden="1" customHeight="1">
      <c r="A31" s="50" t="s">
        <v>50</v>
      </c>
      <c r="B31" s="50" t="s">
        <v>149</v>
      </c>
      <c r="C31" s="50" t="str">
        <f>VLOOKUP($B31,'지하수요금(2012년)'!$B:$C,2,FALSE)</f>
        <v>이영오(감천슈퍼)</v>
      </c>
      <c r="D31" s="50" t="s">
        <v>150</v>
      </c>
      <c r="E31" s="50" t="s">
        <v>151</v>
      </c>
      <c r="L31" s="49">
        <v>0</v>
      </c>
      <c r="M31" s="49">
        <v>24</v>
      </c>
      <c r="N31" s="49">
        <v>5310</v>
      </c>
      <c r="U31" s="49">
        <v>0</v>
      </c>
      <c r="V31" s="49">
        <v>24</v>
      </c>
      <c r="W31" s="49">
        <v>5310</v>
      </c>
      <c r="AD31" s="49">
        <v>0</v>
      </c>
      <c r="AE31" s="49">
        <v>24</v>
      </c>
      <c r="AF31" s="49">
        <v>5310</v>
      </c>
      <c r="AM31" s="49">
        <v>0</v>
      </c>
      <c r="AN31" s="49">
        <v>24</v>
      </c>
      <c r="AO31" s="49">
        <v>5310</v>
      </c>
      <c r="AP31" s="49">
        <v>96</v>
      </c>
      <c r="AQ31" s="49">
        <v>21240</v>
      </c>
    </row>
    <row r="32" spans="1:43" ht="16.5" hidden="1" customHeight="1">
      <c r="A32" s="50" t="s">
        <v>50</v>
      </c>
      <c r="B32" s="50" t="s">
        <v>152</v>
      </c>
      <c r="C32" s="50" t="str">
        <f>VLOOKUP($B32,'지하수요금(2012년)'!$B:$C,2,FALSE)</f>
        <v>서공자(이서방생삼겹살)</v>
      </c>
      <c r="D32" s="50" t="s">
        <v>153</v>
      </c>
      <c r="E32" s="50" t="s">
        <v>154</v>
      </c>
      <c r="L32" s="49">
        <v>0</v>
      </c>
      <c r="M32" s="49">
        <v>30</v>
      </c>
      <c r="N32" s="49">
        <v>0</v>
      </c>
      <c r="U32" s="49">
        <v>0</v>
      </c>
      <c r="V32" s="49">
        <v>30</v>
      </c>
      <c r="W32" s="49">
        <v>0</v>
      </c>
      <c r="AD32" s="49">
        <v>0</v>
      </c>
      <c r="AE32" s="49">
        <v>30</v>
      </c>
      <c r="AF32" s="49">
        <v>0</v>
      </c>
      <c r="AM32" s="49">
        <v>0</v>
      </c>
      <c r="AN32" s="49">
        <v>30</v>
      </c>
      <c r="AO32" s="49">
        <v>0</v>
      </c>
      <c r="AP32" s="49">
        <v>120</v>
      </c>
      <c r="AQ32" s="49">
        <v>0</v>
      </c>
    </row>
    <row r="33" spans="1:43" ht="16.5" hidden="1" customHeight="1">
      <c r="A33" s="50" t="s">
        <v>50</v>
      </c>
      <c r="B33" s="50" t="s">
        <v>155</v>
      </c>
      <c r="C33" s="50" t="str">
        <f>VLOOKUP($B33,'지하수요금(2012년)'!$B:$C,2,FALSE)</f>
        <v>이병철(일진공업사)</v>
      </c>
      <c r="D33" s="50" t="s">
        <v>156</v>
      </c>
      <c r="E33" s="50" t="s">
        <v>157</v>
      </c>
      <c r="L33" s="49">
        <v>0</v>
      </c>
      <c r="M33" s="49">
        <v>12</v>
      </c>
      <c r="N33" s="49">
        <v>3150</v>
      </c>
      <c r="U33" s="49">
        <v>0</v>
      </c>
      <c r="V33" s="49">
        <v>12</v>
      </c>
      <c r="W33" s="49">
        <v>3150</v>
      </c>
      <c r="AD33" s="49">
        <v>0</v>
      </c>
      <c r="AE33" s="49">
        <v>12</v>
      </c>
      <c r="AF33" s="49">
        <v>3150</v>
      </c>
      <c r="AM33" s="49">
        <v>0</v>
      </c>
      <c r="AN33" s="49">
        <v>12</v>
      </c>
      <c r="AO33" s="49">
        <v>3150</v>
      </c>
      <c r="AP33" s="49">
        <v>48</v>
      </c>
      <c r="AQ33" s="49">
        <v>12600</v>
      </c>
    </row>
    <row r="34" spans="1:43" ht="16.5" hidden="1" customHeight="1">
      <c r="A34" s="50" t="s">
        <v>50</v>
      </c>
      <c r="B34" s="50" t="s">
        <v>158</v>
      </c>
      <c r="C34" s="50" t="str">
        <f>VLOOKUP($B34,'지하수요금(2012년)'!$B:$C,2,FALSE)</f>
        <v>김홍국</v>
      </c>
      <c r="D34" s="50" t="s">
        <v>159</v>
      </c>
      <c r="E34" s="50" t="s">
        <v>160</v>
      </c>
      <c r="L34" s="49">
        <v>0</v>
      </c>
      <c r="M34" s="49">
        <v>30</v>
      </c>
      <c r="N34" s="49">
        <v>0</v>
      </c>
      <c r="U34" s="49">
        <v>0</v>
      </c>
      <c r="V34" s="49">
        <v>30</v>
      </c>
      <c r="W34" s="49">
        <v>0</v>
      </c>
      <c r="AD34" s="49">
        <v>0</v>
      </c>
      <c r="AE34" s="49">
        <v>30</v>
      </c>
      <c r="AF34" s="49">
        <v>0</v>
      </c>
      <c r="AM34" s="49">
        <v>0</v>
      </c>
      <c r="AN34" s="49">
        <v>30</v>
      </c>
      <c r="AO34" s="49">
        <v>0</v>
      </c>
      <c r="AP34" s="49">
        <v>120</v>
      </c>
      <c r="AQ34" s="49">
        <v>0</v>
      </c>
    </row>
    <row r="35" spans="1:43" ht="16.5" hidden="1" customHeight="1">
      <c r="A35" s="50" t="s">
        <v>50</v>
      </c>
      <c r="B35" s="50" t="s">
        <v>161</v>
      </c>
      <c r="C35" s="50" t="str">
        <f>VLOOKUP($B35,'지하수요금(2012년)'!$B:$C,2,FALSE)</f>
        <v>이팔분</v>
      </c>
      <c r="D35" s="50" t="s">
        <v>162</v>
      </c>
      <c r="E35" s="50" t="s">
        <v>163</v>
      </c>
      <c r="L35" s="49">
        <v>0</v>
      </c>
      <c r="M35" s="49">
        <v>48</v>
      </c>
      <c r="N35" s="49">
        <v>0</v>
      </c>
      <c r="U35" s="49">
        <v>0</v>
      </c>
      <c r="V35" s="49">
        <v>48</v>
      </c>
      <c r="W35" s="49">
        <v>0</v>
      </c>
      <c r="AD35" s="49">
        <v>0</v>
      </c>
      <c r="AE35" s="49">
        <v>48</v>
      </c>
      <c r="AF35" s="49">
        <v>0</v>
      </c>
      <c r="AM35" s="49">
        <v>0</v>
      </c>
      <c r="AN35" s="49">
        <v>48</v>
      </c>
      <c r="AO35" s="49">
        <v>0</v>
      </c>
      <c r="AP35" s="49">
        <v>192</v>
      </c>
      <c r="AQ35" s="49">
        <v>0</v>
      </c>
    </row>
    <row r="36" spans="1:43" ht="16.5" hidden="1" customHeight="1">
      <c r="A36" s="50" t="s">
        <v>50</v>
      </c>
      <c r="B36" s="50" t="s">
        <v>164</v>
      </c>
      <c r="C36" s="50" t="str">
        <f>VLOOKUP($B36,'지하수요금(2012년)'!$B:$C,2,FALSE)</f>
        <v>김성태</v>
      </c>
      <c r="D36" s="50" t="s">
        <v>165</v>
      </c>
      <c r="E36" s="50" t="s">
        <v>166</v>
      </c>
      <c r="L36" s="49">
        <v>0</v>
      </c>
      <c r="M36" s="49">
        <v>42</v>
      </c>
      <c r="N36" s="49">
        <v>8550</v>
      </c>
      <c r="U36" s="49">
        <v>0</v>
      </c>
      <c r="V36" s="49">
        <v>42</v>
      </c>
      <c r="W36" s="49">
        <v>8550</v>
      </c>
      <c r="AD36" s="49">
        <v>0</v>
      </c>
      <c r="AE36" s="49">
        <v>42</v>
      </c>
      <c r="AF36" s="49">
        <v>8550</v>
      </c>
      <c r="AM36" s="49">
        <v>0</v>
      </c>
      <c r="AN36" s="49">
        <v>42</v>
      </c>
      <c r="AO36" s="49">
        <v>8550</v>
      </c>
      <c r="AP36" s="49">
        <v>168</v>
      </c>
      <c r="AQ36" s="49">
        <v>34200</v>
      </c>
    </row>
    <row r="37" spans="1:43" ht="16.5" hidden="1" customHeight="1">
      <c r="A37" s="50" t="s">
        <v>50</v>
      </c>
      <c r="B37" s="50" t="s">
        <v>167</v>
      </c>
      <c r="C37" s="50" t="str">
        <f>VLOOKUP($B37,'지하수요금(2012년)'!$B:$C,2,FALSE)</f>
        <v>윤래병</v>
      </c>
      <c r="D37" s="50" t="s">
        <v>168</v>
      </c>
      <c r="E37" s="50" t="s">
        <v>169</v>
      </c>
      <c r="L37" s="49">
        <v>0</v>
      </c>
      <c r="M37" s="49">
        <v>30</v>
      </c>
      <c r="N37" s="49">
        <v>6390</v>
      </c>
      <c r="U37" s="49">
        <v>0</v>
      </c>
      <c r="V37" s="49">
        <v>30</v>
      </c>
      <c r="W37" s="49">
        <v>6390</v>
      </c>
      <c r="AD37" s="49">
        <v>0</v>
      </c>
      <c r="AE37" s="49">
        <v>30</v>
      </c>
      <c r="AF37" s="49">
        <v>6390</v>
      </c>
      <c r="AM37" s="49">
        <v>0</v>
      </c>
      <c r="AN37" s="49">
        <v>30</v>
      </c>
      <c r="AO37" s="49">
        <v>6390</v>
      </c>
      <c r="AP37" s="49">
        <v>120</v>
      </c>
      <c r="AQ37" s="49">
        <v>25560</v>
      </c>
    </row>
    <row r="38" spans="1:43" ht="16.5" hidden="1" customHeight="1">
      <c r="A38" s="50" t="s">
        <v>50</v>
      </c>
      <c r="B38" s="50" t="s">
        <v>173</v>
      </c>
      <c r="C38" s="50" t="str">
        <f>VLOOKUP($B38,'지하수요금(2012년)'!$B:$C,2,FALSE)</f>
        <v>김옥자</v>
      </c>
      <c r="D38" s="50" t="s">
        <v>174</v>
      </c>
      <c r="E38" s="50" t="s">
        <v>175</v>
      </c>
      <c r="L38" s="49">
        <v>0</v>
      </c>
      <c r="M38" s="49">
        <v>18</v>
      </c>
      <c r="N38" s="49">
        <v>0</v>
      </c>
      <c r="U38" s="49">
        <v>0</v>
      </c>
      <c r="V38" s="49">
        <v>18</v>
      </c>
      <c r="W38" s="49">
        <v>0</v>
      </c>
      <c r="AD38" s="49">
        <v>0</v>
      </c>
      <c r="AE38" s="49">
        <v>18</v>
      </c>
      <c r="AF38" s="49">
        <v>0</v>
      </c>
      <c r="AM38" s="49">
        <v>0</v>
      </c>
      <c r="AN38" s="49">
        <v>18</v>
      </c>
      <c r="AO38" s="49">
        <v>0</v>
      </c>
      <c r="AP38" s="49">
        <v>72</v>
      </c>
      <c r="AQ38" s="49">
        <v>0</v>
      </c>
    </row>
    <row r="39" spans="1:43" ht="16.5" hidden="1" customHeight="1">
      <c r="A39" s="50" t="s">
        <v>50</v>
      </c>
      <c r="B39" s="50" t="s">
        <v>176</v>
      </c>
      <c r="C39" s="50" t="str">
        <f>VLOOKUP($B39,'지하수요금(2012년)'!$B:$C,2,FALSE)</f>
        <v>방춘지</v>
      </c>
      <c r="D39" s="50" t="s">
        <v>177</v>
      </c>
      <c r="E39" s="50" t="s">
        <v>178</v>
      </c>
      <c r="L39" s="49">
        <v>0</v>
      </c>
      <c r="M39" s="49">
        <v>12</v>
      </c>
      <c r="N39" s="49">
        <v>0</v>
      </c>
      <c r="U39" s="49">
        <v>0</v>
      </c>
      <c r="V39" s="49">
        <v>12</v>
      </c>
      <c r="W39" s="49">
        <v>0</v>
      </c>
      <c r="AD39" s="49">
        <v>0</v>
      </c>
      <c r="AE39" s="49">
        <v>12</v>
      </c>
      <c r="AF39" s="49">
        <v>0</v>
      </c>
      <c r="AM39" s="49">
        <v>0</v>
      </c>
      <c r="AN39" s="49">
        <v>12</v>
      </c>
      <c r="AO39" s="49">
        <v>0</v>
      </c>
      <c r="AP39" s="49">
        <v>48</v>
      </c>
      <c r="AQ39" s="49">
        <v>0</v>
      </c>
    </row>
    <row r="40" spans="1:43" ht="16.5" hidden="1" customHeight="1">
      <c r="A40" s="50" t="s">
        <v>50</v>
      </c>
      <c r="B40" s="50" t="s">
        <v>179</v>
      </c>
      <c r="C40" s="50" t="str">
        <f>VLOOKUP($B40,'지하수요금(2012년)'!$B:$C,2,FALSE)</f>
        <v>백승해</v>
      </c>
      <c r="D40" s="50" t="s">
        <v>180</v>
      </c>
      <c r="E40" s="50" t="s">
        <v>181</v>
      </c>
      <c r="L40" s="49">
        <v>0</v>
      </c>
      <c r="M40" s="49">
        <v>30</v>
      </c>
      <c r="N40" s="49">
        <v>6390</v>
      </c>
      <c r="U40" s="49">
        <v>0</v>
      </c>
      <c r="V40" s="49">
        <v>30</v>
      </c>
      <c r="W40" s="49">
        <v>6390</v>
      </c>
      <c r="AD40" s="49">
        <v>0</v>
      </c>
      <c r="AE40" s="49">
        <v>30</v>
      </c>
      <c r="AF40" s="49">
        <v>6390</v>
      </c>
      <c r="AM40" s="49">
        <v>0</v>
      </c>
      <c r="AN40" s="49">
        <v>30</v>
      </c>
      <c r="AO40" s="49">
        <v>6390</v>
      </c>
      <c r="AP40" s="49">
        <v>120</v>
      </c>
      <c r="AQ40" s="49">
        <v>25560</v>
      </c>
    </row>
    <row r="41" spans="1:43" ht="16.5" hidden="1" customHeight="1">
      <c r="A41" s="50" t="s">
        <v>50</v>
      </c>
      <c r="B41" s="50" t="s">
        <v>182</v>
      </c>
      <c r="C41" s="50" t="str">
        <f>VLOOKUP($B41,'지하수요금(2012년)'!$B:$C,2,FALSE)</f>
        <v>박희봉(봉아상회)</v>
      </c>
      <c r="D41" s="50" t="s">
        <v>183</v>
      </c>
      <c r="E41" s="50" t="s">
        <v>184</v>
      </c>
      <c r="L41" s="49">
        <v>0</v>
      </c>
      <c r="M41" s="49">
        <v>24</v>
      </c>
      <c r="N41" s="49">
        <v>5310</v>
      </c>
      <c r="U41" s="49">
        <v>0</v>
      </c>
      <c r="V41" s="49">
        <v>24</v>
      </c>
      <c r="W41" s="49">
        <v>5310</v>
      </c>
      <c r="AD41" s="49">
        <v>0</v>
      </c>
      <c r="AE41" s="49">
        <v>24</v>
      </c>
      <c r="AF41" s="49">
        <v>5310</v>
      </c>
      <c r="AM41" s="49">
        <v>0</v>
      </c>
      <c r="AN41" s="49">
        <v>24</v>
      </c>
      <c r="AO41" s="49">
        <v>5310</v>
      </c>
      <c r="AP41" s="49">
        <v>96</v>
      </c>
      <c r="AQ41" s="49">
        <v>21240</v>
      </c>
    </row>
    <row r="42" spans="1:43" ht="16.5" hidden="1" customHeight="1">
      <c r="A42" s="50" t="s">
        <v>50</v>
      </c>
      <c r="B42" s="50" t="s">
        <v>185</v>
      </c>
      <c r="C42" s="50" t="str">
        <f>VLOOKUP($B42,'지하수요금(2012년)'!$B:$C,2,FALSE)</f>
        <v>편미옥</v>
      </c>
      <c r="D42" s="50" t="s">
        <v>186</v>
      </c>
      <c r="E42" s="50" t="s">
        <v>187</v>
      </c>
      <c r="L42" s="49">
        <v>0</v>
      </c>
      <c r="M42" s="49">
        <v>12</v>
      </c>
      <c r="N42" s="49">
        <v>3150</v>
      </c>
      <c r="U42" s="49">
        <v>0</v>
      </c>
      <c r="V42" s="49">
        <v>12</v>
      </c>
      <c r="W42" s="49">
        <v>3150</v>
      </c>
      <c r="AD42" s="49">
        <v>0</v>
      </c>
      <c r="AE42" s="49">
        <v>12</v>
      </c>
      <c r="AF42" s="49">
        <v>3150</v>
      </c>
      <c r="AM42" s="49">
        <v>0</v>
      </c>
      <c r="AN42" s="49">
        <v>12</v>
      </c>
      <c r="AO42" s="49">
        <v>3150</v>
      </c>
      <c r="AP42" s="49">
        <v>48</v>
      </c>
      <c r="AQ42" s="49">
        <v>12600</v>
      </c>
    </row>
    <row r="43" spans="1:43" ht="16.5" hidden="1" customHeight="1">
      <c r="A43" s="50" t="s">
        <v>50</v>
      </c>
      <c r="B43" s="50" t="s">
        <v>188</v>
      </c>
      <c r="C43" s="50" t="str">
        <f>VLOOKUP($B43,'지하수요금(2012년)'!$B:$C,2,FALSE)</f>
        <v>한상철</v>
      </c>
      <c r="D43" s="50" t="s">
        <v>189</v>
      </c>
      <c r="E43" s="50" t="s">
        <v>190</v>
      </c>
      <c r="L43" s="49">
        <v>0</v>
      </c>
      <c r="M43" s="49">
        <v>60</v>
      </c>
      <c r="N43" s="49">
        <v>15630</v>
      </c>
      <c r="U43" s="49">
        <v>0</v>
      </c>
      <c r="V43" s="49">
        <v>60</v>
      </c>
      <c r="W43" s="49">
        <v>15630</v>
      </c>
      <c r="AD43" s="49">
        <v>0</v>
      </c>
      <c r="AE43" s="49">
        <v>60</v>
      </c>
      <c r="AF43" s="49">
        <v>15630</v>
      </c>
      <c r="AM43" s="49">
        <v>0</v>
      </c>
      <c r="AN43" s="49">
        <v>60</v>
      </c>
      <c r="AO43" s="49">
        <v>15630</v>
      </c>
      <c r="AP43" s="49">
        <v>240</v>
      </c>
      <c r="AQ43" s="49">
        <v>62520</v>
      </c>
    </row>
    <row r="44" spans="1:43" ht="16.5" hidden="1" customHeight="1">
      <c r="A44" s="50" t="s">
        <v>50</v>
      </c>
      <c r="B44" s="50" t="s">
        <v>191</v>
      </c>
      <c r="C44" s="50" t="str">
        <f>VLOOKUP($B44,'지하수요금(2012년)'!$B:$C,2,FALSE)</f>
        <v>김점배(구,대구상회)</v>
      </c>
      <c r="D44" s="50" t="s">
        <v>192</v>
      </c>
      <c r="E44" s="50" t="s">
        <v>193</v>
      </c>
      <c r="L44" s="49">
        <v>0</v>
      </c>
      <c r="M44" s="49">
        <v>18</v>
      </c>
      <c r="N44" s="49">
        <v>4230</v>
      </c>
      <c r="U44" s="49">
        <v>0</v>
      </c>
      <c r="V44" s="49">
        <v>18</v>
      </c>
      <c r="W44" s="49">
        <v>4230</v>
      </c>
      <c r="AD44" s="49">
        <v>0</v>
      </c>
      <c r="AE44" s="49">
        <v>18</v>
      </c>
      <c r="AF44" s="49">
        <v>4230</v>
      </c>
      <c r="AM44" s="49">
        <v>0</v>
      </c>
      <c r="AN44" s="49">
        <v>18</v>
      </c>
      <c r="AO44" s="49">
        <v>4230</v>
      </c>
      <c r="AP44" s="49">
        <v>72</v>
      </c>
      <c r="AQ44" s="49">
        <v>16920</v>
      </c>
    </row>
    <row r="45" spans="1:43" ht="16.5" hidden="1" customHeight="1">
      <c r="A45" s="50" t="s">
        <v>50</v>
      </c>
      <c r="B45" s="50" t="s">
        <v>194</v>
      </c>
      <c r="C45" s="50" t="str">
        <f>VLOOKUP($B45,'지하수요금(2012년)'!$B:$C,2,FALSE)</f>
        <v>김원호</v>
      </c>
      <c r="D45" s="50" t="s">
        <v>195</v>
      </c>
      <c r="E45" s="50" t="s">
        <v>196</v>
      </c>
      <c r="L45" s="49">
        <v>0</v>
      </c>
      <c r="M45" s="49">
        <v>24</v>
      </c>
      <c r="N45" s="49">
        <v>5310</v>
      </c>
      <c r="U45" s="49">
        <v>0</v>
      </c>
      <c r="V45" s="49">
        <v>24</v>
      </c>
      <c r="W45" s="49">
        <v>5310</v>
      </c>
      <c r="AD45" s="49">
        <v>0</v>
      </c>
      <c r="AE45" s="49">
        <v>24</v>
      </c>
      <c r="AF45" s="49">
        <v>5310</v>
      </c>
      <c r="AM45" s="49">
        <v>0</v>
      </c>
      <c r="AN45" s="49">
        <v>24</v>
      </c>
      <c r="AO45" s="49">
        <v>5310</v>
      </c>
      <c r="AP45" s="49">
        <v>96</v>
      </c>
      <c r="AQ45" s="49">
        <v>21240</v>
      </c>
    </row>
    <row r="46" spans="1:43" ht="16.5" hidden="1" customHeight="1">
      <c r="A46" s="50" t="s">
        <v>50</v>
      </c>
      <c r="B46" s="50" t="s">
        <v>197</v>
      </c>
      <c r="C46" s="50" t="str">
        <f>VLOOKUP($B46,'지하수요금(2012년)'!$B:$C,2,FALSE)</f>
        <v>김봉건</v>
      </c>
      <c r="D46" s="50" t="s">
        <v>198</v>
      </c>
      <c r="E46" s="50" t="s">
        <v>199</v>
      </c>
      <c r="L46" s="49">
        <v>0</v>
      </c>
      <c r="M46" s="49">
        <v>24</v>
      </c>
      <c r="N46" s="49">
        <v>5310</v>
      </c>
      <c r="U46" s="49">
        <v>0</v>
      </c>
      <c r="V46" s="49">
        <v>24</v>
      </c>
      <c r="W46" s="49">
        <v>5310</v>
      </c>
      <c r="AD46" s="49">
        <v>0</v>
      </c>
      <c r="AE46" s="49">
        <v>24</v>
      </c>
      <c r="AF46" s="49">
        <v>5310</v>
      </c>
      <c r="AM46" s="49">
        <v>0</v>
      </c>
      <c r="AN46" s="49">
        <v>24</v>
      </c>
      <c r="AO46" s="49">
        <v>5310</v>
      </c>
      <c r="AP46" s="49">
        <v>96</v>
      </c>
      <c r="AQ46" s="49">
        <v>21240</v>
      </c>
    </row>
    <row r="47" spans="1:43" ht="16.5" hidden="1" customHeight="1">
      <c r="A47" s="50" t="s">
        <v>50</v>
      </c>
      <c r="B47" s="50" t="s">
        <v>200</v>
      </c>
      <c r="C47" s="50" t="str">
        <f>VLOOKUP($B47,'지하수요금(2012년)'!$B:$C,2,FALSE)</f>
        <v>윤영민(감호식품)</v>
      </c>
      <c r="D47" s="50" t="s">
        <v>201</v>
      </c>
      <c r="E47" s="50" t="s">
        <v>202</v>
      </c>
      <c r="L47" s="49">
        <v>0</v>
      </c>
      <c r="M47" s="49">
        <v>36</v>
      </c>
      <c r="N47" s="49">
        <v>7470</v>
      </c>
      <c r="U47" s="49">
        <v>0</v>
      </c>
      <c r="V47" s="49">
        <v>36</v>
      </c>
      <c r="W47" s="49">
        <v>7470</v>
      </c>
      <c r="AD47" s="49">
        <v>0</v>
      </c>
      <c r="AE47" s="49">
        <v>36</v>
      </c>
      <c r="AF47" s="49">
        <v>7470</v>
      </c>
      <c r="AM47" s="49">
        <v>0</v>
      </c>
      <c r="AN47" s="49">
        <v>36</v>
      </c>
      <c r="AO47" s="49">
        <v>7470</v>
      </c>
      <c r="AP47" s="49">
        <v>144</v>
      </c>
      <c r="AQ47" s="49">
        <v>29880</v>
      </c>
    </row>
    <row r="48" spans="1:43" ht="16.5" hidden="1" customHeight="1">
      <c r="A48" s="50" t="s">
        <v>50</v>
      </c>
      <c r="B48" s="50" t="s">
        <v>203</v>
      </c>
      <c r="C48" s="50" t="str">
        <f>VLOOKUP($B48,'지하수요금(2012년)'!$B:$C,2,FALSE)</f>
        <v>구명숙</v>
      </c>
      <c r="D48" s="50" t="s">
        <v>204</v>
      </c>
      <c r="E48" s="50" t="s">
        <v>2292</v>
      </c>
      <c r="AD48" s="49">
        <v>0</v>
      </c>
      <c r="AE48" s="49">
        <v>30</v>
      </c>
      <c r="AF48" s="49">
        <v>6390</v>
      </c>
      <c r="AM48" s="49">
        <v>0</v>
      </c>
      <c r="AN48" s="49">
        <v>30</v>
      </c>
      <c r="AO48" s="49">
        <v>6390</v>
      </c>
      <c r="AP48" s="49">
        <v>60</v>
      </c>
      <c r="AQ48" s="49">
        <v>12780</v>
      </c>
    </row>
    <row r="49" spans="1:43" ht="16.5" hidden="1" customHeight="1">
      <c r="A49" s="50" t="s">
        <v>50</v>
      </c>
      <c r="B49" s="50" t="s">
        <v>209</v>
      </c>
      <c r="C49" s="50" t="str">
        <f>VLOOKUP($B49,'지하수요금(2012년)'!$B:$C,2,FALSE)</f>
        <v>김영순</v>
      </c>
      <c r="D49" s="50" t="s">
        <v>210</v>
      </c>
      <c r="E49" s="50" t="s">
        <v>211</v>
      </c>
      <c r="L49" s="49">
        <v>0</v>
      </c>
      <c r="M49" s="49">
        <v>30</v>
      </c>
      <c r="N49" s="49">
        <v>0</v>
      </c>
      <c r="U49" s="49">
        <v>0</v>
      </c>
      <c r="V49" s="49">
        <v>30</v>
      </c>
      <c r="W49" s="49">
        <v>0</v>
      </c>
      <c r="AD49" s="49">
        <v>0</v>
      </c>
      <c r="AE49" s="49">
        <v>30</v>
      </c>
      <c r="AF49" s="49">
        <v>0</v>
      </c>
      <c r="AM49" s="49">
        <v>0</v>
      </c>
      <c r="AN49" s="49">
        <v>30</v>
      </c>
      <c r="AO49" s="49">
        <v>0</v>
      </c>
      <c r="AP49" s="49">
        <v>120</v>
      </c>
      <c r="AQ49" s="49">
        <v>0</v>
      </c>
    </row>
    <row r="50" spans="1:43" ht="16.5" hidden="1" customHeight="1">
      <c r="A50" s="50" t="s">
        <v>50</v>
      </c>
      <c r="B50" s="50" t="s">
        <v>212</v>
      </c>
      <c r="C50" s="50" t="str">
        <f>VLOOKUP($B50,'지하수요금(2012년)'!$B:$C,2,FALSE)</f>
        <v>이성숙</v>
      </c>
      <c r="D50" s="50" t="s">
        <v>213</v>
      </c>
      <c r="E50" s="50" t="s">
        <v>214</v>
      </c>
      <c r="L50" s="49">
        <v>0</v>
      </c>
      <c r="M50" s="49">
        <v>48</v>
      </c>
      <c r="N50" s="49">
        <v>0</v>
      </c>
      <c r="U50" s="49">
        <v>0</v>
      </c>
      <c r="V50" s="49">
        <v>48</v>
      </c>
      <c r="W50" s="49">
        <v>0</v>
      </c>
      <c r="AD50" s="49">
        <v>0</v>
      </c>
      <c r="AE50" s="49">
        <v>48</v>
      </c>
      <c r="AF50" s="49">
        <v>0</v>
      </c>
      <c r="AM50" s="49">
        <v>0</v>
      </c>
      <c r="AN50" s="49">
        <v>48</v>
      </c>
      <c r="AO50" s="49">
        <v>0</v>
      </c>
      <c r="AP50" s="49">
        <v>192</v>
      </c>
      <c r="AQ50" s="49">
        <v>0</v>
      </c>
    </row>
    <row r="51" spans="1:43" ht="16.5" hidden="1" customHeight="1">
      <c r="A51" s="50" t="s">
        <v>50</v>
      </c>
      <c r="B51" s="50" t="s">
        <v>215</v>
      </c>
      <c r="C51" s="50" t="str">
        <f>VLOOKUP($B51,'지하수요금(2012년)'!$B:$C,2,FALSE)</f>
        <v>임  영</v>
      </c>
      <c r="D51" s="50" t="s">
        <v>216</v>
      </c>
      <c r="E51" s="50" t="s">
        <v>217</v>
      </c>
      <c r="M51" s="49">
        <v>60</v>
      </c>
      <c r="N51" s="49">
        <v>0</v>
      </c>
      <c r="V51" s="49">
        <v>60</v>
      </c>
      <c r="W51" s="49">
        <v>0</v>
      </c>
      <c r="AE51" s="49">
        <v>60</v>
      </c>
      <c r="AF51" s="49">
        <v>0</v>
      </c>
      <c r="AN51" s="49">
        <v>60</v>
      </c>
      <c r="AO51" s="49">
        <v>0</v>
      </c>
      <c r="AP51" s="49">
        <v>240</v>
      </c>
      <c r="AQ51" s="49">
        <v>0</v>
      </c>
    </row>
    <row r="52" spans="1:43" ht="16.5" hidden="1" customHeight="1">
      <c r="A52" s="50" t="s">
        <v>50</v>
      </c>
      <c r="B52" s="50" t="s">
        <v>218</v>
      </c>
      <c r="C52" s="50" t="str">
        <f>VLOOKUP($B52,'지하수요금(2012년)'!$B:$C,2,FALSE)</f>
        <v>최석원</v>
      </c>
      <c r="D52" s="50" t="s">
        <v>219</v>
      </c>
      <c r="E52" s="50" t="s">
        <v>220</v>
      </c>
      <c r="L52" s="49">
        <v>0</v>
      </c>
      <c r="M52" s="49">
        <v>60</v>
      </c>
      <c r="N52" s="49">
        <v>15630</v>
      </c>
      <c r="U52" s="49">
        <v>0</v>
      </c>
      <c r="V52" s="49">
        <v>60</v>
      </c>
      <c r="W52" s="49">
        <v>15630</v>
      </c>
      <c r="AD52" s="49">
        <v>0</v>
      </c>
      <c r="AE52" s="49">
        <v>60</v>
      </c>
      <c r="AF52" s="49">
        <v>15630</v>
      </c>
      <c r="AM52" s="49">
        <v>0</v>
      </c>
      <c r="AN52" s="49">
        <v>60</v>
      </c>
      <c r="AO52" s="49">
        <v>15630</v>
      </c>
      <c r="AP52" s="49">
        <v>240</v>
      </c>
      <c r="AQ52" s="49">
        <v>62520</v>
      </c>
    </row>
    <row r="53" spans="1:43" ht="16.5" hidden="1" customHeight="1">
      <c r="A53" s="50" t="s">
        <v>50</v>
      </c>
      <c r="B53" s="50" t="s">
        <v>221</v>
      </c>
      <c r="C53" s="50" t="str">
        <f>VLOOKUP($B53,'지하수요금(2012년)'!$B:$C,2,FALSE)</f>
        <v>전점열(곰배집해장국)</v>
      </c>
      <c r="D53" s="50" t="s">
        <v>222</v>
      </c>
      <c r="E53" s="50" t="s">
        <v>223</v>
      </c>
      <c r="L53" s="49">
        <v>0</v>
      </c>
      <c r="M53" s="49">
        <v>18</v>
      </c>
      <c r="N53" s="49">
        <v>5550</v>
      </c>
      <c r="U53" s="49">
        <v>0</v>
      </c>
      <c r="V53" s="49">
        <v>18</v>
      </c>
      <c r="W53" s="49">
        <v>5550</v>
      </c>
      <c r="AD53" s="49">
        <v>0</v>
      </c>
      <c r="AE53" s="49">
        <v>18</v>
      </c>
      <c r="AF53" s="49">
        <v>5550</v>
      </c>
      <c r="AM53" s="49">
        <v>0</v>
      </c>
      <c r="AN53" s="49">
        <v>18</v>
      </c>
      <c r="AO53" s="49">
        <v>5550</v>
      </c>
      <c r="AP53" s="49">
        <v>72</v>
      </c>
      <c r="AQ53" s="49">
        <v>22200</v>
      </c>
    </row>
    <row r="54" spans="1:43" ht="16.5" hidden="1" customHeight="1">
      <c r="A54" s="50" t="s">
        <v>50</v>
      </c>
      <c r="B54" s="50" t="s">
        <v>224</v>
      </c>
      <c r="C54" s="50" t="str">
        <f>VLOOKUP($B54,'지하수요금(2012년)'!$B:$C,2,FALSE)</f>
        <v>김정식(아포상회)</v>
      </c>
      <c r="D54" s="50" t="s">
        <v>207</v>
      </c>
      <c r="E54" s="50" t="s">
        <v>208</v>
      </c>
      <c r="L54" s="49">
        <v>0</v>
      </c>
      <c r="M54" s="49">
        <v>12</v>
      </c>
      <c r="N54" s="49">
        <v>3150</v>
      </c>
      <c r="U54" s="49">
        <v>0</v>
      </c>
      <c r="V54" s="49">
        <v>12</v>
      </c>
      <c r="W54" s="49">
        <v>3150</v>
      </c>
      <c r="AD54" s="49">
        <v>0</v>
      </c>
      <c r="AE54" s="49">
        <v>12</v>
      </c>
      <c r="AF54" s="49">
        <v>3150</v>
      </c>
      <c r="AM54" s="49">
        <v>0</v>
      </c>
      <c r="AN54" s="49">
        <v>12</v>
      </c>
      <c r="AO54" s="49">
        <v>3150</v>
      </c>
      <c r="AP54" s="49">
        <v>48</v>
      </c>
      <c r="AQ54" s="49">
        <v>12600</v>
      </c>
    </row>
    <row r="55" spans="1:43" ht="16.5" hidden="1" customHeight="1">
      <c r="A55" s="50" t="s">
        <v>50</v>
      </c>
      <c r="B55" s="50" t="s">
        <v>225</v>
      </c>
      <c r="C55" s="50" t="str">
        <f>VLOOKUP($B55,'지하수요금(2012년)'!$B:$C,2,FALSE)</f>
        <v>정기석</v>
      </c>
      <c r="D55" s="50" t="s">
        <v>226</v>
      </c>
      <c r="E55" s="50" t="s">
        <v>227</v>
      </c>
      <c r="L55" s="49">
        <v>0</v>
      </c>
      <c r="M55" s="49">
        <v>30</v>
      </c>
      <c r="N55" s="49">
        <v>6390</v>
      </c>
      <c r="U55" s="49">
        <v>0</v>
      </c>
      <c r="V55" s="49">
        <v>30</v>
      </c>
      <c r="W55" s="49">
        <v>6390</v>
      </c>
      <c r="AD55" s="49">
        <v>0</v>
      </c>
      <c r="AE55" s="49">
        <v>30</v>
      </c>
      <c r="AF55" s="49">
        <v>6390</v>
      </c>
      <c r="AM55" s="49">
        <v>0</v>
      </c>
      <c r="AN55" s="49">
        <v>30</v>
      </c>
      <c r="AO55" s="49">
        <v>6390</v>
      </c>
      <c r="AP55" s="49">
        <v>120</v>
      </c>
      <c r="AQ55" s="49">
        <v>25560</v>
      </c>
    </row>
    <row r="56" spans="1:43" ht="16.5" hidden="1" customHeight="1">
      <c r="A56" s="50" t="s">
        <v>50</v>
      </c>
      <c r="B56" s="50" t="s">
        <v>228</v>
      </c>
      <c r="C56" s="50" t="str">
        <f>VLOOKUP($B56,'지하수요금(2012년)'!$B:$C,2,FALSE)</f>
        <v>황용식</v>
      </c>
      <c r="D56" s="50" t="s">
        <v>229</v>
      </c>
      <c r="E56" s="50" t="s">
        <v>230</v>
      </c>
      <c r="L56" s="49">
        <v>0</v>
      </c>
      <c r="M56" s="49">
        <v>30</v>
      </c>
      <c r="N56" s="49">
        <v>0</v>
      </c>
      <c r="U56" s="49">
        <v>0</v>
      </c>
      <c r="V56" s="49">
        <v>30</v>
      </c>
      <c r="W56" s="49">
        <v>0</v>
      </c>
      <c r="AD56" s="49">
        <v>0</v>
      </c>
      <c r="AE56" s="49">
        <v>30</v>
      </c>
      <c r="AF56" s="49">
        <v>0</v>
      </c>
      <c r="AM56" s="49">
        <v>0</v>
      </c>
      <c r="AN56" s="49">
        <v>30</v>
      </c>
      <c r="AO56" s="49">
        <v>0</v>
      </c>
      <c r="AP56" s="49">
        <v>120</v>
      </c>
      <c r="AQ56" s="49">
        <v>0</v>
      </c>
    </row>
    <row r="57" spans="1:43" ht="16.5" hidden="1" customHeight="1">
      <c r="A57" s="50" t="s">
        <v>50</v>
      </c>
      <c r="B57" s="50" t="s">
        <v>231</v>
      </c>
      <c r="C57" s="50" t="str">
        <f>VLOOKUP($B57,'지하수요금(2012년)'!$B:$C,2,FALSE)</f>
        <v>선재호</v>
      </c>
      <c r="D57" s="50" t="s">
        <v>232</v>
      </c>
      <c r="E57" s="50" t="s">
        <v>233</v>
      </c>
      <c r="L57" s="49">
        <v>0</v>
      </c>
      <c r="M57" s="49">
        <v>30</v>
      </c>
      <c r="N57" s="49">
        <v>0</v>
      </c>
      <c r="U57" s="49">
        <v>0</v>
      </c>
      <c r="V57" s="49">
        <v>30</v>
      </c>
      <c r="W57" s="49">
        <v>0</v>
      </c>
      <c r="AD57" s="49">
        <v>0</v>
      </c>
      <c r="AE57" s="49">
        <v>30</v>
      </c>
      <c r="AF57" s="49">
        <v>0</v>
      </c>
      <c r="AM57" s="49">
        <v>0</v>
      </c>
      <c r="AN57" s="49">
        <v>30</v>
      </c>
      <c r="AO57" s="49">
        <v>0</v>
      </c>
      <c r="AP57" s="49">
        <v>120</v>
      </c>
      <c r="AQ57" s="49">
        <v>0</v>
      </c>
    </row>
    <row r="58" spans="1:43" ht="16.5" hidden="1" customHeight="1">
      <c r="A58" s="50" t="s">
        <v>50</v>
      </c>
      <c r="B58" s="50" t="s">
        <v>234</v>
      </c>
      <c r="C58" s="50" t="str">
        <f>VLOOKUP($B58,'지하수요금(2012년)'!$B:$C,2,FALSE)</f>
        <v>복강</v>
      </c>
      <c r="D58" s="50" t="s">
        <v>235</v>
      </c>
      <c r="E58" s="50" t="s">
        <v>236</v>
      </c>
      <c r="L58" s="49">
        <v>0</v>
      </c>
      <c r="M58" s="49">
        <v>18</v>
      </c>
      <c r="N58" s="49">
        <v>0</v>
      </c>
      <c r="U58" s="49">
        <v>0</v>
      </c>
      <c r="V58" s="49">
        <v>18</v>
      </c>
      <c r="W58" s="49">
        <v>0</v>
      </c>
      <c r="AD58" s="49">
        <v>0</v>
      </c>
      <c r="AE58" s="49">
        <v>18</v>
      </c>
      <c r="AF58" s="49">
        <v>0</v>
      </c>
      <c r="AM58" s="49">
        <v>0</v>
      </c>
      <c r="AN58" s="49">
        <v>18</v>
      </c>
      <c r="AO58" s="49">
        <v>0</v>
      </c>
      <c r="AP58" s="49">
        <v>72</v>
      </c>
      <c r="AQ58" s="49">
        <v>0</v>
      </c>
    </row>
    <row r="59" spans="1:43" ht="16.5" hidden="1" customHeight="1">
      <c r="A59" s="50" t="s">
        <v>50</v>
      </c>
      <c r="B59" s="50" t="s">
        <v>237</v>
      </c>
      <c r="C59" s="50" t="str">
        <f>VLOOKUP($B59,'지하수요금(2012년)'!$B:$C,2,FALSE)</f>
        <v>김진순</v>
      </c>
      <c r="D59" s="50" t="s">
        <v>238</v>
      </c>
      <c r="E59" s="50" t="s">
        <v>239</v>
      </c>
      <c r="L59" s="49">
        <v>0</v>
      </c>
      <c r="M59" s="49">
        <v>6</v>
      </c>
      <c r="N59" s="49">
        <v>2670</v>
      </c>
      <c r="U59" s="49">
        <v>0</v>
      </c>
      <c r="V59" s="49">
        <v>6</v>
      </c>
      <c r="W59" s="49">
        <v>2670</v>
      </c>
      <c r="AD59" s="49">
        <v>0</v>
      </c>
      <c r="AE59" s="49">
        <v>6</v>
      </c>
      <c r="AF59" s="49">
        <v>2670</v>
      </c>
      <c r="AM59" s="49">
        <v>0</v>
      </c>
      <c r="AN59" s="49">
        <v>6</v>
      </c>
      <c r="AO59" s="49">
        <v>2670</v>
      </c>
      <c r="AP59" s="49">
        <v>24</v>
      </c>
      <c r="AQ59" s="49">
        <v>10680</v>
      </c>
    </row>
    <row r="60" spans="1:43" ht="16.5" hidden="1" customHeight="1">
      <c r="A60" s="50" t="s">
        <v>50</v>
      </c>
      <c r="B60" s="50" t="s">
        <v>240</v>
      </c>
      <c r="C60" s="50" t="str">
        <f>VLOOKUP($B60,'지하수요금(2012년)'!$B:$C,2,FALSE)</f>
        <v>이풍자</v>
      </c>
      <c r="D60" s="50" t="s">
        <v>241</v>
      </c>
      <c r="E60" s="50" t="s">
        <v>242</v>
      </c>
      <c r="L60" s="49">
        <v>0</v>
      </c>
      <c r="M60" s="49">
        <v>24</v>
      </c>
      <c r="N60" s="49">
        <v>5310</v>
      </c>
      <c r="U60" s="49">
        <v>0</v>
      </c>
      <c r="V60" s="49">
        <v>24</v>
      </c>
      <c r="W60" s="49">
        <v>5310</v>
      </c>
      <c r="AD60" s="49">
        <v>0</v>
      </c>
      <c r="AE60" s="49">
        <v>24</v>
      </c>
      <c r="AF60" s="49">
        <v>5310</v>
      </c>
      <c r="AM60" s="49">
        <v>0</v>
      </c>
      <c r="AN60" s="49">
        <v>24</v>
      </c>
      <c r="AO60" s="49">
        <v>5310</v>
      </c>
      <c r="AP60" s="49">
        <v>96</v>
      </c>
      <c r="AQ60" s="49">
        <v>21240</v>
      </c>
    </row>
    <row r="61" spans="1:43" ht="16.5" hidden="1" customHeight="1">
      <c r="A61" s="50" t="s">
        <v>50</v>
      </c>
      <c r="B61" s="50" t="s">
        <v>243</v>
      </c>
      <c r="C61" s="50" t="str">
        <f>VLOOKUP($B61,'지하수요금(2012년)'!$B:$C,2,FALSE)</f>
        <v>이병안</v>
      </c>
      <c r="D61" s="50" t="s">
        <v>244</v>
      </c>
      <c r="E61" s="50" t="s">
        <v>245</v>
      </c>
      <c r="L61" s="49">
        <v>0</v>
      </c>
      <c r="M61" s="49">
        <v>24</v>
      </c>
      <c r="N61" s="49">
        <v>5310</v>
      </c>
      <c r="U61" s="49">
        <v>0</v>
      </c>
      <c r="V61" s="49">
        <v>24</v>
      </c>
      <c r="W61" s="49">
        <v>5310</v>
      </c>
      <c r="AD61" s="49">
        <v>0</v>
      </c>
      <c r="AE61" s="49">
        <v>24</v>
      </c>
      <c r="AF61" s="49">
        <v>5310</v>
      </c>
      <c r="AM61" s="49">
        <v>0</v>
      </c>
      <c r="AN61" s="49">
        <v>24</v>
      </c>
      <c r="AO61" s="49">
        <v>5310</v>
      </c>
      <c r="AP61" s="49">
        <v>96</v>
      </c>
      <c r="AQ61" s="49">
        <v>21240</v>
      </c>
    </row>
    <row r="62" spans="1:43" ht="16.5" hidden="1" customHeight="1">
      <c r="A62" s="50" t="s">
        <v>50</v>
      </c>
      <c r="B62" s="50" t="s">
        <v>248</v>
      </c>
      <c r="C62" s="50" t="str">
        <f>VLOOKUP($B62,'지하수요금(2012년)'!$B:$C,2,FALSE)</f>
        <v>김원용</v>
      </c>
      <c r="D62" s="50" t="s">
        <v>249</v>
      </c>
      <c r="E62" s="50" t="s">
        <v>250</v>
      </c>
      <c r="L62" s="49">
        <v>0</v>
      </c>
      <c r="M62" s="49">
        <v>36</v>
      </c>
      <c r="N62" s="49">
        <v>7470</v>
      </c>
      <c r="U62" s="49">
        <v>0</v>
      </c>
      <c r="V62" s="49">
        <v>36</v>
      </c>
      <c r="W62" s="49">
        <v>7470</v>
      </c>
      <c r="AD62" s="49">
        <v>0</v>
      </c>
      <c r="AE62" s="49">
        <v>36</v>
      </c>
      <c r="AF62" s="49">
        <v>7470</v>
      </c>
      <c r="AM62" s="49">
        <v>0</v>
      </c>
      <c r="AN62" s="49">
        <v>36</v>
      </c>
      <c r="AO62" s="49">
        <v>7470</v>
      </c>
      <c r="AP62" s="49">
        <v>144</v>
      </c>
      <c r="AQ62" s="49">
        <v>29880</v>
      </c>
    </row>
    <row r="63" spans="1:43" ht="16.5" hidden="1" customHeight="1">
      <c r="A63" s="50" t="s">
        <v>50</v>
      </c>
      <c r="B63" s="50" t="s">
        <v>251</v>
      </c>
      <c r="C63" s="50" t="str">
        <f>VLOOKUP($B63,'지하수요금(2012년)'!$B:$C,2,FALSE)</f>
        <v>이진형(감호참기름)</v>
      </c>
      <c r="D63" s="50" t="s">
        <v>252</v>
      </c>
      <c r="E63" s="50" t="s">
        <v>253</v>
      </c>
      <c r="L63" s="49">
        <v>0</v>
      </c>
      <c r="M63" s="49">
        <v>36</v>
      </c>
      <c r="N63" s="49">
        <v>9870</v>
      </c>
      <c r="U63" s="49">
        <v>0</v>
      </c>
      <c r="V63" s="49">
        <v>36</v>
      </c>
      <c r="W63" s="49">
        <v>9870</v>
      </c>
      <c r="AD63" s="49">
        <v>0</v>
      </c>
      <c r="AE63" s="49">
        <v>36</v>
      </c>
      <c r="AF63" s="49">
        <v>9870</v>
      </c>
      <c r="AM63" s="49">
        <v>0</v>
      </c>
      <c r="AN63" s="49">
        <v>36</v>
      </c>
      <c r="AO63" s="49">
        <v>9870</v>
      </c>
      <c r="AP63" s="49">
        <v>144</v>
      </c>
      <c r="AQ63" s="49">
        <v>39480</v>
      </c>
    </row>
    <row r="64" spans="1:43" ht="16.5" hidden="1" customHeight="1">
      <c r="A64" s="50" t="s">
        <v>50</v>
      </c>
      <c r="B64" s="50" t="s">
        <v>254</v>
      </c>
      <c r="C64" s="50" t="str">
        <f>VLOOKUP($B64,'지하수요금(2012년)'!$B:$C,2,FALSE)</f>
        <v>박희택(거꾸로식당)</v>
      </c>
      <c r="D64" s="50" t="s">
        <v>255</v>
      </c>
      <c r="E64" s="50" t="s">
        <v>256</v>
      </c>
      <c r="L64" s="49">
        <v>0</v>
      </c>
      <c r="M64" s="49">
        <v>30</v>
      </c>
      <c r="N64" s="49">
        <v>6390</v>
      </c>
      <c r="U64" s="49">
        <v>0</v>
      </c>
      <c r="V64" s="49">
        <v>30</v>
      </c>
      <c r="W64" s="49">
        <v>6390</v>
      </c>
      <c r="AD64" s="49">
        <v>0</v>
      </c>
      <c r="AE64" s="49">
        <v>30</v>
      </c>
      <c r="AF64" s="49">
        <v>6390</v>
      </c>
      <c r="AM64" s="49">
        <v>0</v>
      </c>
      <c r="AN64" s="49">
        <v>30</v>
      </c>
      <c r="AO64" s="49">
        <v>6390</v>
      </c>
      <c r="AP64" s="49">
        <v>120</v>
      </c>
      <c r="AQ64" s="49">
        <v>25560</v>
      </c>
    </row>
    <row r="65" spans="1:43" ht="16.5" hidden="1" customHeight="1">
      <c r="A65" s="50" t="s">
        <v>50</v>
      </c>
      <c r="B65" s="50" t="s">
        <v>257</v>
      </c>
      <c r="C65" s="50" t="str">
        <f>VLOOKUP($B65,'지하수요금(2012년)'!$B:$C,2,FALSE)</f>
        <v>김옥순</v>
      </c>
      <c r="D65" s="50" t="s">
        <v>258</v>
      </c>
      <c r="E65" s="50" t="s">
        <v>253</v>
      </c>
      <c r="L65" s="49">
        <v>0</v>
      </c>
      <c r="M65" s="49">
        <v>27</v>
      </c>
      <c r="N65" s="49">
        <v>5850</v>
      </c>
      <c r="U65" s="49">
        <v>0</v>
      </c>
      <c r="V65" s="49">
        <v>27</v>
      </c>
      <c r="W65" s="49">
        <v>5850</v>
      </c>
      <c r="AD65" s="49">
        <v>0</v>
      </c>
      <c r="AE65" s="49">
        <v>27</v>
      </c>
      <c r="AF65" s="49">
        <v>5850</v>
      </c>
      <c r="AM65" s="49">
        <v>0</v>
      </c>
      <c r="AN65" s="49">
        <v>27</v>
      </c>
      <c r="AO65" s="49">
        <v>5850</v>
      </c>
      <c r="AP65" s="49">
        <v>108</v>
      </c>
      <c r="AQ65" s="49">
        <v>23400</v>
      </c>
    </row>
    <row r="66" spans="1:43" ht="16.5" hidden="1" customHeight="1">
      <c r="A66" s="50" t="s">
        <v>50</v>
      </c>
      <c r="B66" s="50" t="s">
        <v>262</v>
      </c>
      <c r="C66" s="50" t="str">
        <f>VLOOKUP($B66,'지하수요금(2012년)'!$B:$C,2,FALSE)</f>
        <v>박문수</v>
      </c>
      <c r="D66" s="50" t="s">
        <v>263</v>
      </c>
      <c r="E66" s="50" t="s">
        <v>264</v>
      </c>
      <c r="L66" s="49">
        <v>0</v>
      </c>
      <c r="M66" s="49">
        <v>24</v>
      </c>
      <c r="N66" s="49">
        <v>6990</v>
      </c>
      <c r="U66" s="49">
        <v>0</v>
      </c>
      <c r="V66" s="49">
        <v>24</v>
      </c>
      <c r="W66" s="49">
        <v>6990</v>
      </c>
      <c r="AD66" s="49">
        <v>0</v>
      </c>
      <c r="AE66" s="49">
        <v>24</v>
      </c>
      <c r="AF66" s="49">
        <v>6990</v>
      </c>
      <c r="AM66" s="49">
        <v>0</v>
      </c>
      <c r="AN66" s="49">
        <v>24</v>
      </c>
      <c r="AO66" s="49">
        <v>6990</v>
      </c>
      <c r="AP66" s="49">
        <v>96</v>
      </c>
      <c r="AQ66" s="49">
        <v>27960</v>
      </c>
    </row>
    <row r="67" spans="1:43" ht="16.5" hidden="1" customHeight="1">
      <c r="A67" s="50" t="s">
        <v>50</v>
      </c>
      <c r="B67" s="50" t="s">
        <v>265</v>
      </c>
      <c r="C67" s="50" t="str">
        <f>VLOOKUP($B67,'지하수요금(2012년)'!$B:$C,2,FALSE)</f>
        <v>김태술</v>
      </c>
      <c r="D67" s="50" t="s">
        <v>266</v>
      </c>
      <c r="E67" s="50" t="s">
        <v>267</v>
      </c>
      <c r="L67" s="49">
        <v>0</v>
      </c>
      <c r="M67" s="49">
        <v>18</v>
      </c>
      <c r="N67" s="49">
        <v>4230</v>
      </c>
      <c r="U67" s="49">
        <v>0</v>
      </c>
      <c r="V67" s="49">
        <v>18</v>
      </c>
      <c r="W67" s="49">
        <v>4230</v>
      </c>
      <c r="AD67" s="49">
        <v>0</v>
      </c>
      <c r="AE67" s="49">
        <v>18</v>
      </c>
      <c r="AF67" s="49">
        <v>4230</v>
      </c>
      <c r="AM67" s="49">
        <v>0</v>
      </c>
      <c r="AN67" s="49">
        <v>18</v>
      </c>
      <c r="AO67" s="49">
        <v>4230</v>
      </c>
      <c r="AP67" s="49">
        <v>72</v>
      </c>
      <c r="AQ67" s="49">
        <v>16920</v>
      </c>
    </row>
    <row r="68" spans="1:43" ht="16.5" hidden="1" customHeight="1">
      <c r="A68" s="50" t="s">
        <v>50</v>
      </c>
      <c r="B68" s="50" t="s">
        <v>268</v>
      </c>
      <c r="C68" s="50" t="str">
        <f>VLOOKUP($B68,'지하수요금(2012년)'!$B:$C,2,FALSE)</f>
        <v>김진국(경북샷시3층)</v>
      </c>
      <c r="D68" s="50" t="s">
        <v>269</v>
      </c>
      <c r="E68" s="50" t="s">
        <v>270</v>
      </c>
      <c r="L68" s="49">
        <v>0</v>
      </c>
      <c r="M68" s="49">
        <v>30</v>
      </c>
      <c r="N68" s="49">
        <v>6390</v>
      </c>
      <c r="U68" s="49">
        <v>0</v>
      </c>
      <c r="V68" s="49">
        <v>30</v>
      </c>
      <c r="W68" s="49">
        <v>6390</v>
      </c>
      <c r="AD68" s="49">
        <v>0</v>
      </c>
      <c r="AE68" s="49">
        <v>30</v>
      </c>
      <c r="AF68" s="49">
        <v>6390</v>
      </c>
      <c r="AM68" s="49">
        <v>0</v>
      </c>
      <c r="AN68" s="49">
        <v>30</v>
      </c>
      <c r="AO68" s="49">
        <v>6390</v>
      </c>
      <c r="AP68" s="49">
        <v>120</v>
      </c>
      <c r="AQ68" s="49">
        <v>25560</v>
      </c>
    </row>
    <row r="69" spans="1:43" ht="16.5" hidden="1" customHeight="1">
      <c r="A69" s="50" t="s">
        <v>50</v>
      </c>
      <c r="B69" s="50" t="s">
        <v>271</v>
      </c>
      <c r="C69" s="50" t="str">
        <f>VLOOKUP($B69,'지하수요금(2012년)'!$B:$C,2,FALSE)</f>
        <v>최봉하</v>
      </c>
      <c r="D69" s="50" t="s">
        <v>272</v>
      </c>
      <c r="E69" s="50" t="s">
        <v>273</v>
      </c>
      <c r="L69" s="49">
        <v>0</v>
      </c>
      <c r="M69" s="49">
        <v>48</v>
      </c>
      <c r="N69" s="49">
        <v>9630</v>
      </c>
      <c r="U69" s="49">
        <v>0</v>
      </c>
      <c r="V69" s="49">
        <v>48</v>
      </c>
      <c r="W69" s="49">
        <v>9630</v>
      </c>
      <c r="AD69" s="49">
        <v>0</v>
      </c>
      <c r="AE69" s="49">
        <v>48</v>
      </c>
      <c r="AF69" s="49">
        <v>9630</v>
      </c>
      <c r="AM69" s="49">
        <v>0</v>
      </c>
      <c r="AN69" s="49">
        <v>48</v>
      </c>
      <c r="AO69" s="49">
        <v>9630</v>
      </c>
      <c r="AP69" s="49">
        <v>192</v>
      </c>
      <c r="AQ69" s="49">
        <v>38520</v>
      </c>
    </row>
    <row r="70" spans="1:43" ht="16.5" hidden="1" customHeight="1">
      <c r="A70" s="50" t="s">
        <v>50</v>
      </c>
      <c r="B70" s="50" t="s">
        <v>274</v>
      </c>
      <c r="C70" s="50" t="str">
        <f>VLOOKUP($B70,'지하수요금(2012년)'!$B:$C,2,FALSE)</f>
        <v>장창근(제일오트바이)</v>
      </c>
      <c r="D70" s="50" t="s">
        <v>275</v>
      </c>
      <c r="E70" s="50" t="s">
        <v>276</v>
      </c>
      <c r="L70" s="49">
        <v>0</v>
      </c>
      <c r="M70" s="49">
        <v>42</v>
      </c>
      <c r="N70" s="49">
        <v>8550</v>
      </c>
      <c r="U70" s="49">
        <v>0</v>
      </c>
      <c r="V70" s="49">
        <v>42</v>
      </c>
      <c r="W70" s="49">
        <v>8550</v>
      </c>
      <c r="AD70" s="49">
        <v>0</v>
      </c>
      <c r="AE70" s="49">
        <v>42</v>
      </c>
      <c r="AF70" s="49">
        <v>8550</v>
      </c>
      <c r="AM70" s="49">
        <v>0</v>
      </c>
      <c r="AN70" s="49">
        <v>42</v>
      </c>
      <c r="AO70" s="49">
        <v>8550</v>
      </c>
      <c r="AP70" s="49">
        <v>168</v>
      </c>
      <c r="AQ70" s="49">
        <v>34200</v>
      </c>
    </row>
    <row r="71" spans="1:43" ht="16.5" hidden="1" customHeight="1">
      <c r="A71" s="50" t="s">
        <v>50</v>
      </c>
      <c r="B71" s="50" t="s">
        <v>277</v>
      </c>
      <c r="C71" s="50" t="str">
        <f>VLOOKUP($B71,'지하수요금(2012년)'!$B:$C,2,FALSE)</f>
        <v>전창용</v>
      </c>
      <c r="D71" s="50" t="s">
        <v>278</v>
      </c>
      <c r="E71" s="50" t="s">
        <v>279</v>
      </c>
      <c r="M71" s="49">
        <v>90</v>
      </c>
      <c r="N71" s="49">
        <v>0</v>
      </c>
      <c r="V71" s="49">
        <v>90</v>
      </c>
      <c r="W71" s="49">
        <v>0</v>
      </c>
      <c r="AE71" s="49">
        <v>90</v>
      </c>
      <c r="AF71" s="49">
        <v>0</v>
      </c>
      <c r="AN71" s="49">
        <v>90</v>
      </c>
      <c r="AO71" s="49">
        <v>0</v>
      </c>
      <c r="AP71" s="49">
        <v>360</v>
      </c>
      <c r="AQ71" s="49">
        <v>0</v>
      </c>
    </row>
    <row r="72" spans="1:43" ht="16.5" hidden="1" customHeight="1">
      <c r="A72" s="50" t="s">
        <v>50</v>
      </c>
      <c r="B72" s="50" t="s">
        <v>280</v>
      </c>
      <c r="C72" s="50" t="str">
        <f>VLOOKUP($B72,'지하수요금(2012년)'!$B:$C,2,FALSE)</f>
        <v>전환익</v>
      </c>
      <c r="D72" s="50" t="s">
        <v>281</v>
      </c>
      <c r="E72" s="50" t="s">
        <v>282</v>
      </c>
      <c r="L72" s="49">
        <v>0</v>
      </c>
      <c r="M72" s="49">
        <v>18</v>
      </c>
      <c r="N72" s="49">
        <v>0</v>
      </c>
      <c r="U72" s="49">
        <v>0</v>
      </c>
      <c r="V72" s="49">
        <v>18</v>
      </c>
      <c r="W72" s="49">
        <v>0</v>
      </c>
      <c r="AD72" s="49">
        <v>0</v>
      </c>
      <c r="AE72" s="49">
        <v>18</v>
      </c>
      <c r="AF72" s="49">
        <v>0</v>
      </c>
      <c r="AM72" s="49">
        <v>0</v>
      </c>
      <c r="AN72" s="49">
        <v>18</v>
      </c>
      <c r="AO72" s="49">
        <v>0</v>
      </c>
      <c r="AP72" s="49">
        <v>72</v>
      </c>
      <c r="AQ72" s="49">
        <v>0</v>
      </c>
    </row>
    <row r="73" spans="1:43" ht="16.5" hidden="1" customHeight="1">
      <c r="A73" s="50" t="s">
        <v>50</v>
      </c>
      <c r="B73" s="50" t="s">
        <v>283</v>
      </c>
      <c r="C73" s="50" t="str">
        <f>VLOOKUP($B73,'지하수요금(2012년)'!$B:$C,2,FALSE)</f>
        <v>김종원(감호떡방앗간)</v>
      </c>
      <c r="D73" s="50" t="s">
        <v>284</v>
      </c>
      <c r="E73" s="50" t="s">
        <v>285</v>
      </c>
      <c r="L73" s="49">
        <v>0</v>
      </c>
      <c r="M73" s="49">
        <v>18</v>
      </c>
      <c r="N73" s="49">
        <v>5550</v>
      </c>
      <c r="U73" s="49">
        <v>0</v>
      </c>
      <c r="V73" s="49">
        <v>18</v>
      </c>
      <c r="W73" s="49">
        <v>5550</v>
      </c>
      <c r="AD73" s="49">
        <v>0</v>
      </c>
      <c r="AE73" s="49">
        <v>18</v>
      </c>
      <c r="AF73" s="49">
        <v>5550</v>
      </c>
      <c r="AM73" s="49">
        <v>0</v>
      </c>
      <c r="AN73" s="49">
        <v>18</v>
      </c>
      <c r="AO73" s="49">
        <v>5550</v>
      </c>
      <c r="AP73" s="49">
        <v>72</v>
      </c>
      <c r="AQ73" s="49">
        <v>22200</v>
      </c>
    </row>
    <row r="74" spans="1:43" ht="16.5" hidden="1" customHeight="1">
      <c r="A74" s="50" t="s">
        <v>50</v>
      </c>
      <c r="B74" s="50" t="s">
        <v>286</v>
      </c>
      <c r="C74" s="50" t="str">
        <f>VLOOKUP($B74,'지하수요금(2012년)'!$B:$C,2,FALSE)</f>
        <v>서정각</v>
      </c>
      <c r="D74" s="50" t="s">
        <v>287</v>
      </c>
      <c r="E74" s="50" t="s">
        <v>288</v>
      </c>
      <c r="L74" s="49">
        <v>0</v>
      </c>
      <c r="M74" s="49">
        <v>30</v>
      </c>
      <c r="N74" s="49">
        <v>6390</v>
      </c>
      <c r="U74" s="49">
        <v>0</v>
      </c>
      <c r="V74" s="49">
        <v>30</v>
      </c>
      <c r="W74" s="49">
        <v>6390</v>
      </c>
      <c r="AD74" s="49">
        <v>0</v>
      </c>
      <c r="AE74" s="49">
        <v>30</v>
      </c>
      <c r="AF74" s="49">
        <v>6390</v>
      </c>
      <c r="AM74" s="49">
        <v>0</v>
      </c>
      <c r="AN74" s="49">
        <v>30</v>
      </c>
      <c r="AO74" s="49">
        <v>6390</v>
      </c>
      <c r="AP74" s="49">
        <v>120</v>
      </c>
      <c r="AQ74" s="49">
        <v>25560</v>
      </c>
    </row>
    <row r="75" spans="1:43" ht="16.5" hidden="1" customHeight="1">
      <c r="A75" s="50" t="s">
        <v>50</v>
      </c>
      <c r="B75" s="50" t="s">
        <v>289</v>
      </c>
      <c r="C75" s="50" t="str">
        <f>VLOOKUP($B75,'지하수요금(2012년)'!$B:$C,2,FALSE)</f>
        <v>윤철호(너나식육식당)</v>
      </c>
      <c r="D75" s="50" t="s">
        <v>290</v>
      </c>
      <c r="E75" s="50" t="s">
        <v>291</v>
      </c>
      <c r="L75" s="49">
        <v>0</v>
      </c>
      <c r="M75" s="49">
        <v>30</v>
      </c>
      <c r="N75" s="49">
        <v>8430</v>
      </c>
      <c r="U75" s="49">
        <v>0</v>
      </c>
      <c r="V75" s="49">
        <v>30</v>
      </c>
      <c r="W75" s="49">
        <v>8430</v>
      </c>
      <c r="AD75" s="49">
        <v>0</v>
      </c>
      <c r="AE75" s="49">
        <v>30</v>
      </c>
      <c r="AF75" s="49">
        <v>8430</v>
      </c>
      <c r="AM75" s="49">
        <v>0</v>
      </c>
      <c r="AN75" s="49">
        <v>30</v>
      </c>
      <c r="AO75" s="49">
        <v>8430</v>
      </c>
      <c r="AP75" s="49">
        <v>120</v>
      </c>
      <c r="AQ75" s="49">
        <v>33720</v>
      </c>
    </row>
    <row r="76" spans="1:43" ht="16.5" hidden="1" customHeight="1">
      <c r="A76" s="50" t="s">
        <v>50</v>
      </c>
      <c r="B76" s="50" t="s">
        <v>292</v>
      </c>
      <c r="C76" s="50" t="str">
        <f>VLOOKUP($B76,'지하수요금(2012년)'!$B:$C,2,FALSE)</f>
        <v>김해순</v>
      </c>
      <c r="D76" s="50" t="s">
        <v>293</v>
      </c>
      <c r="E76" s="50" t="s">
        <v>294</v>
      </c>
      <c r="L76" s="49">
        <v>0</v>
      </c>
      <c r="M76" s="49">
        <v>60</v>
      </c>
      <c r="N76" s="49">
        <v>11790</v>
      </c>
      <c r="U76" s="49">
        <v>0</v>
      </c>
      <c r="V76" s="49">
        <v>60</v>
      </c>
      <c r="W76" s="49">
        <v>11790</v>
      </c>
      <c r="AD76" s="49">
        <v>0</v>
      </c>
      <c r="AE76" s="49">
        <v>60</v>
      </c>
      <c r="AF76" s="49">
        <v>11790</v>
      </c>
      <c r="AM76" s="49">
        <v>0</v>
      </c>
      <c r="AN76" s="49">
        <v>60</v>
      </c>
      <c r="AO76" s="49">
        <v>11790</v>
      </c>
      <c r="AP76" s="49">
        <v>240</v>
      </c>
      <c r="AQ76" s="49">
        <v>47160</v>
      </c>
    </row>
    <row r="77" spans="1:43" ht="16.5" hidden="1" customHeight="1">
      <c r="A77" s="50" t="s">
        <v>50</v>
      </c>
      <c r="B77" s="50" t="s">
        <v>295</v>
      </c>
      <c r="C77" s="50" t="str">
        <f>VLOOKUP($B77,'지하수요금(2012년)'!$B:$C,2,FALSE)</f>
        <v>구윤임</v>
      </c>
      <c r="D77" s="50" t="s">
        <v>296</v>
      </c>
      <c r="E77" s="50" t="s">
        <v>297</v>
      </c>
      <c r="L77" s="49">
        <v>0</v>
      </c>
      <c r="M77" s="49">
        <v>30</v>
      </c>
      <c r="N77" s="49">
        <v>8430</v>
      </c>
      <c r="U77" s="49">
        <v>0</v>
      </c>
      <c r="V77" s="49">
        <v>30</v>
      </c>
      <c r="W77" s="49">
        <v>8430</v>
      </c>
      <c r="AD77" s="49">
        <v>0</v>
      </c>
      <c r="AE77" s="49">
        <v>30</v>
      </c>
      <c r="AF77" s="49">
        <v>8430</v>
      </c>
      <c r="AM77" s="49">
        <v>0</v>
      </c>
      <c r="AN77" s="49">
        <v>30</v>
      </c>
      <c r="AO77" s="49">
        <v>8430</v>
      </c>
      <c r="AP77" s="49">
        <v>120</v>
      </c>
      <c r="AQ77" s="49">
        <v>33720</v>
      </c>
    </row>
    <row r="78" spans="1:43" ht="16.5" hidden="1" customHeight="1">
      <c r="A78" s="50" t="s">
        <v>50</v>
      </c>
      <c r="B78" s="50" t="s">
        <v>298</v>
      </c>
      <c r="C78" s="50" t="str">
        <f>VLOOKUP($B78,'지하수요금(2012년)'!$B:$C,2,FALSE)</f>
        <v>이현식</v>
      </c>
      <c r="D78" s="50" t="s">
        <v>299</v>
      </c>
      <c r="E78" s="50" t="s">
        <v>300</v>
      </c>
      <c r="L78" s="49">
        <v>0</v>
      </c>
      <c r="M78" s="49">
        <v>24</v>
      </c>
      <c r="N78" s="49">
        <v>0</v>
      </c>
      <c r="U78" s="49">
        <v>0</v>
      </c>
      <c r="V78" s="49">
        <v>24</v>
      </c>
      <c r="W78" s="49">
        <v>0</v>
      </c>
      <c r="AD78" s="49">
        <v>0</v>
      </c>
      <c r="AE78" s="49">
        <v>24</v>
      </c>
      <c r="AF78" s="49">
        <v>0</v>
      </c>
      <c r="AM78" s="49">
        <v>0</v>
      </c>
      <c r="AN78" s="49">
        <v>24</v>
      </c>
      <c r="AO78" s="49">
        <v>0</v>
      </c>
      <c r="AP78" s="49">
        <v>96</v>
      </c>
      <c r="AQ78" s="49">
        <v>0</v>
      </c>
    </row>
    <row r="79" spans="1:43" ht="16.5" hidden="1" customHeight="1">
      <c r="A79" s="50" t="s">
        <v>50</v>
      </c>
      <c r="B79" s="50" t="s">
        <v>301</v>
      </c>
      <c r="C79" s="50" t="str">
        <f>VLOOKUP($B79,'지하수요금(2012년)'!$B:$C,2,FALSE)</f>
        <v>김해동</v>
      </c>
      <c r="D79" s="50" t="s">
        <v>302</v>
      </c>
      <c r="E79" s="50" t="s">
        <v>303</v>
      </c>
      <c r="L79" s="49">
        <v>0</v>
      </c>
      <c r="M79" s="49">
        <v>36</v>
      </c>
      <c r="N79" s="49">
        <v>7470</v>
      </c>
      <c r="U79" s="49">
        <v>0</v>
      </c>
      <c r="V79" s="49">
        <v>36</v>
      </c>
      <c r="W79" s="49">
        <v>7470</v>
      </c>
      <c r="AD79" s="49">
        <v>0</v>
      </c>
      <c r="AE79" s="49">
        <v>36</v>
      </c>
      <c r="AF79" s="49">
        <v>7470</v>
      </c>
      <c r="AM79" s="49">
        <v>0</v>
      </c>
      <c r="AN79" s="49">
        <v>36</v>
      </c>
      <c r="AO79" s="49">
        <v>7470</v>
      </c>
      <c r="AP79" s="49">
        <v>144</v>
      </c>
      <c r="AQ79" s="49">
        <v>29880</v>
      </c>
    </row>
    <row r="80" spans="1:43" ht="16.5" hidden="1" customHeight="1">
      <c r="A80" s="50" t="s">
        <v>50</v>
      </c>
      <c r="B80" s="50" t="s">
        <v>304</v>
      </c>
      <c r="C80" s="50" t="str">
        <f>VLOOKUP($B80,'지하수요금(2012년)'!$B:$C,2,FALSE)</f>
        <v>구윤임</v>
      </c>
      <c r="D80" s="50" t="s">
        <v>296</v>
      </c>
      <c r="E80" s="50" t="s">
        <v>297</v>
      </c>
      <c r="L80" s="49">
        <v>0</v>
      </c>
      <c r="M80" s="49">
        <v>66</v>
      </c>
      <c r="N80" s="49">
        <v>14550</v>
      </c>
      <c r="U80" s="49">
        <v>0</v>
      </c>
      <c r="V80" s="49">
        <v>66</v>
      </c>
      <c r="W80" s="49">
        <v>14550</v>
      </c>
      <c r="AD80" s="49">
        <v>0</v>
      </c>
      <c r="AE80" s="49">
        <v>66</v>
      </c>
      <c r="AF80" s="49">
        <v>14550</v>
      </c>
      <c r="AM80" s="49">
        <v>0</v>
      </c>
      <c r="AN80" s="49">
        <v>66</v>
      </c>
      <c r="AO80" s="49">
        <v>14550</v>
      </c>
      <c r="AP80" s="49">
        <v>264</v>
      </c>
      <c r="AQ80" s="49">
        <v>58200</v>
      </c>
    </row>
    <row r="81" spans="1:43" ht="16.5" hidden="1" customHeight="1">
      <c r="A81" s="50" t="s">
        <v>50</v>
      </c>
      <c r="B81" s="50" t="s">
        <v>305</v>
      </c>
      <c r="C81" s="50" t="str">
        <f>VLOOKUP($B81,'지하수요금(2012년)'!$B:$C,2,FALSE)</f>
        <v>고용분</v>
      </c>
      <c r="D81" s="50" t="s">
        <v>2293</v>
      </c>
      <c r="E81" s="50" t="s">
        <v>2294</v>
      </c>
      <c r="L81" s="49">
        <v>0</v>
      </c>
      <c r="M81" s="49">
        <v>6</v>
      </c>
      <c r="N81" s="49">
        <v>2070</v>
      </c>
      <c r="U81" s="49">
        <v>0</v>
      </c>
      <c r="V81" s="49">
        <v>6</v>
      </c>
      <c r="W81" s="49">
        <v>2070</v>
      </c>
      <c r="AD81" s="49">
        <v>0</v>
      </c>
      <c r="AE81" s="49">
        <v>6</v>
      </c>
      <c r="AF81" s="49">
        <v>2070</v>
      </c>
      <c r="AM81" s="49">
        <v>0</v>
      </c>
      <c r="AN81" s="49">
        <v>6</v>
      </c>
      <c r="AO81" s="49">
        <v>2070</v>
      </c>
      <c r="AP81" s="49">
        <v>24</v>
      </c>
      <c r="AQ81" s="49">
        <v>8280</v>
      </c>
    </row>
    <row r="82" spans="1:43" ht="16.5" hidden="1" customHeight="1">
      <c r="A82" s="50" t="s">
        <v>50</v>
      </c>
      <c r="B82" s="50" t="s">
        <v>308</v>
      </c>
      <c r="C82" s="50" t="str">
        <f>VLOOKUP($B82,'지하수요금(2012년)'!$B:$C,2,FALSE)</f>
        <v>오순환</v>
      </c>
      <c r="D82" s="50" t="s">
        <v>309</v>
      </c>
      <c r="E82" s="50" t="s">
        <v>310</v>
      </c>
      <c r="L82" s="49">
        <v>0</v>
      </c>
      <c r="M82" s="49">
        <v>30</v>
      </c>
      <c r="N82" s="49">
        <v>6390</v>
      </c>
      <c r="U82" s="49">
        <v>0</v>
      </c>
      <c r="V82" s="49">
        <v>30</v>
      </c>
      <c r="W82" s="49">
        <v>6390</v>
      </c>
      <c r="AD82" s="49">
        <v>0</v>
      </c>
      <c r="AE82" s="49">
        <v>30</v>
      </c>
      <c r="AF82" s="49">
        <v>6390</v>
      </c>
      <c r="AM82" s="49">
        <v>0</v>
      </c>
      <c r="AN82" s="49">
        <v>30</v>
      </c>
      <c r="AO82" s="49">
        <v>6390</v>
      </c>
      <c r="AP82" s="49">
        <v>120</v>
      </c>
      <c r="AQ82" s="49">
        <v>25560</v>
      </c>
    </row>
    <row r="83" spans="1:43" ht="16.5" hidden="1" customHeight="1">
      <c r="A83" s="50" t="s">
        <v>50</v>
      </c>
      <c r="B83" s="50" t="s">
        <v>311</v>
      </c>
      <c r="C83" s="50" t="str">
        <f>VLOOKUP($B83,'지하수요금(2012년)'!$B:$C,2,FALSE)</f>
        <v>이종필</v>
      </c>
      <c r="D83" s="50" t="s">
        <v>312</v>
      </c>
      <c r="E83" s="50" t="s">
        <v>313</v>
      </c>
      <c r="L83" s="49">
        <v>0</v>
      </c>
      <c r="M83" s="49">
        <v>36</v>
      </c>
      <c r="N83" s="49">
        <v>0</v>
      </c>
      <c r="U83" s="49">
        <v>0</v>
      </c>
      <c r="V83" s="49">
        <v>36</v>
      </c>
      <c r="W83" s="49">
        <v>0</v>
      </c>
      <c r="AD83" s="49">
        <v>0</v>
      </c>
      <c r="AE83" s="49">
        <v>36</v>
      </c>
      <c r="AF83" s="49">
        <v>0</v>
      </c>
      <c r="AM83" s="49">
        <v>0</v>
      </c>
      <c r="AN83" s="49">
        <v>36</v>
      </c>
      <c r="AO83" s="49">
        <v>0</v>
      </c>
      <c r="AP83" s="49">
        <v>144</v>
      </c>
      <c r="AQ83" s="49">
        <v>0</v>
      </c>
    </row>
    <row r="84" spans="1:43" ht="16.5" hidden="1" customHeight="1">
      <c r="A84" s="50" t="s">
        <v>50</v>
      </c>
      <c r="B84" s="50" t="s">
        <v>314</v>
      </c>
      <c r="C84" s="50" t="str">
        <f>VLOOKUP($B84,'지하수요금(2012년)'!$B:$C,2,FALSE)</f>
        <v>장옥련</v>
      </c>
      <c r="D84" s="50" t="s">
        <v>315</v>
      </c>
      <c r="E84" s="50" t="s">
        <v>316</v>
      </c>
      <c r="L84" s="49">
        <v>0</v>
      </c>
      <c r="M84" s="49">
        <v>108</v>
      </c>
      <c r="N84" s="49">
        <v>27150</v>
      </c>
      <c r="U84" s="49">
        <v>0</v>
      </c>
      <c r="V84" s="49">
        <v>108</v>
      </c>
      <c r="W84" s="49">
        <v>27150</v>
      </c>
      <c r="AD84" s="49">
        <v>0</v>
      </c>
      <c r="AE84" s="49">
        <v>108</v>
      </c>
      <c r="AF84" s="49">
        <v>27150</v>
      </c>
      <c r="AM84" s="49">
        <v>0</v>
      </c>
      <c r="AN84" s="49">
        <v>108</v>
      </c>
      <c r="AO84" s="49">
        <v>27150</v>
      </c>
      <c r="AP84" s="49">
        <v>432</v>
      </c>
      <c r="AQ84" s="49">
        <v>108600</v>
      </c>
    </row>
    <row r="85" spans="1:43" ht="16.5" hidden="1" customHeight="1">
      <c r="A85" s="50" t="s">
        <v>50</v>
      </c>
      <c r="B85" s="50" t="s">
        <v>317</v>
      </c>
      <c r="C85" s="50" t="str">
        <f>VLOOKUP($B85,'지하수요금(2012년)'!$B:$C,2,FALSE)</f>
        <v>이춘식</v>
      </c>
      <c r="D85" s="50" t="s">
        <v>318</v>
      </c>
      <c r="E85" s="50" t="s">
        <v>319</v>
      </c>
      <c r="L85" s="49">
        <v>0</v>
      </c>
      <c r="M85" s="49">
        <v>18</v>
      </c>
      <c r="N85" s="49">
        <v>4230</v>
      </c>
      <c r="U85" s="49">
        <v>0</v>
      </c>
      <c r="V85" s="49">
        <v>18</v>
      </c>
      <c r="W85" s="49">
        <v>4230</v>
      </c>
      <c r="AD85" s="49">
        <v>0</v>
      </c>
      <c r="AE85" s="49">
        <v>18</v>
      </c>
      <c r="AF85" s="49">
        <v>4230</v>
      </c>
      <c r="AM85" s="49">
        <v>0</v>
      </c>
      <c r="AN85" s="49">
        <v>18</v>
      </c>
      <c r="AO85" s="49">
        <v>4230</v>
      </c>
      <c r="AP85" s="49">
        <v>72</v>
      </c>
      <c r="AQ85" s="49">
        <v>16920</v>
      </c>
    </row>
    <row r="86" spans="1:43" ht="16.5" hidden="1" customHeight="1">
      <c r="A86" s="50" t="s">
        <v>50</v>
      </c>
      <c r="B86" s="50" t="s">
        <v>320</v>
      </c>
      <c r="C86" s="50" t="str">
        <f>VLOOKUP($B86,'지하수요금(2012년)'!$B:$C,2,FALSE)</f>
        <v>이명숙(하이트모텔)</v>
      </c>
      <c r="D86" s="50" t="s">
        <v>321</v>
      </c>
      <c r="E86" s="50" t="s">
        <v>322</v>
      </c>
      <c r="L86" s="49">
        <v>0</v>
      </c>
      <c r="M86" s="49">
        <v>30</v>
      </c>
      <c r="N86" s="49">
        <v>6390</v>
      </c>
      <c r="U86" s="49">
        <v>0</v>
      </c>
      <c r="V86" s="49">
        <v>30</v>
      </c>
      <c r="W86" s="49">
        <v>6390</v>
      </c>
      <c r="AD86" s="49">
        <v>0</v>
      </c>
      <c r="AE86" s="49">
        <v>30</v>
      </c>
      <c r="AF86" s="49">
        <v>6390</v>
      </c>
      <c r="AM86" s="49">
        <v>0</v>
      </c>
      <c r="AN86" s="49">
        <v>30</v>
      </c>
      <c r="AO86" s="49">
        <v>6390</v>
      </c>
      <c r="AP86" s="49">
        <v>120</v>
      </c>
      <c r="AQ86" s="49">
        <v>25560</v>
      </c>
    </row>
    <row r="87" spans="1:43" ht="16.5" hidden="1" customHeight="1">
      <c r="A87" s="50" t="s">
        <v>50</v>
      </c>
      <c r="B87" s="50" t="s">
        <v>323</v>
      </c>
      <c r="C87" s="50" t="str">
        <f>VLOOKUP($B87,'지하수요금(2012년)'!$B:$C,2,FALSE)</f>
        <v>이태복</v>
      </c>
      <c r="D87" s="50" t="s">
        <v>324</v>
      </c>
      <c r="E87" s="50" t="s">
        <v>325</v>
      </c>
      <c r="L87" s="49">
        <v>0</v>
      </c>
      <c r="M87" s="49">
        <v>12</v>
      </c>
      <c r="N87" s="49">
        <v>3150</v>
      </c>
      <c r="U87" s="49">
        <v>0</v>
      </c>
      <c r="V87" s="49">
        <v>12</v>
      </c>
      <c r="W87" s="49">
        <v>3150</v>
      </c>
      <c r="AD87" s="49">
        <v>0</v>
      </c>
      <c r="AE87" s="49">
        <v>12</v>
      </c>
      <c r="AF87" s="49">
        <v>3150</v>
      </c>
      <c r="AM87" s="49">
        <v>0</v>
      </c>
      <c r="AN87" s="49">
        <v>12</v>
      </c>
      <c r="AO87" s="49">
        <v>3150</v>
      </c>
      <c r="AP87" s="49">
        <v>48</v>
      </c>
      <c r="AQ87" s="49">
        <v>12600</v>
      </c>
    </row>
    <row r="88" spans="1:43" ht="16.5" hidden="1" customHeight="1">
      <c r="A88" s="50" t="s">
        <v>50</v>
      </c>
      <c r="B88" s="50" t="s">
        <v>326</v>
      </c>
      <c r="C88" s="50" t="str">
        <f>VLOOKUP($B88,'지하수요금(2012년)'!$B:$C,2,FALSE)</f>
        <v>이상용</v>
      </c>
      <c r="D88" s="50" t="s">
        <v>327</v>
      </c>
      <c r="E88" s="50" t="s">
        <v>328</v>
      </c>
      <c r="L88" s="49">
        <v>0</v>
      </c>
      <c r="M88" s="49">
        <v>30</v>
      </c>
      <c r="N88" s="49">
        <v>6390</v>
      </c>
      <c r="U88" s="49">
        <v>0</v>
      </c>
      <c r="V88" s="49">
        <v>30</v>
      </c>
      <c r="W88" s="49">
        <v>6390</v>
      </c>
      <c r="AD88" s="49">
        <v>0</v>
      </c>
      <c r="AE88" s="49">
        <v>30</v>
      </c>
      <c r="AF88" s="49">
        <v>6390</v>
      </c>
      <c r="AM88" s="49">
        <v>0</v>
      </c>
      <c r="AN88" s="49">
        <v>30</v>
      </c>
      <c r="AO88" s="49">
        <v>6390</v>
      </c>
      <c r="AP88" s="49">
        <v>120</v>
      </c>
      <c r="AQ88" s="49">
        <v>25560</v>
      </c>
    </row>
    <row r="89" spans="1:43" ht="16.5" hidden="1" customHeight="1">
      <c r="A89" s="50" t="s">
        <v>50</v>
      </c>
      <c r="B89" s="50" t="s">
        <v>329</v>
      </c>
      <c r="C89" s="50" t="str">
        <f>VLOOKUP($B89,'지하수요금(2012년)'!$B:$C,2,FALSE)</f>
        <v>김진순</v>
      </c>
      <c r="D89" s="50" t="s">
        <v>238</v>
      </c>
      <c r="E89" s="50" t="s">
        <v>330</v>
      </c>
      <c r="M89" s="49">
        <v>24</v>
      </c>
      <c r="N89" s="49">
        <v>0</v>
      </c>
      <c r="V89" s="49">
        <v>24</v>
      </c>
      <c r="W89" s="49">
        <v>0</v>
      </c>
      <c r="AE89" s="49">
        <v>24</v>
      </c>
      <c r="AF89" s="49">
        <v>0</v>
      </c>
      <c r="AN89" s="49">
        <v>24</v>
      </c>
      <c r="AO89" s="49">
        <v>0</v>
      </c>
      <c r="AP89" s="49">
        <v>96</v>
      </c>
      <c r="AQ89" s="49">
        <v>0</v>
      </c>
    </row>
    <row r="90" spans="1:43" ht="16.5" hidden="1" customHeight="1">
      <c r="A90" s="50" t="s">
        <v>50</v>
      </c>
      <c r="B90" s="50" t="s">
        <v>331</v>
      </c>
      <c r="C90" s="50" t="str">
        <f>VLOOKUP($B90,'지하수요금(2012년)'!$B:$C,2,FALSE)</f>
        <v>엄원용(핑크장)</v>
      </c>
      <c r="D90" s="50" t="s">
        <v>332</v>
      </c>
      <c r="E90" s="50" t="s">
        <v>333</v>
      </c>
      <c r="L90" s="49">
        <v>0</v>
      </c>
      <c r="M90" s="49">
        <v>30</v>
      </c>
      <c r="N90" s="49">
        <v>6390</v>
      </c>
      <c r="U90" s="49">
        <v>0</v>
      </c>
      <c r="V90" s="49">
        <v>30</v>
      </c>
      <c r="W90" s="49">
        <v>6390</v>
      </c>
      <c r="AD90" s="49">
        <v>0</v>
      </c>
      <c r="AE90" s="49">
        <v>30</v>
      </c>
      <c r="AF90" s="49">
        <v>6390</v>
      </c>
      <c r="AM90" s="49">
        <v>0</v>
      </c>
      <c r="AN90" s="49">
        <v>30</v>
      </c>
      <c r="AO90" s="49">
        <v>6390</v>
      </c>
      <c r="AP90" s="49">
        <v>120</v>
      </c>
      <c r="AQ90" s="49">
        <v>25560</v>
      </c>
    </row>
    <row r="91" spans="1:43" ht="16.5" hidden="1" customHeight="1">
      <c r="A91" s="50" t="s">
        <v>50</v>
      </c>
      <c r="B91" s="50" t="s">
        <v>334</v>
      </c>
      <c r="C91" s="50" t="str">
        <f>VLOOKUP($B91,'지하수요금(2012년)'!$B:$C,2,FALSE)</f>
        <v>백성준</v>
      </c>
      <c r="D91" s="50" t="s">
        <v>335</v>
      </c>
      <c r="E91" s="50" t="s">
        <v>336</v>
      </c>
      <c r="M91" s="49">
        <v>30</v>
      </c>
      <c r="N91" s="49">
        <v>0</v>
      </c>
      <c r="V91" s="49">
        <v>30</v>
      </c>
      <c r="W91" s="49">
        <v>0</v>
      </c>
      <c r="AE91" s="49">
        <v>30</v>
      </c>
      <c r="AF91" s="49">
        <v>0</v>
      </c>
      <c r="AN91" s="49">
        <v>30</v>
      </c>
      <c r="AO91" s="49">
        <v>0</v>
      </c>
      <c r="AP91" s="49">
        <v>120</v>
      </c>
      <c r="AQ91" s="49">
        <v>0</v>
      </c>
    </row>
    <row r="92" spans="1:43" ht="16.5" hidden="1" customHeight="1">
      <c r="A92" s="50" t="s">
        <v>50</v>
      </c>
      <c r="B92" s="50" t="s">
        <v>337</v>
      </c>
      <c r="C92" s="50" t="str">
        <f>VLOOKUP($B92,'지하수요금(2012년)'!$B:$C,2,FALSE)</f>
        <v>박포월</v>
      </c>
      <c r="D92" s="50" t="s">
        <v>338</v>
      </c>
      <c r="E92" s="50" t="s">
        <v>336</v>
      </c>
      <c r="M92" s="49">
        <v>12</v>
      </c>
      <c r="N92" s="49">
        <v>0</v>
      </c>
      <c r="V92" s="49">
        <v>12</v>
      </c>
      <c r="W92" s="49">
        <v>0</v>
      </c>
      <c r="AE92" s="49">
        <v>12</v>
      </c>
      <c r="AF92" s="49">
        <v>0</v>
      </c>
      <c r="AN92" s="49">
        <v>12</v>
      </c>
      <c r="AO92" s="49">
        <v>0</v>
      </c>
      <c r="AP92" s="49">
        <v>48</v>
      </c>
      <c r="AQ92" s="49">
        <v>0</v>
      </c>
    </row>
    <row r="93" spans="1:43" ht="16.5" hidden="1" customHeight="1">
      <c r="A93" s="50" t="s">
        <v>50</v>
      </c>
      <c r="B93" s="50" t="s">
        <v>339</v>
      </c>
      <c r="C93" s="50" t="str">
        <f>VLOOKUP($B93,'지하수요금(2012년)'!$B:$C,2,FALSE)</f>
        <v>김종철</v>
      </c>
      <c r="D93" s="50" t="s">
        <v>340</v>
      </c>
      <c r="E93" s="50" t="s">
        <v>341</v>
      </c>
      <c r="F93" s="49">
        <v>0</v>
      </c>
      <c r="G93" s="49">
        <v>40</v>
      </c>
      <c r="H93" s="49">
        <v>10010</v>
      </c>
      <c r="I93" s="49">
        <v>0</v>
      </c>
      <c r="J93" s="49">
        <v>40</v>
      </c>
      <c r="K93" s="49">
        <v>10010</v>
      </c>
      <c r="L93" s="49">
        <v>0</v>
      </c>
      <c r="M93" s="49">
        <v>40</v>
      </c>
      <c r="N93" s="49">
        <v>10010</v>
      </c>
      <c r="O93" s="49">
        <v>0</v>
      </c>
      <c r="P93" s="49">
        <v>40</v>
      </c>
      <c r="Q93" s="49">
        <v>10010</v>
      </c>
      <c r="R93" s="49">
        <v>0</v>
      </c>
      <c r="S93" s="49">
        <v>40</v>
      </c>
      <c r="T93" s="49">
        <v>10010</v>
      </c>
      <c r="U93" s="49">
        <v>0</v>
      </c>
      <c r="V93" s="49">
        <v>40</v>
      </c>
      <c r="W93" s="49">
        <v>10010</v>
      </c>
      <c r="X93" s="49">
        <v>0</v>
      </c>
      <c r="Y93" s="49">
        <v>40</v>
      </c>
      <c r="Z93" s="49">
        <v>10010</v>
      </c>
      <c r="AA93" s="49">
        <v>0</v>
      </c>
      <c r="AB93" s="49">
        <v>40</v>
      </c>
      <c r="AC93" s="49">
        <v>10010</v>
      </c>
      <c r="AD93" s="49">
        <v>0</v>
      </c>
      <c r="AE93" s="49">
        <v>40</v>
      </c>
      <c r="AF93" s="49">
        <v>10010</v>
      </c>
      <c r="AG93" s="49">
        <v>0</v>
      </c>
      <c r="AH93" s="49">
        <v>40</v>
      </c>
      <c r="AI93" s="49">
        <v>10010</v>
      </c>
      <c r="AJ93" s="49">
        <v>0</v>
      </c>
      <c r="AK93" s="49">
        <v>40</v>
      </c>
      <c r="AL93" s="49">
        <v>10010</v>
      </c>
      <c r="AM93" s="49">
        <v>0</v>
      </c>
      <c r="AN93" s="49">
        <v>40</v>
      </c>
      <c r="AO93" s="49">
        <v>10010</v>
      </c>
      <c r="AP93" s="49">
        <v>480</v>
      </c>
      <c r="AQ93" s="49">
        <v>120120</v>
      </c>
    </row>
    <row r="94" spans="1:43" ht="16.5" hidden="1" customHeight="1">
      <c r="A94" s="50" t="s">
        <v>50</v>
      </c>
      <c r="B94" s="50" t="s">
        <v>342</v>
      </c>
      <c r="C94" s="50" t="str">
        <f>VLOOKUP($B94,'지하수요금(2012년)'!$B:$C,2,FALSE)</f>
        <v>임현식</v>
      </c>
      <c r="D94" s="50" t="s">
        <v>343</v>
      </c>
      <c r="E94" s="50" t="s">
        <v>344</v>
      </c>
      <c r="L94" s="49">
        <v>0</v>
      </c>
      <c r="M94" s="49">
        <v>42</v>
      </c>
      <c r="N94" s="49">
        <v>0</v>
      </c>
      <c r="U94" s="49">
        <v>0</v>
      </c>
      <c r="V94" s="49">
        <v>42</v>
      </c>
      <c r="W94" s="49">
        <v>0</v>
      </c>
      <c r="AD94" s="49">
        <v>0</v>
      </c>
      <c r="AE94" s="49">
        <v>42</v>
      </c>
      <c r="AF94" s="49">
        <v>0</v>
      </c>
      <c r="AM94" s="49">
        <v>0</v>
      </c>
      <c r="AN94" s="49">
        <v>42</v>
      </c>
      <c r="AO94" s="49">
        <v>0</v>
      </c>
      <c r="AP94" s="49">
        <v>168</v>
      </c>
      <c r="AQ94" s="49">
        <v>0</v>
      </c>
    </row>
    <row r="95" spans="1:43" ht="16.5" hidden="1" customHeight="1">
      <c r="A95" s="50" t="s">
        <v>50</v>
      </c>
      <c r="B95" s="50" t="s">
        <v>345</v>
      </c>
      <c r="C95" s="50" t="str">
        <f>VLOOKUP($B95,'지하수요금(2012년)'!$B:$C,2,FALSE)</f>
        <v>권재문</v>
      </c>
      <c r="D95" s="50" t="s">
        <v>346</v>
      </c>
      <c r="E95" s="50" t="s">
        <v>347</v>
      </c>
      <c r="L95" s="49">
        <v>0</v>
      </c>
      <c r="M95" s="49">
        <v>36</v>
      </c>
      <c r="N95" s="49">
        <v>7470</v>
      </c>
      <c r="U95" s="49">
        <v>0</v>
      </c>
      <c r="V95" s="49">
        <v>36</v>
      </c>
      <c r="W95" s="49">
        <v>7470</v>
      </c>
      <c r="AD95" s="49">
        <v>0</v>
      </c>
      <c r="AE95" s="49">
        <v>36</v>
      </c>
      <c r="AF95" s="49">
        <v>7470</v>
      </c>
      <c r="AM95" s="49">
        <v>0</v>
      </c>
      <c r="AN95" s="49">
        <v>36</v>
      </c>
      <c r="AO95" s="49">
        <v>7470</v>
      </c>
      <c r="AP95" s="49">
        <v>144</v>
      </c>
      <c r="AQ95" s="49">
        <v>29880</v>
      </c>
    </row>
    <row r="96" spans="1:43" ht="16.5" hidden="1" customHeight="1">
      <c r="A96" s="50" t="s">
        <v>50</v>
      </c>
      <c r="B96" s="50" t="s">
        <v>348</v>
      </c>
      <c r="C96" s="50" t="str">
        <f>VLOOKUP($B96,'지하수요금(2012년)'!$B:$C,2,FALSE)</f>
        <v>문성재</v>
      </c>
      <c r="D96" s="50" t="s">
        <v>349</v>
      </c>
      <c r="E96" s="50" t="s">
        <v>350</v>
      </c>
      <c r="L96" s="49">
        <v>0</v>
      </c>
      <c r="M96" s="49">
        <v>30</v>
      </c>
      <c r="N96" s="49">
        <v>6390</v>
      </c>
      <c r="U96" s="49">
        <v>0</v>
      </c>
      <c r="V96" s="49">
        <v>30</v>
      </c>
      <c r="W96" s="49">
        <v>6390</v>
      </c>
      <c r="AD96" s="49">
        <v>0</v>
      </c>
      <c r="AE96" s="49">
        <v>30</v>
      </c>
      <c r="AF96" s="49">
        <v>6390</v>
      </c>
      <c r="AM96" s="49">
        <v>0</v>
      </c>
      <c r="AN96" s="49">
        <v>30</v>
      </c>
      <c r="AO96" s="49">
        <v>6390</v>
      </c>
      <c r="AP96" s="49">
        <v>120</v>
      </c>
      <c r="AQ96" s="49">
        <v>25560</v>
      </c>
    </row>
    <row r="97" spans="1:43" ht="16.5" hidden="1" customHeight="1">
      <c r="A97" s="50" t="s">
        <v>50</v>
      </c>
      <c r="B97" s="50" t="s">
        <v>351</v>
      </c>
      <c r="C97" s="50" t="str">
        <f>VLOOKUP($B97,'지하수요금(2012년)'!$B:$C,2,FALSE)</f>
        <v>김윤하(동신유통)</v>
      </c>
      <c r="D97" s="50" t="s">
        <v>352</v>
      </c>
      <c r="E97" s="50" t="s">
        <v>353</v>
      </c>
      <c r="L97" s="49">
        <v>0</v>
      </c>
      <c r="M97" s="49">
        <v>30</v>
      </c>
      <c r="N97" s="49">
        <v>6390</v>
      </c>
      <c r="U97" s="49">
        <v>0</v>
      </c>
      <c r="V97" s="49">
        <v>30</v>
      </c>
      <c r="W97" s="49">
        <v>6390</v>
      </c>
      <c r="AD97" s="49">
        <v>0</v>
      </c>
      <c r="AE97" s="49">
        <v>30</v>
      </c>
      <c r="AF97" s="49">
        <v>6390</v>
      </c>
      <c r="AM97" s="49">
        <v>0</v>
      </c>
      <c r="AN97" s="49">
        <v>30</v>
      </c>
      <c r="AO97" s="49">
        <v>6390</v>
      </c>
      <c r="AP97" s="49">
        <v>120</v>
      </c>
      <c r="AQ97" s="49">
        <v>25560</v>
      </c>
    </row>
    <row r="98" spans="1:43" ht="16.5" hidden="1" customHeight="1">
      <c r="A98" s="50" t="s">
        <v>50</v>
      </c>
      <c r="B98" s="50" t="s">
        <v>354</v>
      </c>
      <c r="C98" s="50" t="str">
        <f>VLOOKUP($B98,'지하수요금(2012년)'!$B:$C,2,FALSE)</f>
        <v>신형기(이곡선)</v>
      </c>
      <c r="D98" s="50" t="s">
        <v>355</v>
      </c>
      <c r="E98" s="50" t="s">
        <v>2295</v>
      </c>
      <c r="L98" s="49">
        <v>0</v>
      </c>
      <c r="M98" s="49">
        <v>18</v>
      </c>
      <c r="N98" s="49">
        <v>4230</v>
      </c>
      <c r="U98" s="49">
        <v>0</v>
      </c>
      <c r="V98" s="49">
        <v>18</v>
      </c>
      <c r="W98" s="49">
        <v>4230</v>
      </c>
      <c r="AD98" s="49">
        <v>0</v>
      </c>
      <c r="AE98" s="49">
        <v>18</v>
      </c>
      <c r="AF98" s="49">
        <v>4230</v>
      </c>
      <c r="AM98" s="49">
        <v>0</v>
      </c>
      <c r="AN98" s="49">
        <v>18</v>
      </c>
      <c r="AO98" s="49">
        <v>4230</v>
      </c>
      <c r="AP98" s="49">
        <v>72</v>
      </c>
      <c r="AQ98" s="49">
        <v>16920</v>
      </c>
    </row>
    <row r="99" spans="1:43" ht="16.5" hidden="1" customHeight="1">
      <c r="A99" s="50" t="s">
        <v>50</v>
      </c>
      <c r="B99" s="50" t="s">
        <v>357</v>
      </c>
      <c r="C99" s="50" t="str">
        <f>VLOOKUP($B99,'지하수요금(2012년)'!$B:$C,2,FALSE)</f>
        <v>김윤화(동신유통)</v>
      </c>
      <c r="D99" s="50" t="s">
        <v>358</v>
      </c>
      <c r="E99" s="50" t="s">
        <v>359</v>
      </c>
      <c r="L99" s="49">
        <v>0</v>
      </c>
      <c r="M99" s="49">
        <v>30</v>
      </c>
      <c r="N99" s="49">
        <v>6390</v>
      </c>
      <c r="U99" s="49">
        <v>0</v>
      </c>
      <c r="V99" s="49">
        <v>30</v>
      </c>
      <c r="W99" s="49">
        <v>6390</v>
      </c>
      <c r="AD99" s="49">
        <v>0</v>
      </c>
      <c r="AE99" s="49">
        <v>30</v>
      </c>
      <c r="AF99" s="49">
        <v>6390</v>
      </c>
      <c r="AM99" s="49">
        <v>0</v>
      </c>
      <c r="AN99" s="49">
        <v>30</v>
      </c>
      <c r="AO99" s="49">
        <v>6390</v>
      </c>
      <c r="AP99" s="49">
        <v>120</v>
      </c>
      <c r="AQ99" s="49">
        <v>25560</v>
      </c>
    </row>
    <row r="100" spans="1:43" ht="16.5" hidden="1" customHeight="1">
      <c r="A100" s="50" t="s">
        <v>50</v>
      </c>
      <c r="B100" s="50" t="s">
        <v>360</v>
      </c>
      <c r="C100" s="50" t="str">
        <f>VLOOKUP($B100,'지하수요금(2012년)'!$B:$C,2,FALSE)</f>
        <v>정하숙</v>
      </c>
      <c r="D100" s="50" t="s">
        <v>361</v>
      </c>
      <c r="E100" s="50" t="s">
        <v>350</v>
      </c>
      <c r="L100" s="49">
        <v>0</v>
      </c>
      <c r="M100" s="49">
        <v>6</v>
      </c>
      <c r="N100" s="49">
        <v>2070</v>
      </c>
      <c r="U100" s="49">
        <v>0</v>
      </c>
      <c r="V100" s="49">
        <v>6</v>
      </c>
      <c r="W100" s="49">
        <v>2070</v>
      </c>
      <c r="AD100" s="49">
        <v>0</v>
      </c>
      <c r="AE100" s="49">
        <v>6</v>
      </c>
      <c r="AF100" s="49">
        <v>2070</v>
      </c>
      <c r="AM100" s="49">
        <v>0</v>
      </c>
      <c r="AN100" s="49">
        <v>6</v>
      </c>
      <c r="AO100" s="49">
        <v>2070</v>
      </c>
      <c r="AP100" s="49">
        <v>24</v>
      </c>
      <c r="AQ100" s="49">
        <v>8280</v>
      </c>
    </row>
    <row r="101" spans="1:43" ht="16.5" hidden="1" customHeight="1">
      <c r="A101" s="50" t="s">
        <v>50</v>
      </c>
      <c r="B101" s="50" t="s">
        <v>362</v>
      </c>
      <c r="C101" s="50" t="str">
        <f>VLOOKUP($B101,'지하수요금(2012년)'!$B:$C,2,FALSE)</f>
        <v>최영식</v>
      </c>
      <c r="D101" s="50" t="s">
        <v>363</v>
      </c>
      <c r="E101" s="50" t="s">
        <v>364</v>
      </c>
      <c r="L101" s="49">
        <v>0</v>
      </c>
      <c r="M101" s="49">
        <v>18</v>
      </c>
      <c r="N101" s="49">
        <v>4230</v>
      </c>
      <c r="U101" s="49">
        <v>0</v>
      </c>
      <c r="V101" s="49">
        <v>18</v>
      </c>
      <c r="W101" s="49">
        <v>4230</v>
      </c>
      <c r="AD101" s="49">
        <v>0</v>
      </c>
      <c r="AE101" s="49">
        <v>18</v>
      </c>
      <c r="AF101" s="49">
        <v>4230</v>
      </c>
      <c r="AM101" s="49">
        <v>0</v>
      </c>
      <c r="AN101" s="49">
        <v>18</v>
      </c>
      <c r="AO101" s="49">
        <v>4230</v>
      </c>
      <c r="AP101" s="49">
        <v>72</v>
      </c>
      <c r="AQ101" s="49">
        <v>16920</v>
      </c>
    </row>
    <row r="102" spans="1:43" ht="16.5" hidden="1" customHeight="1">
      <c r="A102" s="50" t="s">
        <v>50</v>
      </c>
      <c r="B102" s="50" t="s">
        <v>365</v>
      </c>
      <c r="C102" s="50" t="str">
        <f>VLOOKUP($B102,'지하수요금(2012년)'!$B:$C,2,FALSE)</f>
        <v>안영우</v>
      </c>
      <c r="D102" s="50" t="s">
        <v>366</v>
      </c>
      <c r="E102" s="50" t="s">
        <v>367</v>
      </c>
      <c r="L102" s="49">
        <v>0</v>
      </c>
      <c r="M102" s="49">
        <v>30</v>
      </c>
      <c r="N102" s="49">
        <v>0</v>
      </c>
      <c r="U102" s="49">
        <v>0</v>
      </c>
      <c r="V102" s="49">
        <v>30</v>
      </c>
      <c r="W102" s="49">
        <v>0</v>
      </c>
      <c r="AD102" s="49">
        <v>0</v>
      </c>
      <c r="AE102" s="49">
        <v>30</v>
      </c>
      <c r="AF102" s="49">
        <v>0</v>
      </c>
      <c r="AM102" s="49">
        <v>0</v>
      </c>
      <c r="AN102" s="49">
        <v>30</v>
      </c>
      <c r="AO102" s="49">
        <v>0</v>
      </c>
      <c r="AP102" s="49">
        <v>120</v>
      </c>
      <c r="AQ102" s="49">
        <v>0</v>
      </c>
    </row>
    <row r="103" spans="1:43" ht="16.5" hidden="1" customHeight="1">
      <c r="A103" s="50" t="s">
        <v>50</v>
      </c>
      <c r="B103" s="50" t="s">
        <v>368</v>
      </c>
      <c r="C103" s="50" t="str">
        <f>VLOOKUP($B103,'지하수요금(2012년)'!$B:$C,2,FALSE)</f>
        <v>최정자(장옥)</v>
      </c>
      <c r="D103" s="50" t="s">
        <v>369</v>
      </c>
      <c r="E103" s="50" t="s">
        <v>370</v>
      </c>
      <c r="L103" s="49">
        <v>0</v>
      </c>
      <c r="M103" s="49">
        <v>6</v>
      </c>
      <c r="N103" s="49">
        <v>2070</v>
      </c>
      <c r="U103" s="49">
        <v>0</v>
      </c>
      <c r="V103" s="49">
        <v>6</v>
      </c>
      <c r="W103" s="49">
        <v>2070</v>
      </c>
      <c r="AD103" s="49">
        <v>0</v>
      </c>
      <c r="AE103" s="49">
        <v>6</v>
      </c>
      <c r="AF103" s="49">
        <v>2070</v>
      </c>
      <c r="AM103" s="49">
        <v>0</v>
      </c>
      <c r="AN103" s="49">
        <v>6</v>
      </c>
      <c r="AO103" s="49">
        <v>2070</v>
      </c>
      <c r="AP103" s="49">
        <v>24</v>
      </c>
      <c r="AQ103" s="49">
        <v>8280</v>
      </c>
    </row>
    <row r="104" spans="1:43" ht="16.5" hidden="1" customHeight="1">
      <c r="A104" s="50" t="s">
        <v>50</v>
      </c>
      <c r="B104" s="50" t="s">
        <v>371</v>
      </c>
      <c r="C104" s="50" t="str">
        <f>VLOOKUP($B104,'지하수요금(2012년)'!$B:$C,2,FALSE)</f>
        <v>김금연</v>
      </c>
      <c r="D104" s="50" t="s">
        <v>372</v>
      </c>
      <c r="E104" s="50" t="s">
        <v>350</v>
      </c>
      <c r="L104" s="49">
        <v>0</v>
      </c>
      <c r="M104" s="49">
        <v>6</v>
      </c>
      <c r="N104" s="49">
        <v>0</v>
      </c>
      <c r="U104" s="49">
        <v>0</v>
      </c>
      <c r="V104" s="49">
        <v>6</v>
      </c>
      <c r="W104" s="49">
        <v>0</v>
      </c>
      <c r="AD104" s="49">
        <v>0</v>
      </c>
      <c r="AE104" s="49">
        <v>6</v>
      </c>
      <c r="AF104" s="49">
        <v>0</v>
      </c>
      <c r="AM104" s="49">
        <v>0</v>
      </c>
      <c r="AN104" s="49">
        <v>6</v>
      </c>
      <c r="AO104" s="49">
        <v>0</v>
      </c>
      <c r="AP104" s="49">
        <v>24</v>
      </c>
      <c r="AQ104" s="49">
        <v>0</v>
      </c>
    </row>
    <row r="105" spans="1:43" ht="16.5" hidden="1" customHeight="1">
      <c r="A105" s="50" t="s">
        <v>50</v>
      </c>
      <c r="B105" s="50" t="s">
        <v>373</v>
      </c>
      <c r="C105" s="50" t="str">
        <f>VLOOKUP($B105,'지하수요금(2012년)'!$B:$C,2,FALSE)</f>
        <v>이종숙</v>
      </c>
      <c r="D105" s="50" t="s">
        <v>374</v>
      </c>
      <c r="E105" s="50" t="s">
        <v>375</v>
      </c>
      <c r="L105" s="49">
        <v>0</v>
      </c>
      <c r="M105" s="49">
        <v>12</v>
      </c>
      <c r="N105" s="49">
        <v>3150</v>
      </c>
      <c r="U105" s="49">
        <v>0</v>
      </c>
      <c r="V105" s="49">
        <v>12</v>
      </c>
      <c r="W105" s="49">
        <v>3150</v>
      </c>
      <c r="AD105" s="49">
        <v>0</v>
      </c>
      <c r="AE105" s="49">
        <v>12</v>
      </c>
      <c r="AF105" s="49">
        <v>3150</v>
      </c>
      <c r="AM105" s="49">
        <v>0</v>
      </c>
      <c r="AN105" s="49">
        <v>12</v>
      </c>
      <c r="AO105" s="49">
        <v>3150</v>
      </c>
      <c r="AP105" s="49">
        <v>48</v>
      </c>
      <c r="AQ105" s="49">
        <v>12600</v>
      </c>
    </row>
    <row r="106" spans="1:43" ht="16.5" hidden="1" customHeight="1">
      <c r="A106" s="50" t="s">
        <v>50</v>
      </c>
      <c r="B106" s="50" t="s">
        <v>376</v>
      </c>
      <c r="C106" s="50" t="str">
        <f>VLOOKUP($B106,'지하수요금(2012년)'!$B:$C,2,FALSE)</f>
        <v>로미오모텔</v>
      </c>
      <c r="D106" s="50" t="s">
        <v>377</v>
      </c>
      <c r="E106" s="50" t="s">
        <v>378</v>
      </c>
      <c r="F106" s="49">
        <v>3905</v>
      </c>
      <c r="G106" s="49">
        <v>0</v>
      </c>
      <c r="H106" s="49">
        <v>410</v>
      </c>
      <c r="I106" s="49">
        <v>3905</v>
      </c>
      <c r="J106" s="49">
        <v>0</v>
      </c>
      <c r="K106" s="49">
        <v>410</v>
      </c>
      <c r="L106" s="49">
        <v>3905</v>
      </c>
      <c r="M106" s="49">
        <v>0</v>
      </c>
      <c r="N106" s="49">
        <v>410</v>
      </c>
      <c r="O106" s="49">
        <v>3905</v>
      </c>
      <c r="P106" s="49">
        <v>0</v>
      </c>
      <c r="Q106" s="49">
        <v>410</v>
      </c>
      <c r="R106" s="49">
        <v>3905</v>
      </c>
      <c r="S106" s="49">
        <v>0</v>
      </c>
      <c r="T106" s="49">
        <v>410</v>
      </c>
      <c r="U106" s="49">
        <v>3967</v>
      </c>
      <c r="V106" s="49">
        <v>93</v>
      </c>
      <c r="W106" s="49">
        <v>42080</v>
      </c>
      <c r="X106" s="49">
        <v>3967</v>
      </c>
      <c r="Y106" s="49">
        <v>0</v>
      </c>
      <c r="Z106" s="49">
        <v>410</v>
      </c>
      <c r="AA106" s="49">
        <v>3967</v>
      </c>
      <c r="AB106" s="49">
        <v>0</v>
      </c>
      <c r="AC106" s="49">
        <v>410</v>
      </c>
      <c r="AD106" s="49">
        <v>3976</v>
      </c>
      <c r="AE106" s="49">
        <v>13</v>
      </c>
      <c r="AF106" s="49">
        <v>3530</v>
      </c>
      <c r="AG106" s="49">
        <v>4007</v>
      </c>
      <c r="AH106" s="49">
        <v>46</v>
      </c>
      <c r="AI106" s="49">
        <v>11450</v>
      </c>
      <c r="AJ106" s="49">
        <v>4035</v>
      </c>
      <c r="AK106" s="49">
        <v>42</v>
      </c>
      <c r="AL106" s="49">
        <v>10490</v>
      </c>
      <c r="AM106" s="49">
        <v>4045</v>
      </c>
      <c r="AN106" s="49">
        <v>15</v>
      </c>
      <c r="AO106" s="49">
        <v>4010</v>
      </c>
      <c r="AP106" s="49">
        <v>209</v>
      </c>
      <c r="AQ106" s="49">
        <v>74430</v>
      </c>
    </row>
    <row r="107" spans="1:43" ht="16.5" hidden="1" customHeight="1">
      <c r="A107" s="50" t="s">
        <v>50</v>
      </c>
      <c r="B107" s="50" t="s">
        <v>379</v>
      </c>
      <c r="C107" s="50" t="str">
        <f>VLOOKUP($B107,'지하수요금(2012년)'!$B:$C,2,FALSE)</f>
        <v>배영재(장옥)</v>
      </c>
      <c r="D107" s="50" t="s">
        <v>380</v>
      </c>
      <c r="E107" s="50" t="s">
        <v>364</v>
      </c>
      <c r="L107" s="49">
        <v>0</v>
      </c>
      <c r="M107" s="49">
        <v>6</v>
      </c>
      <c r="N107" s="49">
        <v>2070</v>
      </c>
      <c r="U107" s="49">
        <v>0</v>
      </c>
      <c r="V107" s="49">
        <v>6</v>
      </c>
      <c r="W107" s="49">
        <v>2070</v>
      </c>
      <c r="AD107" s="49">
        <v>0</v>
      </c>
      <c r="AE107" s="49">
        <v>6</v>
      </c>
      <c r="AF107" s="49">
        <v>2070</v>
      </c>
      <c r="AM107" s="49">
        <v>0</v>
      </c>
      <c r="AN107" s="49">
        <v>6</v>
      </c>
      <c r="AO107" s="49">
        <v>2070</v>
      </c>
      <c r="AP107" s="49">
        <v>24</v>
      </c>
      <c r="AQ107" s="49">
        <v>8280</v>
      </c>
    </row>
    <row r="108" spans="1:43" ht="16.5" hidden="1" customHeight="1">
      <c r="A108" s="50" t="s">
        <v>50</v>
      </c>
      <c r="B108" s="50" t="s">
        <v>381</v>
      </c>
      <c r="C108" s="50" t="str">
        <f>VLOOKUP($B108,'지하수요금(2012년)'!$B:$C,2,FALSE)</f>
        <v>심재수</v>
      </c>
      <c r="D108" s="50" t="s">
        <v>382</v>
      </c>
      <c r="E108" s="50" t="s">
        <v>350</v>
      </c>
      <c r="L108" s="49">
        <v>0</v>
      </c>
      <c r="M108" s="49">
        <v>18</v>
      </c>
      <c r="N108" s="49">
        <v>4230</v>
      </c>
      <c r="U108" s="49">
        <v>0</v>
      </c>
      <c r="V108" s="49">
        <v>18</v>
      </c>
      <c r="W108" s="49">
        <v>4230</v>
      </c>
      <c r="AD108" s="49">
        <v>0</v>
      </c>
      <c r="AE108" s="49">
        <v>18</v>
      </c>
      <c r="AF108" s="49">
        <v>4230</v>
      </c>
      <c r="AM108" s="49">
        <v>0</v>
      </c>
      <c r="AN108" s="49">
        <v>18</v>
      </c>
      <c r="AO108" s="49">
        <v>4230</v>
      </c>
      <c r="AP108" s="49">
        <v>72</v>
      </c>
      <c r="AQ108" s="49">
        <v>16920</v>
      </c>
    </row>
    <row r="109" spans="1:43" ht="16.5" hidden="1" customHeight="1">
      <c r="A109" s="50" t="s">
        <v>50</v>
      </c>
      <c r="B109" s="50" t="s">
        <v>383</v>
      </c>
      <c r="C109" s="50" t="str">
        <f>VLOOKUP($B109,'지하수요금(2012년)'!$B:$C,2,FALSE)</f>
        <v>김재원</v>
      </c>
      <c r="D109" s="50" t="s">
        <v>384</v>
      </c>
      <c r="E109" s="50" t="s">
        <v>385</v>
      </c>
      <c r="L109" s="49">
        <v>0</v>
      </c>
      <c r="M109" s="49">
        <v>12</v>
      </c>
      <c r="N109" s="49">
        <v>3150</v>
      </c>
      <c r="U109" s="49">
        <v>0</v>
      </c>
      <c r="V109" s="49">
        <v>12</v>
      </c>
      <c r="W109" s="49">
        <v>3150</v>
      </c>
      <c r="AD109" s="49">
        <v>0</v>
      </c>
      <c r="AE109" s="49">
        <v>12</v>
      </c>
      <c r="AF109" s="49">
        <v>3150</v>
      </c>
      <c r="AM109" s="49">
        <v>0</v>
      </c>
      <c r="AN109" s="49">
        <v>12</v>
      </c>
      <c r="AO109" s="49">
        <v>3150</v>
      </c>
      <c r="AP109" s="49">
        <v>48</v>
      </c>
      <c r="AQ109" s="49">
        <v>12600</v>
      </c>
    </row>
    <row r="110" spans="1:43" ht="16.5" hidden="1" customHeight="1">
      <c r="A110" s="50" t="s">
        <v>50</v>
      </c>
      <c r="B110" s="50" t="s">
        <v>386</v>
      </c>
      <c r="C110" s="50" t="str">
        <f>VLOOKUP($B110,'지하수요금(2012년)'!$B:$C,2,FALSE)</f>
        <v>이진성</v>
      </c>
      <c r="D110" s="50" t="s">
        <v>387</v>
      </c>
      <c r="E110" s="50" t="s">
        <v>385</v>
      </c>
      <c r="M110" s="49">
        <v>24</v>
      </c>
      <c r="N110" s="49">
        <v>0</v>
      </c>
      <c r="V110" s="49">
        <v>24</v>
      </c>
      <c r="W110" s="49">
        <v>0</v>
      </c>
      <c r="AE110" s="49">
        <v>24</v>
      </c>
      <c r="AF110" s="49">
        <v>0</v>
      </c>
      <c r="AN110" s="49">
        <v>24</v>
      </c>
      <c r="AO110" s="49">
        <v>0</v>
      </c>
      <c r="AP110" s="49">
        <v>96</v>
      </c>
      <c r="AQ110" s="49">
        <v>0</v>
      </c>
    </row>
    <row r="111" spans="1:43" ht="16.5" hidden="1" customHeight="1">
      <c r="A111" s="50" t="s">
        <v>50</v>
      </c>
      <c r="B111" s="50" t="s">
        <v>388</v>
      </c>
      <c r="C111" s="50" t="str">
        <f>VLOOKUP($B111,'지하수요금(2012년)'!$B:$C,2,FALSE)</f>
        <v>김진기</v>
      </c>
      <c r="D111" s="50" t="s">
        <v>2296</v>
      </c>
      <c r="E111" s="50" t="s">
        <v>390</v>
      </c>
      <c r="L111" s="49">
        <v>0</v>
      </c>
      <c r="M111" s="49">
        <v>54</v>
      </c>
      <c r="N111" s="49">
        <v>10710</v>
      </c>
      <c r="U111" s="49">
        <v>0</v>
      </c>
      <c r="V111" s="49">
        <v>54</v>
      </c>
      <c r="W111" s="49">
        <v>10710</v>
      </c>
      <c r="AD111" s="49">
        <v>0</v>
      </c>
      <c r="AE111" s="49">
        <v>54</v>
      </c>
      <c r="AF111" s="49">
        <v>10710</v>
      </c>
      <c r="AM111" s="49">
        <v>0</v>
      </c>
      <c r="AN111" s="49">
        <v>54</v>
      </c>
      <c r="AO111" s="49">
        <v>10710</v>
      </c>
      <c r="AP111" s="49">
        <v>216</v>
      </c>
      <c r="AQ111" s="49">
        <v>42840</v>
      </c>
    </row>
    <row r="112" spans="1:43" ht="16.5" hidden="1" customHeight="1">
      <c r="A112" s="50" t="s">
        <v>50</v>
      </c>
      <c r="B112" s="50" t="s">
        <v>391</v>
      </c>
      <c r="C112" s="50" t="str">
        <f>VLOOKUP($B112,'지하수요금(2012년)'!$B:$C,2,FALSE)</f>
        <v>이인규</v>
      </c>
      <c r="D112" s="50" t="s">
        <v>392</v>
      </c>
      <c r="E112" s="50" t="s">
        <v>393</v>
      </c>
      <c r="L112" s="49">
        <v>0</v>
      </c>
      <c r="M112" s="49">
        <v>30</v>
      </c>
      <c r="N112" s="49">
        <v>0</v>
      </c>
      <c r="U112" s="49">
        <v>0</v>
      </c>
      <c r="V112" s="49">
        <v>30</v>
      </c>
      <c r="W112" s="49">
        <v>0</v>
      </c>
      <c r="AD112" s="49">
        <v>0</v>
      </c>
      <c r="AE112" s="49">
        <v>30</v>
      </c>
      <c r="AF112" s="49">
        <v>0</v>
      </c>
      <c r="AM112" s="49">
        <v>0</v>
      </c>
      <c r="AN112" s="49">
        <v>30</v>
      </c>
      <c r="AO112" s="49">
        <v>0</v>
      </c>
      <c r="AP112" s="49">
        <v>120</v>
      </c>
      <c r="AQ112" s="49">
        <v>0</v>
      </c>
    </row>
    <row r="113" spans="1:43" ht="16.5" hidden="1" customHeight="1">
      <c r="A113" s="50" t="s">
        <v>50</v>
      </c>
      <c r="B113" s="50" t="s">
        <v>394</v>
      </c>
      <c r="C113" s="50" t="str">
        <f>VLOOKUP($B113,'지하수요금(2012년)'!$B:$C,2,FALSE)</f>
        <v>박진범</v>
      </c>
      <c r="D113" s="50" t="s">
        <v>395</v>
      </c>
      <c r="E113" s="50" t="s">
        <v>396</v>
      </c>
      <c r="L113" s="49">
        <v>0</v>
      </c>
      <c r="M113" s="49">
        <v>36</v>
      </c>
      <c r="N113" s="49">
        <v>0</v>
      </c>
      <c r="U113" s="49">
        <v>0</v>
      </c>
      <c r="V113" s="49">
        <v>36</v>
      </c>
      <c r="W113" s="49">
        <v>0</v>
      </c>
      <c r="AD113" s="49">
        <v>0</v>
      </c>
      <c r="AE113" s="49">
        <v>36</v>
      </c>
      <c r="AF113" s="49">
        <v>0</v>
      </c>
      <c r="AM113" s="49">
        <v>0</v>
      </c>
      <c r="AN113" s="49">
        <v>36</v>
      </c>
      <c r="AO113" s="49">
        <v>0</v>
      </c>
      <c r="AP113" s="49">
        <v>144</v>
      </c>
      <c r="AQ113" s="49">
        <v>0</v>
      </c>
    </row>
    <row r="114" spans="1:43" ht="16.5" hidden="1" customHeight="1">
      <c r="A114" s="50" t="s">
        <v>50</v>
      </c>
      <c r="B114" s="50" t="s">
        <v>397</v>
      </c>
      <c r="C114" s="50" t="str">
        <f>VLOOKUP($B114,'지하수요금(2012년)'!$B:$C,2,FALSE)</f>
        <v>홍천표</v>
      </c>
      <c r="D114" s="50" t="s">
        <v>2297</v>
      </c>
      <c r="E114" s="50" t="s">
        <v>2298</v>
      </c>
      <c r="L114" s="49">
        <v>0</v>
      </c>
      <c r="M114" s="49">
        <v>30</v>
      </c>
      <c r="N114" s="49">
        <v>6390</v>
      </c>
      <c r="U114" s="49">
        <v>0</v>
      </c>
      <c r="V114" s="49">
        <v>30</v>
      </c>
      <c r="W114" s="49">
        <v>6390</v>
      </c>
      <c r="AD114" s="49">
        <v>0</v>
      </c>
      <c r="AE114" s="49">
        <v>30</v>
      </c>
      <c r="AF114" s="49">
        <v>6390</v>
      </c>
      <c r="AM114" s="49">
        <v>0</v>
      </c>
      <c r="AN114" s="49">
        <v>30</v>
      </c>
      <c r="AO114" s="49">
        <v>6390</v>
      </c>
      <c r="AP114" s="49">
        <v>120</v>
      </c>
      <c r="AQ114" s="49">
        <v>25560</v>
      </c>
    </row>
    <row r="115" spans="1:43" ht="16.5" hidden="1" customHeight="1">
      <c r="A115" s="50" t="s">
        <v>50</v>
      </c>
      <c r="B115" s="50" t="s">
        <v>400</v>
      </c>
      <c r="C115" s="50" t="str">
        <f>VLOOKUP($B115,'지하수요금(2012년)'!$B:$C,2,FALSE)</f>
        <v>이  석</v>
      </c>
      <c r="D115" s="50" t="s">
        <v>401</v>
      </c>
      <c r="E115" s="50" t="s">
        <v>402</v>
      </c>
      <c r="L115" s="49">
        <v>0</v>
      </c>
      <c r="M115" s="49">
        <v>30</v>
      </c>
      <c r="N115" s="49">
        <v>0</v>
      </c>
      <c r="U115" s="49">
        <v>0</v>
      </c>
      <c r="V115" s="49">
        <v>30</v>
      </c>
      <c r="W115" s="49">
        <v>0</v>
      </c>
      <c r="AD115" s="49">
        <v>0</v>
      </c>
      <c r="AE115" s="49">
        <v>30</v>
      </c>
      <c r="AF115" s="49">
        <v>0</v>
      </c>
      <c r="AM115" s="49">
        <v>0</v>
      </c>
      <c r="AN115" s="49">
        <v>30</v>
      </c>
      <c r="AO115" s="49">
        <v>0</v>
      </c>
      <c r="AP115" s="49">
        <v>120</v>
      </c>
      <c r="AQ115" s="49">
        <v>0</v>
      </c>
    </row>
    <row r="116" spans="1:43" ht="16.5" hidden="1" customHeight="1">
      <c r="A116" s="50" t="s">
        <v>50</v>
      </c>
      <c r="B116" s="50" t="s">
        <v>403</v>
      </c>
      <c r="C116" s="50" t="str">
        <f>VLOOKUP($B116,'지하수요금(2012년)'!$B:$C,2,FALSE)</f>
        <v>김석주</v>
      </c>
      <c r="D116" s="50" t="s">
        <v>2299</v>
      </c>
      <c r="E116" s="50" t="s">
        <v>2300</v>
      </c>
      <c r="L116" s="49">
        <v>0</v>
      </c>
      <c r="M116" s="49">
        <v>36</v>
      </c>
      <c r="N116" s="49">
        <v>7470</v>
      </c>
      <c r="U116" s="49">
        <v>0</v>
      </c>
      <c r="V116" s="49">
        <v>36</v>
      </c>
      <c r="W116" s="49">
        <v>7470</v>
      </c>
      <c r="AD116" s="49">
        <v>0</v>
      </c>
      <c r="AE116" s="49">
        <v>36</v>
      </c>
      <c r="AF116" s="49">
        <v>7470</v>
      </c>
      <c r="AM116" s="49">
        <v>0</v>
      </c>
      <c r="AN116" s="49">
        <v>36</v>
      </c>
      <c r="AO116" s="49">
        <v>7470</v>
      </c>
      <c r="AP116" s="49">
        <v>144</v>
      </c>
      <c r="AQ116" s="49">
        <v>29880</v>
      </c>
    </row>
    <row r="117" spans="1:43" ht="16.5" hidden="1" customHeight="1">
      <c r="A117" s="50" t="s">
        <v>50</v>
      </c>
      <c r="B117" s="50" t="s">
        <v>406</v>
      </c>
      <c r="C117" s="50" t="str">
        <f>VLOOKUP($B117,'지하수요금(2012년)'!$B:$C,2,FALSE)</f>
        <v>배영수</v>
      </c>
      <c r="D117" s="50" t="s">
        <v>407</v>
      </c>
      <c r="E117" s="50" t="s">
        <v>408</v>
      </c>
      <c r="L117" s="49">
        <v>0</v>
      </c>
      <c r="M117" s="49">
        <v>27</v>
      </c>
      <c r="N117" s="49">
        <v>5850</v>
      </c>
      <c r="U117" s="49">
        <v>0</v>
      </c>
      <c r="V117" s="49">
        <v>27</v>
      </c>
      <c r="W117" s="49">
        <v>5850</v>
      </c>
      <c r="AD117" s="49">
        <v>0</v>
      </c>
      <c r="AE117" s="49">
        <v>27</v>
      </c>
      <c r="AF117" s="49">
        <v>5850</v>
      </c>
      <c r="AM117" s="49">
        <v>0</v>
      </c>
      <c r="AN117" s="49">
        <v>27</v>
      </c>
      <c r="AO117" s="49">
        <v>5850</v>
      </c>
      <c r="AP117" s="49">
        <v>108</v>
      </c>
      <c r="AQ117" s="49">
        <v>23400</v>
      </c>
    </row>
    <row r="118" spans="1:43" ht="16.5" hidden="1" customHeight="1">
      <c r="A118" s="50" t="s">
        <v>50</v>
      </c>
      <c r="B118" s="50" t="s">
        <v>409</v>
      </c>
      <c r="C118" s="50" t="str">
        <f>VLOOKUP($B118,'지하수요금(2012년)'!$B:$C,2,FALSE)</f>
        <v>정영찬</v>
      </c>
      <c r="D118" s="50" t="s">
        <v>410</v>
      </c>
      <c r="E118" s="50" t="s">
        <v>411</v>
      </c>
      <c r="L118" s="49">
        <v>0</v>
      </c>
      <c r="M118" s="49">
        <v>30</v>
      </c>
      <c r="N118" s="49">
        <v>6390</v>
      </c>
      <c r="U118" s="49">
        <v>0</v>
      </c>
      <c r="V118" s="49">
        <v>30</v>
      </c>
      <c r="W118" s="49">
        <v>6390</v>
      </c>
      <c r="AD118" s="49">
        <v>0</v>
      </c>
      <c r="AE118" s="49">
        <v>30</v>
      </c>
      <c r="AF118" s="49">
        <v>6390</v>
      </c>
      <c r="AM118" s="49">
        <v>0</v>
      </c>
      <c r="AN118" s="49">
        <v>30</v>
      </c>
      <c r="AO118" s="49">
        <v>6390</v>
      </c>
      <c r="AP118" s="49">
        <v>120</v>
      </c>
      <c r="AQ118" s="49">
        <v>25560</v>
      </c>
    </row>
    <row r="119" spans="1:43" ht="16.5" hidden="1" customHeight="1">
      <c r="A119" s="50" t="s">
        <v>50</v>
      </c>
      <c r="B119" s="50" t="s">
        <v>412</v>
      </c>
      <c r="C119" s="50" t="str">
        <f>VLOOKUP($B119,'지하수요금(2012년)'!$B:$C,2,FALSE)</f>
        <v>성기주</v>
      </c>
      <c r="D119" s="50" t="s">
        <v>413</v>
      </c>
      <c r="E119" s="50" t="s">
        <v>414</v>
      </c>
      <c r="L119" s="49">
        <v>0</v>
      </c>
      <c r="M119" s="49">
        <v>30</v>
      </c>
      <c r="N119" s="49">
        <v>0</v>
      </c>
      <c r="U119" s="49">
        <v>0</v>
      </c>
      <c r="V119" s="49">
        <v>30</v>
      </c>
      <c r="W119" s="49">
        <v>0</v>
      </c>
      <c r="AD119" s="49">
        <v>0</v>
      </c>
      <c r="AE119" s="49">
        <v>30</v>
      </c>
      <c r="AF119" s="49">
        <v>0</v>
      </c>
      <c r="AM119" s="49">
        <v>0</v>
      </c>
      <c r="AN119" s="49">
        <v>30</v>
      </c>
      <c r="AO119" s="49">
        <v>0</v>
      </c>
      <c r="AP119" s="49">
        <v>120</v>
      </c>
      <c r="AQ119" s="49">
        <v>0</v>
      </c>
    </row>
    <row r="120" spans="1:43" ht="16.5" hidden="1" customHeight="1">
      <c r="A120" s="50" t="s">
        <v>50</v>
      </c>
      <c r="B120" s="50" t="s">
        <v>415</v>
      </c>
      <c r="C120" s="50" t="str">
        <f>VLOOKUP($B120,'지하수요금(2012년)'!$B:$C,2,FALSE)</f>
        <v>박점도</v>
      </c>
      <c r="D120" s="50" t="s">
        <v>416</v>
      </c>
      <c r="E120" s="50" t="s">
        <v>417</v>
      </c>
      <c r="L120" s="49">
        <v>0</v>
      </c>
      <c r="M120" s="49">
        <v>36</v>
      </c>
      <c r="N120" s="49">
        <v>7470</v>
      </c>
      <c r="U120" s="49">
        <v>0</v>
      </c>
      <c r="V120" s="49">
        <v>36</v>
      </c>
      <c r="W120" s="49">
        <v>7470</v>
      </c>
      <c r="AD120" s="49">
        <v>0</v>
      </c>
      <c r="AE120" s="49">
        <v>36</v>
      </c>
      <c r="AF120" s="49">
        <v>7470</v>
      </c>
      <c r="AM120" s="49">
        <v>0</v>
      </c>
      <c r="AN120" s="49">
        <v>36</v>
      </c>
      <c r="AO120" s="49">
        <v>7470</v>
      </c>
      <c r="AP120" s="49">
        <v>144</v>
      </c>
      <c r="AQ120" s="49">
        <v>29880</v>
      </c>
    </row>
    <row r="121" spans="1:43" ht="16.5" hidden="1" customHeight="1">
      <c r="A121" s="50" t="s">
        <v>50</v>
      </c>
      <c r="B121" s="50" t="s">
        <v>421</v>
      </c>
      <c r="C121" s="50" t="str">
        <f>VLOOKUP($B121,'지하수요금(2012년)'!$B:$C,2,FALSE)</f>
        <v>황갑순</v>
      </c>
      <c r="D121" s="50" t="s">
        <v>422</v>
      </c>
      <c r="E121" s="50" t="s">
        <v>423</v>
      </c>
      <c r="L121" s="49">
        <v>0</v>
      </c>
      <c r="M121" s="49">
        <v>30</v>
      </c>
      <c r="N121" s="49">
        <v>0</v>
      </c>
      <c r="U121" s="49">
        <v>0</v>
      </c>
      <c r="V121" s="49">
        <v>30</v>
      </c>
      <c r="W121" s="49">
        <v>0</v>
      </c>
      <c r="AD121" s="49">
        <v>0</v>
      </c>
      <c r="AE121" s="49">
        <v>30</v>
      </c>
      <c r="AF121" s="49">
        <v>0</v>
      </c>
      <c r="AM121" s="49">
        <v>0</v>
      </c>
      <c r="AN121" s="49">
        <v>30</v>
      </c>
      <c r="AO121" s="49">
        <v>0</v>
      </c>
      <c r="AP121" s="49">
        <v>120</v>
      </c>
      <c r="AQ121" s="49">
        <v>0</v>
      </c>
    </row>
    <row r="122" spans="1:43" ht="16.5" hidden="1" customHeight="1">
      <c r="A122" s="50" t="s">
        <v>50</v>
      </c>
      <c r="B122" s="50" t="s">
        <v>424</v>
      </c>
      <c r="C122" s="50" t="str">
        <f>VLOOKUP($B122,'지하수요금(2012년)'!$B:$C,2,FALSE)</f>
        <v>최부화</v>
      </c>
      <c r="D122" s="50" t="s">
        <v>2301</v>
      </c>
      <c r="E122" s="50" t="s">
        <v>2302</v>
      </c>
      <c r="L122" s="49">
        <v>0</v>
      </c>
      <c r="M122" s="49">
        <v>6</v>
      </c>
      <c r="N122" s="49">
        <v>2070</v>
      </c>
      <c r="U122" s="49">
        <v>0</v>
      </c>
      <c r="V122" s="49">
        <v>6</v>
      </c>
      <c r="W122" s="49">
        <v>2070</v>
      </c>
      <c r="AD122" s="49">
        <v>0</v>
      </c>
      <c r="AE122" s="49">
        <v>6</v>
      </c>
      <c r="AF122" s="49">
        <v>2070</v>
      </c>
      <c r="AM122" s="49">
        <v>0</v>
      </c>
      <c r="AN122" s="49">
        <v>6</v>
      </c>
      <c r="AO122" s="49">
        <v>2070</v>
      </c>
      <c r="AP122" s="49">
        <v>24</v>
      </c>
      <c r="AQ122" s="49">
        <v>8280</v>
      </c>
    </row>
    <row r="123" spans="1:43" ht="16.5" hidden="1" customHeight="1">
      <c r="A123" s="50" t="s">
        <v>50</v>
      </c>
      <c r="B123" s="50" t="s">
        <v>427</v>
      </c>
      <c r="C123" s="50" t="str">
        <f>VLOOKUP($B123,'지하수요금(2012년)'!$B:$C,2,FALSE)</f>
        <v>이순식</v>
      </c>
      <c r="D123" s="50" t="s">
        <v>428</v>
      </c>
      <c r="E123" s="50" t="s">
        <v>429</v>
      </c>
      <c r="M123" s="49">
        <v>30</v>
      </c>
      <c r="N123" s="49">
        <v>0</v>
      </c>
      <c r="V123" s="49">
        <v>30</v>
      </c>
      <c r="W123" s="49">
        <v>0</v>
      </c>
      <c r="AE123" s="49">
        <v>30</v>
      </c>
      <c r="AF123" s="49">
        <v>0</v>
      </c>
      <c r="AN123" s="49">
        <v>30</v>
      </c>
      <c r="AO123" s="49">
        <v>0</v>
      </c>
      <c r="AP123" s="49">
        <v>120</v>
      </c>
      <c r="AQ123" s="49">
        <v>0</v>
      </c>
    </row>
    <row r="124" spans="1:43" ht="16.5" hidden="1" customHeight="1">
      <c r="A124" s="50" t="s">
        <v>50</v>
      </c>
      <c r="B124" s="50" t="s">
        <v>430</v>
      </c>
      <c r="C124" s="50" t="str">
        <f>VLOOKUP($B124,'지하수요금(2012년)'!$B:$C,2,FALSE)</f>
        <v>청운여관</v>
      </c>
      <c r="D124" s="50" t="s">
        <v>431</v>
      </c>
      <c r="E124" s="50" t="s">
        <v>432</v>
      </c>
      <c r="F124" s="49">
        <v>1333</v>
      </c>
      <c r="G124" s="49">
        <v>0</v>
      </c>
      <c r="H124" s="49">
        <v>410</v>
      </c>
      <c r="I124" s="49">
        <v>1333</v>
      </c>
      <c r="J124" s="49">
        <v>0</v>
      </c>
      <c r="K124" s="49">
        <v>410</v>
      </c>
      <c r="L124" s="49">
        <v>1333</v>
      </c>
      <c r="M124" s="49">
        <v>0</v>
      </c>
      <c r="N124" s="49">
        <v>410</v>
      </c>
      <c r="O124" s="49">
        <v>1333</v>
      </c>
      <c r="P124" s="49">
        <v>0</v>
      </c>
      <c r="Q124" s="49">
        <v>410</v>
      </c>
      <c r="R124" s="49">
        <v>1333</v>
      </c>
      <c r="S124" s="49">
        <v>0</v>
      </c>
      <c r="T124" s="49">
        <v>410</v>
      </c>
      <c r="U124" s="49">
        <v>2473</v>
      </c>
      <c r="V124" s="49">
        <v>30</v>
      </c>
      <c r="W124" s="49">
        <v>7610</v>
      </c>
      <c r="X124" s="49">
        <v>2524</v>
      </c>
      <c r="Y124" s="49">
        <v>76</v>
      </c>
      <c r="Z124" s="49">
        <v>30350</v>
      </c>
      <c r="AA124" s="49">
        <v>2568</v>
      </c>
      <c r="AB124" s="49">
        <v>66</v>
      </c>
      <c r="AC124" s="49">
        <v>23450</v>
      </c>
      <c r="AD124" s="49">
        <v>2610</v>
      </c>
      <c r="AE124" s="49">
        <v>63</v>
      </c>
      <c r="AF124" s="49">
        <v>21380</v>
      </c>
      <c r="AG124" s="49">
        <v>2650</v>
      </c>
      <c r="AH124" s="49">
        <v>60</v>
      </c>
      <c r="AI124" s="49">
        <v>19310</v>
      </c>
      <c r="AJ124" s="49">
        <v>2694</v>
      </c>
      <c r="AK124" s="49">
        <v>66</v>
      </c>
      <c r="AL124" s="49">
        <v>23450</v>
      </c>
      <c r="AM124" s="49">
        <v>2726</v>
      </c>
      <c r="AN124" s="49">
        <v>48</v>
      </c>
      <c r="AO124" s="49">
        <v>11930</v>
      </c>
      <c r="AP124" s="49">
        <v>409</v>
      </c>
      <c r="AQ124" s="49">
        <v>139530</v>
      </c>
    </row>
    <row r="125" spans="1:43" ht="16.5" hidden="1" customHeight="1">
      <c r="A125" s="50" t="s">
        <v>50</v>
      </c>
      <c r="B125" s="50" t="s">
        <v>433</v>
      </c>
      <c r="C125" s="50" t="str">
        <f>VLOOKUP($B125,'지하수요금(2012년)'!$B:$C,2,FALSE)</f>
        <v>김옥수</v>
      </c>
      <c r="D125" s="50" t="s">
        <v>434</v>
      </c>
      <c r="E125" s="50" t="s">
        <v>435</v>
      </c>
      <c r="M125" s="49">
        <v>36</v>
      </c>
      <c r="N125" s="49">
        <v>0</v>
      </c>
      <c r="V125" s="49">
        <v>36</v>
      </c>
      <c r="W125" s="49">
        <v>0</v>
      </c>
      <c r="AE125" s="49">
        <v>36</v>
      </c>
      <c r="AF125" s="49">
        <v>0</v>
      </c>
      <c r="AN125" s="49">
        <v>36</v>
      </c>
      <c r="AO125" s="49">
        <v>0</v>
      </c>
      <c r="AP125" s="49">
        <v>144</v>
      </c>
      <c r="AQ125" s="49">
        <v>0</v>
      </c>
    </row>
    <row r="126" spans="1:43" ht="16.5" hidden="1" customHeight="1">
      <c r="A126" s="50" t="s">
        <v>50</v>
      </c>
      <c r="B126" s="50" t="s">
        <v>436</v>
      </c>
      <c r="C126" s="50" t="str">
        <f>VLOOKUP($B126,'지하수요금(2012년)'!$B:$C,2,FALSE)</f>
        <v>가빈모텔</v>
      </c>
      <c r="D126" s="50" t="s">
        <v>437</v>
      </c>
      <c r="E126" s="50" t="s">
        <v>438</v>
      </c>
      <c r="F126" s="49">
        <v>2382</v>
      </c>
      <c r="G126" s="49">
        <v>52</v>
      </c>
      <c r="H126" s="49">
        <v>13790</v>
      </c>
      <c r="I126" s="49">
        <v>2407</v>
      </c>
      <c r="J126" s="49">
        <v>37</v>
      </c>
      <c r="K126" s="49">
        <v>9290</v>
      </c>
      <c r="L126" s="49">
        <v>2436</v>
      </c>
      <c r="M126" s="49">
        <v>43</v>
      </c>
      <c r="N126" s="49">
        <v>10730</v>
      </c>
      <c r="O126" s="49">
        <v>2479</v>
      </c>
      <c r="P126" s="49">
        <v>64</v>
      </c>
      <c r="Q126" s="49">
        <v>22070</v>
      </c>
      <c r="R126" s="49">
        <v>2511</v>
      </c>
      <c r="S126" s="49">
        <v>48</v>
      </c>
      <c r="T126" s="49">
        <v>11930</v>
      </c>
      <c r="U126" s="49">
        <v>2537</v>
      </c>
      <c r="V126" s="49">
        <v>39</v>
      </c>
      <c r="W126" s="49">
        <v>9770</v>
      </c>
      <c r="X126" s="49">
        <v>2569</v>
      </c>
      <c r="Y126" s="49">
        <v>48</v>
      </c>
      <c r="Z126" s="49">
        <v>11930</v>
      </c>
      <c r="AA126" s="49">
        <v>2615</v>
      </c>
      <c r="AB126" s="49">
        <v>69</v>
      </c>
      <c r="AC126" s="49">
        <v>25520</v>
      </c>
      <c r="AD126" s="49">
        <v>2646</v>
      </c>
      <c r="AE126" s="49">
        <v>46</v>
      </c>
      <c r="AF126" s="49">
        <v>11450</v>
      </c>
      <c r="AG126" s="49">
        <v>2683</v>
      </c>
      <c r="AH126" s="49">
        <v>55</v>
      </c>
      <c r="AI126" s="49">
        <v>15860</v>
      </c>
      <c r="AJ126" s="49">
        <v>2724</v>
      </c>
      <c r="AK126" s="49">
        <v>61</v>
      </c>
      <c r="AL126" s="49">
        <v>20000</v>
      </c>
      <c r="AM126" s="49">
        <v>2757</v>
      </c>
      <c r="AN126" s="49">
        <v>49</v>
      </c>
      <c r="AO126" s="49">
        <v>12170</v>
      </c>
      <c r="AP126" s="49">
        <v>611</v>
      </c>
      <c r="AQ126" s="49">
        <v>174510</v>
      </c>
    </row>
    <row r="127" spans="1:43" ht="16.5" hidden="1" customHeight="1">
      <c r="A127" s="50" t="s">
        <v>50</v>
      </c>
      <c r="B127" s="50" t="s">
        <v>439</v>
      </c>
      <c r="C127" s="50" t="str">
        <f>VLOOKUP($B127,'지하수요금(2012년)'!$B:$C,2,FALSE)</f>
        <v>허충국</v>
      </c>
      <c r="D127" s="50" t="s">
        <v>440</v>
      </c>
      <c r="E127" s="50" t="s">
        <v>441</v>
      </c>
      <c r="L127" s="49">
        <v>0</v>
      </c>
      <c r="M127" s="49">
        <v>36</v>
      </c>
      <c r="N127" s="49">
        <v>7470</v>
      </c>
      <c r="U127" s="49">
        <v>0</v>
      </c>
      <c r="V127" s="49">
        <v>36</v>
      </c>
      <c r="W127" s="49">
        <v>7470</v>
      </c>
      <c r="AD127" s="49">
        <v>0</v>
      </c>
      <c r="AE127" s="49">
        <v>36</v>
      </c>
      <c r="AF127" s="49">
        <v>7470</v>
      </c>
      <c r="AM127" s="49">
        <v>0</v>
      </c>
      <c r="AN127" s="49">
        <v>36</v>
      </c>
      <c r="AO127" s="49">
        <v>7470</v>
      </c>
      <c r="AP127" s="49">
        <v>144</v>
      </c>
      <c r="AQ127" s="49">
        <v>29880</v>
      </c>
    </row>
    <row r="128" spans="1:43" ht="16.5" hidden="1" customHeight="1">
      <c r="A128" s="50" t="s">
        <v>50</v>
      </c>
      <c r="B128" s="50" t="s">
        <v>442</v>
      </c>
      <c r="C128" s="50" t="str">
        <f>VLOOKUP($B128,'지하수요금(2012년)'!$B:$C,2,FALSE)</f>
        <v>박정용</v>
      </c>
      <c r="D128" s="50" t="s">
        <v>443</v>
      </c>
      <c r="E128" s="50" t="s">
        <v>444</v>
      </c>
      <c r="L128" s="49">
        <v>0</v>
      </c>
      <c r="M128" s="49">
        <v>30</v>
      </c>
      <c r="N128" s="49">
        <v>6390</v>
      </c>
      <c r="U128" s="49">
        <v>0</v>
      </c>
      <c r="V128" s="49">
        <v>30</v>
      </c>
      <c r="W128" s="49">
        <v>6390</v>
      </c>
      <c r="AD128" s="49">
        <v>0</v>
      </c>
      <c r="AE128" s="49">
        <v>30</v>
      </c>
      <c r="AF128" s="49">
        <v>6390</v>
      </c>
      <c r="AM128" s="49">
        <v>0</v>
      </c>
      <c r="AN128" s="49">
        <v>30</v>
      </c>
      <c r="AO128" s="49">
        <v>6390</v>
      </c>
      <c r="AP128" s="49">
        <v>120</v>
      </c>
      <c r="AQ128" s="49">
        <v>25560</v>
      </c>
    </row>
    <row r="129" spans="1:43" ht="16.5" hidden="1" customHeight="1">
      <c r="A129" s="50" t="s">
        <v>50</v>
      </c>
      <c r="B129" s="50" t="s">
        <v>445</v>
      </c>
      <c r="C129" s="50" t="str">
        <f>VLOOKUP($B129,'지하수요금(2012년)'!$B:$C,2,FALSE)</f>
        <v>최창식</v>
      </c>
      <c r="D129" s="50" t="s">
        <v>446</v>
      </c>
      <c r="E129" s="50" t="s">
        <v>447</v>
      </c>
      <c r="L129" s="49">
        <v>0</v>
      </c>
      <c r="M129" s="49">
        <v>30</v>
      </c>
      <c r="N129" s="49">
        <v>6390</v>
      </c>
      <c r="U129" s="49">
        <v>0</v>
      </c>
      <c r="V129" s="49">
        <v>30</v>
      </c>
      <c r="W129" s="49">
        <v>6390</v>
      </c>
      <c r="AD129" s="49">
        <v>0</v>
      </c>
      <c r="AE129" s="49">
        <v>30</v>
      </c>
      <c r="AF129" s="49">
        <v>6390</v>
      </c>
      <c r="AM129" s="49">
        <v>0</v>
      </c>
      <c r="AN129" s="49">
        <v>30</v>
      </c>
      <c r="AO129" s="49">
        <v>6390</v>
      </c>
      <c r="AP129" s="49">
        <v>120</v>
      </c>
      <c r="AQ129" s="49">
        <v>25560</v>
      </c>
    </row>
    <row r="130" spans="1:43" ht="16.5" hidden="1" customHeight="1">
      <c r="A130" s="50" t="s">
        <v>50</v>
      </c>
      <c r="B130" s="50" t="s">
        <v>451</v>
      </c>
      <c r="C130" s="50" t="str">
        <f>VLOOKUP($B130,'지하수요금(2012년)'!$B:$C,2,FALSE)</f>
        <v>배병우</v>
      </c>
      <c r="D130" s="50" t="s">
        <v>452</v>
      </c>
      <c r="E130" s="50" t="s">
        <v>453</v>
      </c>
      <c r="L130" s="49">
        <v>0</v>
      </c>
      <c r="M130" s="49">
        <v>21</v>
      </c>
      <c r="N130" s="49">
        <v>4770</v>
      </c>
      <c r="U130" s="49">
        <v>0</v>
      </c>
      <c r="V130" s="49">
        <v>21</v>
      </c>
      <c r="W130" s="49">
        <v>4770</v>
      </c>
      <c r="AD130" s="49">
        <v>0</v>
      </c>
      <c r="AE130" s="49">
        <v>21</v>
      </c>
      <c r="AF130" s="49">
        <v>4770</v>
      </c>
      <c r="AM130" s="49">
        <v>0</v>
      </c>
      <c r="AN130" s="49">
        <v>21</v>
      </c>
      <c r="AO130" s="49">
        <v>4770</v>
      </c>
      <c r="AP130" s="49">
        <v>84</v>
      </c>
      <c r="AQ130" s="49">
        <v>19080</v>
      </c>
    </row>
    <row r="131" spans="1:43" ht="16.5" hidden="1" customHeight="1">
      <c r="A131" s="50" t="s">
        <v>50</v>
      </c>
      <c r="B131" s="50" t="s">
        <v>454</v>
      </c>
      <c r="C131" s="50" t="str">
        <f>VLOOKUP($B131,'지하수요금(2012년)'!$B:$C,2,FALSE)</f>
        <v>손점임</v>
      </c>
      <c r="D131" s="50" t="s">
        <v>455</v>
      </c>
      <c r="E131" s="50" t="s">
        <v>456</v>
      </c>
      <c r="L131" s="49">
        <v>0</v>
      </c>
      <c r="M131" s="49">
        <v>24</v>
      </c>
      <c r="N131" s="49">
        <v>5310</v>
      </c>
      <c r="U131" s="49">
        <v>0</v>
      </c>
      <c r="V131" s="49">
        <v>24</v>
      </c>
      <c r="W131" s="49">
        <v>5310</v>
      </c>
      <c r="AD131" s="49">
        <v>0</v>
      </c>
      <c r="AE131" s="49">
        <v>24</v>
      </c>
      <c r="AF131" s="49">
        <v>5310</v>
      </c>
      <c r="AM131" s="49">
        <v>0</v>
      </c>
      <c r="AN131" s="49">
        <v>24</v>
      </c>
      <c r="AO131" s="49">
        <v>5310</v>
      </c>
      <c r="AP131" s="49">
        <v>96</v>
      </c>
      <c r="AQ131" s="49">
        <v>21240</v>
      </c>
    </row>
    <row r="132" spans="1:43" ht="16.5" hidden="1" customHeight="1">
      <c r="A132" s="50" t="s">
        <v>50</v>
      </c>
      <c r="B132" s="50" t="s">
        <v>457</v>
      </c>
      <c r="C132" s="50" t="str">
        <f>VLOOKUP($B132,'지하수요금(2012년)'!$B:$C,2,FALSE)</f>
        <v>홍성일(정희석)</v>
      </c>
      <c r="D132" s="50" t="s">
        <v>2303</v>
      </c>
      <c r="E132" s="50" t="s">
        <v>2304</v>
      </c>
      <c r="L132" s="49">
        <v>0</v>
      </c>
      <c r="M132" s="49">
        <v>24</v>
      </c>
      <c r="N132" s="49">
        <v>5310</v>
      </c>
      <c r="U132" s="49">
        <v>0</v>
      </c>
      <c r="V132" s="49">
        <v>24</v>
      </c>
      <c r="W132" s="49">
        <v>5310</v>
      </c>
      <c r="AD132" s="49">
        <v>0</v>
      </c>
      <c r="AE132" s="49">
        <v>24</v>
      </c>
      <c r="AF132" s="49">
        <v>5310</v>
      </c>
      <c r="AM132" s="49">
        <v>0</v>
      </c>
      <c r="AN132" s="49">
        <v>24</v>
      </c>
      <c r="AO132" s="49">
        <v>5310</v>
      </c>
      <c r="AP132" s="49">
        <v>96</v>
      </c>
      <c r="AQ132" s="49">
        <v>21240</v>
      </c>
    </row>
    <row r="133" spans="1:43" ht="16.5" hidden="1" customHeight="1">
      <c r="A133" s="50" t="s">
        <v>50</v>
      </c>
      <c r="B133" s="50" t="s">
        <v>463</v>
      </c>
      <c r="C133" s="50" t="str">
        <f>VLOOKUP($B133,'지하수요금(2012년)'!$B:$C,2,FALSE)</f>
        <v>이말성</v>
      </c>
      <c r="D133" s="50" t="s">
        <v>464</v>
      </c>
      <c r="E133" s="50" t="s">
        <v>2304</v>
      </c>
      <c r="L133" s="49">
        <v>0</v>
      </c>
      <c r="M133" s="49">
        <v>30</v>
      </c>
      <c r="N133" s="49">
        <v>6390</v>
      </c>
      <c r="U133" s="49">
        <v>0</v>
      </c>
      <c r="V133" s="49">
        <v>30</v>
      </c>
      <c r="W133" s="49">
        <v>6390</v>
      </c>
      <c r="AD133" s="49">
        <v>0</v>
      </c>
      <c r="AE133" s="49">
        <v>30</v>
      </c>
      <c r="AF133" s="49">
        <v>6390</v>
      </c>
      <c r="AM133" s="49">
        <v>0</v>
      </c>
      <c r="AN133" s="49">
        <v>30</v>
      </c>
      <c r="AO133" s="49">
        <v>6390</v>
      </c>
      <c r="AP133" s="49">
        <v>120</v>
      </c>
      <c r="AQ133" s="49">
        <v>25560</v>
      </c>
    </row>
    <row r="134" spans="1:43" ht="16.5" hidden="1" customHeight="1">
      <c r="A134" s="50" t="s">
        <v>50</v>
      </c>
      <c r="B134" s="50" t="s">
        <v>466</v>
      </c>
      <c r="C134" s="50" t="str">
        <f>VLOOKUP($B134,'지하수요금(2012년)'!$B:$C,2,FALSE)</f>
        <v>노화욀</v>
      </c>
      <c r="D134" s="50" t="s">
        <v>467</v>
      </c>
      <c r="E134" s="50" t="s">
        <v>468</v>
      </c>
      <c r="L134" s="49">
        <v>0</v>
      </c>
      <c r="M134" s="49">
        <v>30</v>
      </c>
      <c r="N134" s="49">
        <v>6390</v>
      </c>
      <c r="U134" s="49">
        <v>0</v>
      </c>
      <c r="V134" s="49">
        <v>30</v>
      </c>
      <c r="W134" s="49">
        <v>6390</v>
      </c>
      <c r="AD134" s="49">
        <v>0</v>
      </c>
      <c r="AE134" s="49">
        <v>30</v>
      </c>
      <c r="AF134" s="49">
        <v>6390</v>
      </c>
      <c r="AM134" s="49">
        <v>0</v>
      </c>
      <c r="AN134" s="49">
        <v>30</v>
      </c>
      <c r="AO134" s="49">
        <v>6390</v>
      </c>
      <c r="AP134" s="49">
        <v>120</v>
      </c>
      <c r="AQ134" s="49">
        <v>25560</v>
      </c>
    </row>
    <row r="135" spans="1:43" ht="16.5" hidden="1" customHeight="1">
      <c r="A135" s="50" t="s">
        <v>50</v>
      </c>
      <c r="B135" s="50" t="s">
        <v>469</v>
      </c>
      <c r="C135" s="50" t="str">
        <f>VLOOKUP($B135,'지하수요금(2012년)'!$B:$C,2,FALSE)</f>
        <v>박쌍봉</v>
      </c>
      <c r="D135" s="50" t="s">
        <v>470</v>
      </c>
      <c r="E135" s="50" t="s">
        <v>471</v>
      </c>
      <c r="L135" s="49">
        <v>0</v>
      </c>
      <c r="M135" s="49">
        <v>30</v>
      </c>
      <c r="N135" s="49">
        <v>6390</v>
      </c>
      <c r="U135" s="49">
        <v>0</v>
      </c>
      <c r="V135" s="49">
        <v>30</v>
      </c>
      <c r="W135" s="49">
        <v>6390</v>
      </c>
      <c r="AD135" s="49">
        <v>0</v>
      </c>
      <c r="AE135" s="49">
        <v>30</v>
      </c>
      <c r="AF135" s="49">
        <v>6390</v>
      </c>
      <c r="AM135" s="49">
        <v>0</v>
      </c>
      <c r="AN135" s="49">
        <v>30</v>
      </c>
      <c r="AO135" s="49">
        <v>6390</v>
      </c>
      <c r="AP135" s="49">
        <v>120</v>
      </c>
      <c r="AQ135" s="49">
        <v>25560</v>
      </c>
    </row>
    <row r="136" spans="1:43" ht="16.5" hidden="1" customHeight="1">
      <c r="A136" s="50" t="s">
        <v>50</v>
      </c>
      <c r="B136" s="50" t="s">
        <v>472</v>
      </c>
      <c r="C136" s="50" t="str">
        <f>VLOOKUP($B136,'지하수요금(2012년)'!$B:$C,2,FALSE)</f>
        <v>정운순</v>
      </c>
      <c r="D136" s="50" t="s">
        <v>473</v>
      </c>
      <c r="E136" s="50" t="s">
        <v>474</v>
      </c>
      <c r="L136" s="49">
        <v>0</v>
      </c>
      <c r="M136" s="49">
        <v>18</v>
      </c>
      <c r="N136" s="49">
        <v>4230</v>
      </c>
      <c r="U136" s="49">
        <v>0</v>
      </c>
      <c r="V136" s="49">
        <v>18</v>
      </c>
      <c r="W136" s="49">
        <v>4230</v>
      </c>
      <c r="AD136" s="49">
        <v>0</v>
      </c>
      <c r="AE136" s="49">
        <v>18</v>
      </c>
      <c r="AF136" s="49">
        <v>4230</v>
      </c>
      <c r="AM136" s="49">
        <v>0</v>
      </c>
      <c r="AN136" s="49">
        <v>18</v>
      </c>
      <c r="AO136" s="49">
        <v>4230</v>
      </c>
      <c r="AP136" s="49">
        <v>72</v>
      </c>
      <c r="AQ136" s="49">
        <v>16920</v>
      </c>
    </row>
    <row r="137" spans="1:43" ht="16.5" hidden="1" customHeight="1">
      <c r="A137" s="50" t="s">
        <v>50</v>
      </c>
      <c r="B137" s="50" t="s">
        <v>475</v>
      </c>
      <c r="C137" s="50" t="str">
        <f>VLOOKUP($B137,'지하수요금(2012년)'!$B:$C,2,FALSE)</f>
        <v>김원태</v>
      </c>
      <c r="D137" s="50" t="s">
        <v>476</v>
      </c>
      <c r="E137" s="50" t="s">
        <v>477</v>
      </c>
      <c r="L137" s="49">
        <v>0</v>
      </c>
      <c r="M137" s="49">
        <v>6</v>
      </c>
      <c r="N137" s="49">
        <v>2070</v>
      </c>
      <c r="U137" s="49">
        <v>0</v>
      </c>
      <c r="V137" s="49">
        <v>6</v>
      </c>
      <c r="W137" s="49">
        <v>2070</v>
      </c>
      <c r="AD137" s="49">
        <v>0</v>
      </c>
      <c r="AE137" s="49">
        <v>6</v>
      </c>
      <c r="AF137" s="49">
        <v>2070</v>
      </c>
      <c r="AM137" s="49">
        <v>0</v>
      </c>
      <c r="AN137" s="49">
        <v>6</v>
      </c>
      <c r="AO137" s="49">
        <v>2070</v>
      </c>
      <c r="AP137" s="49">
        <v>24</v>
      </c>
      <c r="AQ137" s="49">
        <v>8280</v>
      </c>
    </row>
    <row r="138" spans="1:43" ht="16.5" hidden="1" customHeight="1">
      <c r="A138" s="50" t="s">
        <v>50</v>
      </c>
      <c r="B138" s="50" t="s">
        <v>478</v>
      </c>
      <c r="C138" s="50" t="str">
        <f>VLOOKUP($B138,'지하수요금(2012년)'!$B:$C,2,FALSE)</f>
        <v>이명숙</v>
      </c>
      <c r="D138" s="50" t="s">
        <v>479</v>
      </c>
      <c r="E138" s="50" t="s">
        <v>480</v>
      </c>
      <c r="L138" s="49">
        <v>0</v>
      </c>
      <c r="M138" s="49">
        <v>48</v>
      </c>
      <c r="N138" s="49">
        <v>9630</v>
      </c>
      <c r="U138" s="49">
        <v>0</v>
      </c>
      <c r="V138" s="49">
        <v>48</v>
      </c>
      <c r="W138" s="49">
        <v>9630</v>
      </c>
      <c r="AD138" s="49">
        <v>0</v>
      </c>
      <c r="AE138" s="49">
        <v>48</v>
      </c>
      <c r="AF138" s="49">
        <v>9630</v>
      </c>
      <c r="AM138" s="49">
        <v>0</v>
      </c>
      <c r="AN138" s="49">
        <v>48</v>
      </c>
      <c r="AO138" s="49">
        <v>9630</v>
      </c>
      <c r="AP138" s="49">
        <v>192</v>
      </c>
      <c r="AQ138" s="49">
        <v>38520</v>
      </c>
    </row>
    <row r="139" spans="1:43" ht="16.5" hidden="1" customHeight="1">
      <c r="A139" s="50" t="s">
        <v>50</v>
      </c>
      <c r="B139" s="50" t="s">
        <v>481</v>
      </c>
      <c r="C139" s="50" t="str">
        <f>VLOOKUP($B139,'지하수요금(2012년)'!$B:$C,2,FALSE)</f>
        <v>황태섭</v>
      </c>
      <c r="D139" s="50" t="s">
        <v>482</v>
      </c>
      <c r="E139" s="50" t="s">
        <v>483</v>
      </c>
      <c r="L139" s="49">
        <v>0</v>
      </c>
      <c r="M139" s="49">
        <v>72</v>
      </c>
      <c r="N139" s="49">
        <v>17310</v>
      </c>
      <c r="U139" s="49">
        <v>0</v>
      </c>
      <c r="V139" s="49">
        <v>72</v>
      </c>
      <c r="W139" s="49">
        <v>17310</v>
      </c>
      <c r="AD139" s="49">
        <v>0</v>
      </c>
      <c r="AE139" s="49">
        <v>72</v>
      </c>
      <c r="AF139" s="49">
        <v>17310</v>
      </c>
      <c r="AM139" s="49">
        <v>0</v>
      </c>
      <c r="AN139" s="49">
        <v>72</v>
      </c>
      <c r="AO139" s="49">
        <v>17310</v>
      </c>
      <c r="AP139" s="49">
        <v>288</v>
      </c>
      <c r="AQ139" s="49">
        <v>69240</v>
      </c>
    </row>
    <row r="140" spans="1:43" ht="16.5" hidden="1" customHeight="1">
      <c r="A140" s="50" t="s">
        <v>50</v>
      </c>
      <c r="B140" s="50" t="s">
        <v>484</v>
      </c>
      <c r="C140" s="50" t="str">
        <f>VLOOKUP($B140,'지하수요금(2012년)'!$B:$C,2,FALSE)</f>
        <v>배치호</v>
      </c>
      <c r="D140" s="50" t="s">
        <v>485</v>
      </c>
      <c r="E140" s="50" t="s">
        <v>486</v>
      </c>
      <c r="L140" s="49">
        <v>0</v>
      </c>
      <c r="M140" s="49">
        <v>18</v>
      </c>
      <c r="N140" s="49">
        <v>4230</v>
      </c>
      <c r="U140" s="49">
        <v>0</v>
      </c>
      <c r="V140" s="49">
        <v>18</v>
      </c>
      <c r="W140" s="49">
        <v>4230</v>
      </c>
      <c r="AD140" s="49">
        <v>0</v>
      </c>
      <c r="AE140" s="49">
        <v>18</v>
      </c>
      <c r="AF140" s="49">
        <v>4230</v>
      </c>
      <c r="AM140" s="49">
        <v>0</v>
      </c>
      <c r="AN140" s="49">
        <v>18</v>
      </c>
      <c r="AO140" s="49">
        <v>4230</v>
      </c>
      <c r="AP140" s="49">
        <v>72</v>
      </c>
      <c r="AQ140" s="49">
        <v>16920</v>
      </c>
    </row>
    <row r="141" spans="1:43" ht="16.5" hidden="1" customHeight="1">
      <c r="A141" s="50" t="s">
        <v>50</v>
      </c>
      <c r="B141" s="50" t="s">
        <v>487</v>
      </c>
      <c r="C141" s="50" t="str">
        <f>VLOOKUP($B141,'지하수요금(2012년)'!$B:$C,2,FALSE)</f>
        <v>박춘용</v>
      </c>
      <c r="D141" s="50" t="s">
        <v>2305</v>
      </c>
      <c r="E141" s="50" t="s">
        <v>2306</v>
      </c>
      <c r="L141" s="49">
        <v>0</v>
      </c>
      <c r="M141" s="49">
        <v>30</v>
      </c>
      <c r="N141" s="49">
        <v>6390</v>
      </c>
      <c r="U141" s="49">
        <v>0</v>
      </c>
      <c r="V141" s="49">
        <v>30</v>
      </c>
      <c r="W141" s="49">
        <v>6390</v>
      </c>
      <c r="AD141" s="49">
        <v>0</v>
      </c>
      <c r="AE141" s="49">
        <v>30</v>
      </c>
      <c r="AF141" s="49">
        <v>6390</v>
      </c>
      <c r="AM141" s="49">
        <v>0</v>
      </c>
      <c r="AN141" s="49">
        <v>30</v>
      </c>
      <c r="AO141" s="49">
        <v>6390</v>
      </c>
      <c r="AP141" s="49">
        <v>120</v>
      </c>
      <c r="AQ141" s="49">
        <v>25560</v>
      </c>
    </row>
    <row r="142" spans="1:43" ht="16.5" hidden="1" customHeight="1">
      <c r="A142" s="50" t="s">
        <v>50</v>
      </c>
      <c r="B142" s="50" t="s">
        <v>490</v>
      </c>
      <c r="C142" s="50" t="str">
        <f>VLOOKUP($B142,'지하수요금(2012년)'!$B:$C,2,FALSE)</f>
        <v>민청기</v>
      </c>
      <c r="D142" s="50" t="s">
        <v>491</v>
      </c>
      <c r="E142" s="50" t="s">
        <v>492</v>
      </c>
      <c r="L142" s="49">
        <v>0</v>
      </c>
      <c r="M142" s="49">
        <v>54</v>
      </c>
      <c r="N142" s="49">
        <v>10710</v>
      </c>
      <c r="U142" s="49">
        <v>0</v>
      </c>
      <c r="V142" s="49">
        <v>54</v>
      </c>
      <c r="W142" s="49">
        <v>10710</v>
      </c>
      <c r="AD142" s="49">
        <v>0</v>
      </c>
      <c r="AE142" s="49">
        <v>54</v>
      </c>
      <c r="AF142" s="49">
        <v>10710</v>
      </c>
      <c r="AM142" s="49">
        <v>0</v>
      </c>
      <c r="AN142" s="49">
        <v>54</v>
      </c>
      <c r="AO142" s="49">
        <v>10710</v>
      </c>
      <c r="AP142" s="49">
        <v>216</v>
      </c>
      <c r="AQ142" s="49">
        <v>42840</v>
      </c>
    </row>
    <row r="143" spans="1:43" ht="16.5" hidden="1" customHeight="1">
      <c r="A143" s="50" t="s">
        <v>50</v>
      </c>
      <c r="B143" s="50" t="s">
        <v>493</v>
      </c>
      <c r="C143" s="50" t="str">
        <f>VLOOKUP($B143,'지하수요금(2012년)'!$B:$C,2,FALSE)</f>
        <v>김근조</v>
      </c>
      <c r="D143" s="50" t="s">
        <v>494</v>
      </c>
      <c r="E143" s="50" t="s">
        <v>495</v>
      </c>
      <c r="L143" s="49">
        <v>0</v>
      </c>
      <c r="M143" s="49">
        <v>60</v>
      </c>
      <c r="N143" s="49">
        <v>0</v>
      </c>
      <c r="U143" s="49">
        <v>0</v>
      </c>
      <c r="V143" s="49">
        <v>60</v>
      </c>
      <c r="W143" s="49">
        <v>0</v>
      </c>
      <c r="AD143" s="49">
        <v>0</v>
      </c>
      <c r="AE143" s="49">
        <v>60</v>
      </c>
      <c r="AF143" s="49">
        <v>0</v>
      </c>
      <c r="AM143" s="49">
        <v>0</v>
      </c>
      <c r="AN143" s="49">
        <v>60</v>
      </c>
      <c r="AO143" s="49">
        <v>0</v>
      </c>
      <c r="AP143" s="49">
        <v>240</v>
      </c>
      <c r="AQ143" s="49">
        <v>0</v>
      </c>
    </row>
    <row r="144" spans="1:43" ht="16.5" hidden="1" customHeight="1">
      <c r="A144" s="50" t="s">
        <v>50</v>
      </c>
      <c r="B144" s="50" t="s">
        <v>496</v>
      </c>
      <c r="C144" s="50" t="str">
        <f>VLOOKUP($B144,'지하수요금(2012년)'!$B:$C,2,FALSE)</f>
        <v>지태봉</v>
      </c>
      <c r="D144" s="50" t="s">
        <v>497</v>
      </c>
      <c r="E144" s="50" t="s">
        <v>498</v>
      </c>
      <c r="L144" s="49">
        <v>0</v>
      </c>
      <c r="M144" s="49">
        <v>21</v>
      </c>
      <c r="N144" s="49">
        <v>4770</v>
      </c>
      <c r="U144" s="49">
        <v>0</v>
      </c>
      <c r="V144" s="49">
        <v>21</v>
      </c>
      <c r="W144" s="49">
        <v>4770</v>
      </c>
      <c r="AD144" s="49">
        <v>0</v>
      </c>
      <c r="AE144" s="49">
        <v>21</v>
      </c>
      <c r="AF144" s="49">
        <v>4770</v>
      </c>
      <c r="AM144" s="49">
        <v>0</v>
      </c>
      <c r="AN144" s="49">
        <v>21</v>
      </c>
      <c r="AO144" s="49">
        <v>4770</v>
      </c>
      <c r="AP144" s="49">
        <v>84</v>
      </c>
      <c r="AQ144" s="49">
        <v>19080</v>
      </c>
    </row>
    <row r="145" spans="1:43" ht="16.5" hidden="1" customHeight="1">
      <c r="A145" s="50" t="s">
        <v>50</v>
      </c>
      <c r="B145" s="50" t="s">
        <v>499</v>
      </c>
      <c r="C145" s="50" t="str">
        <f>VLOOKUP($B145,'지하수요금(2012년)'!$B:$C,2,FALSE)</f>
        <v>이팔용</v>
      </c>
      <c r="D145" s="50" t="s">
        <v>2307</v>
      </c>
      <c r="E145" s="50" t="s">
        <v>2308</v>
      </c>
      <c r="L145" s="49">
        <v>0</v>
      </c>
      <c r="M145" s="49">
        <v>30</v>
      </c>
      <c r="N145" s="49">
        <v>6390</v>
      </c>
      <c r="U145" s="49">
        <v>0</v>
      </c>
      <c r="V145" s="49">
        <v>30</v>
      </c>
      <c r="W145" s="49">
        <v>6390</v>
      </c>
      <c r="AD145" s="49">
        <v>0</v>
      </c>
      <c r="AE145" s="49">
        <v>30</v>
      </c>
      <c r="AF145" s="49">
        <v>6390</v>
      </c>
      <c r="AM145" s="49">
        <v>0</v>
      </c>
      <c r="AN145" s="49">
        <v>30</v>
      </c>
      <c r="AO145" s="49">
        <v>6390</v>
      </c>
      <c r="AP145" s="49">
        <v>120</v>
      </c>
      <c r="AQ145" s="49">
        <v>25560</v>
      </c>
    </row>
    <row r="146" spans="1:43" ht="16.5" hidden="1" customHeight="1">
      <c r="A146" s="50" t="s">
        <v>50</v>
      </c>
      <c r="B146" s="50" t="s">
        <v>502</v>
      </c>
      <c r="C146" s="50" t="str">
        <f>VLOOKUP($B146,'지하수요금(2012년)'!$B:$C,2,FALSE)</f>
        <v>이수형</v>
      </c>
      <c r="D146" s="50" t="s">
        <v>503</v>
      </c>
      <c r="E146" s="50" t="s">
        <v>504</v>
      </c>
      <c r="L146" s="49">
        <v>0</v>
      </c>
      <c r="M146" s="49">
        <v>12</v>
      </c>
      <c r="N146" s="49">
        <v>3150</v>
      </c>
      <c r="U146" s="49">
        <v>0</v>
      </c>
      <c r="V146" s="49">
        <v>12</v>
      </c>
      <c r="W146" s="49">
        <v>3150</v>
      </c>
      <c r="AD146" s="49">
        <v>0</v>
      </c>
      <c r="AE146" s="49">
        <v>12</v>
      </c>
      <c r="AF146" s="49">
        <v>3150</v>
      </c>
      <c r="AM146" s="49">
        <v>0</v>
      </c>
      <c r="AN146" s="49">
        <v>12</v>
      </c>
      <c r="AO146" s="49">
        <v>3150</v>
      </c>
      <c r="AP146" s="49">
        <v>48</v>
      </c>
      <c r="AQ146" s="49">
        <v>12600</v>
      </c>
    </row>
    <row r="147" spans="1:43" ht="16.5" hidden="1" customHeight="1">
      <c r="A147" s="50" t="s">
        <v>50</v>
      </c>
      <c r="B147" s="50" t="s">
        <v>505</v>
      </c>
      <c r="C147" s="50" t="str">
        <f>VLOOKUP($B147,'지하수요금(2012년)'!$B:$C,2,FALSE)</f>
        <v>한사용</v>
      </c>
      <c r="D147" s="50" t="s">
        <v>2309</v>
      </c>
      <c r="E147" s="50" t="s">
        <v>2310</v>
      </c>
      <c r="L147" s="49">
        <v>0</v>
      </c>
      <c r="M147" s="49">
        <v>36</v>
      </c>
      <c r="N147" s="49">
        <v>7470</v>
      </c>
      <c r="U147" s="49">
        <v>0</v>
      </c>
      <c r="V147" s="49">
        <v>36</v>
      </c>
      <c r="W147" s="49">
        <v>7470</v>
      </c>
      <c r="AD147" s="49">
        <v>0</v>
      </c>
      <c r="AE147" s="49">
        <v>36</v>
      </c>
      <c r="AF147" s="49">
        <v>7470</v>
      </c>
      <c r="AM147" s="49">
        <v>0</v>
      </c>
      <c r="AN147" s="49">
        <v>36</v>
      </c>
      <c r="AO147" s="49">
        <v>7470</v>
      </c>
      <c r="AP147" s="49">
        <v>144</v>
      </c>
      <c r="AQ147" s="49">
        <v>29880</v>
      </c>
    </row>
    <row r="148" spans="1:43" ht="16.5" hidden="1" customHeight="1">
      <c r="A148" s="50" t="s">
        <v>50</v>
      </c>
      <c r="B148" s="50" t="s">
        <v>508</v>
      </c>
      <c r="C148" s="50" t="str">
        <f>VLOOKUP($B148,'지하수요금(2012년)'!$B:$C,2,FALSE)</f>
        <v>김정현</v>
      </c>
      <c r="D148" s="50" t="s">
        <v>509</v>
      </c>
      <c r="E148" s="50" t="s">
        <v>510</v>
      </c>
      <c r="L148" s="49">
        <v>0</v>
      </c>
      <c r="M148" s="49">
        <v>72</v>
      </c>
      <c r="N148" s="49">
        <v>17310</v>
      </c>
      <c r="U148" s="49">
        <v>0</v>
      </c>
      <c r="V148" s="49">
        <v>72</v>
      </c>
      <c r="W148" s="49">
        <v>17310</v>
      </c>
      <c r="AD148" s="49">
        <v>0</v>
      </c>
      <c r="AE148" s="49">
        <v>72</v>
      </c>
      <c r="AF148" s="49">
        <v>17310</v>
      </c>
      <c r="AM148" s="49">
        <v>0</v>
      </c>
      <c r="AN148" s="49">
        <v>72</v>
      </c>
      <c r="AO148" s="49">
        <v>17310</v>
      </c>
      <c r="AP148" s="49">
        <v>288</v>
      </c>
      <c r="AQ148" s="49">
        <v>69240</v>
      </c>
    </row>
    <row r="149" spans="1:43" ht="16.5" hidden="1" customHeight="1">
      <c r="A149" s="50" t="s">
        <v>50</v>
      </c>
      <c r="B149" s="50" t="s">
        <v>511</v>
      </c>
      <c r="C149" s="50" t="str">
        <f>VLOOKUP($B149,'지하수요금(2012년)'!$B:$C,2,FALSE)</f>
        <v>정말이</v>
      </c>
      <c r="D149" s="50" t="s">
        <v>512</v>
      </c>
      <c r="E149" s="50" t="s">
        <v>513</v>
      </c>
      <c r="L149" s="49">
        <v>0</v>
      </c>
      <c r="M149" s="49">
        <v>30</v>
      </c>
      <c r="N149" s="49">
        <v>6390</v>
      </c>
      <c r="U149" s="49">
        <v>0</v>
      </c>
      <c r="V149" s="49">
        <v>30</v>
      </c>
      <c r="W149" s="49">
        <v>6390</v>
      </c>
      <c r="AD149" s="49">
        <v>0</v>
      </c>
      <c r="AE149" s="49">
        <v>30</v>
      </c>
      <c r="AF149" s="49">
        <v>6390</v>
      </c>
      <c r="AM149" s="49">
        <v>0</v>
      </c>
      <c r="AN149" s="49">
        <v>30</v>
      </c>
      <c r="AO149" s="49">
        <v>6390</v>
      </c>
      <c r="AP149" s="49">
        <v>120</v>
      </c>
      <c r="AQ149" s="49">
        <v>25560</v>
      </c>
    </row>
    <row r="150" spans="1:43" ht="16.5" hidden="1" customHeight="1">
      <c r="A150" s="50" t="s">
        <v>50</v>
      </c>
      <c r="B150" s="50" t="s">
        <v>514</v>
      </c>
      <c r="C150" s="50" t="str">
        <f>VLOOKUP($B150,'지하수요금(2012년)'!$B:$C,2,FALSE)</f>
        <v>김규현</v>
      </c>
      <c r="D150" s="50" t="s">
        <v>515</v>
      </c>
      <c r="E150" s="50" t="s">
        <v>516</v>
      </c>
      <c r="L150" s="49">
        <v>0</v>
      </c>
      <c r="M150" s="49">
        <v>24</v>
      </c>
      <c r="N150" s="49">
        <v>0</v>
      </c>
      <c r="U150" s="49">
        <v>0</v>
      </c>
      <c r="V150" s="49">
        <v>24</v>
      </c>
      <c r="W150" s="49">
        <v>0</v>
      </c>
      <c r="AD150" s="49">
        <v>0</v>
      </c>
      <c r="AE150" s="49">
        <v>24</v>
      </c>
      <c r="AF150" s="49">
        <v>0</v>
      </c>
      <c r="AM150" s="49">
        <v>0</v>
      </c>
      <c r="AN150" s="49">
        <v>24</v>
      </c>
      <c r="AO150" s="49">
        <v>0</v>
      </c>
      <c r="AP150" s="49">
        <v>96</v>
      </c>
      <c r="AQ150" s="49">
        <v>0</v>
      </c>
    </row>
    <row r="151" spans="1:43" ht="16.5" hidden="1" customHeight="1">
      <c r="A151" s="50" t="s">
        <v>50</v>
      </c>
      <c r="B151" s="50" t="s">
        <v>517</v>
      </c>
      <c r="C151" s="50" t="str">
        <f>VLOOKUP($B151,'지하수요금(2012년)'!$B:$C,2,FALSE)</f>
        <v>박종영(강산토건건물)</v>
      </c>
      <c r="D151" s="50" t="s">
        <v>2311</v>
      </c>
      <c r="E151" s="50" t="s">
        <v>519</v>
      </c>
      <c r="L151" s="49">
        <v>0</v>
      </c>
      <c r="M151" s="49">
        <v>30</v>
      </c>
      <c r="N151" s="49">
        <v>6390</v>
      </c>
      <c r="U151" s="49">
        <v>0</v>
      </c>
      <c r="V151" s="49">
        <v>30</v>
      </c>
      <c r="W151" s="49">
        <v>6390</v>
      </c>
      <c r="AD151" s="49">
        <v>0</v>
      </c>
      <c r="AE151" s="49">
        <v>30</v>
      </c>
      <c r="AF151" s="49">
        <v>6390</v>
      </c>
      <c r="AM151" s="49">
        <v>0</v>
      </c>
      <c r="AN151" s="49">
        <v>30</v>
      </c>
      <c r="AO151" s="49">
        <v>6390</v>
      </c>
      <c r="AP151" s="49">
        <v>120</v>
      </c>
      <c r="AQ151" s="49">
        <v>25560</v>
      </c>
    </row>
    <row r="152" spans="1:43" ht="16.5" hidden="1" customHeight="1">
      <c r="A152" s="50" t="s">
        <v>50</v>
      </c>
      <c r="B152" s="50" t="s">
        <v>520</v>
      </c>
      <c r="C152" s="50" t="str">
        <f>VLOOKUP($B152,'지하수요금(2012년)'!$B:$C,2,FALSE)</f>
        <v>이상만</v>
      </c>
      <c r="D152" s="50" t="s">
        <v>521</v>
      </c>
      <c r="E152" s="50" t="s">
        <v>522</v>
      </c>
      <c r="L152" s="49">
        <v>0</v>
      </c>
      <c r="M152" s="49">
        <v>24</v>
      </c>
      <c r="N152" s="49">
        <v>5310</v>
      </c>
      <c r="U152" s="49">
        <v>0</v>
      </c>
      <c r="V152" s="49">
        <v>24</v>
      </c>
      <c r="W152" s="49">
        <v>5310</v>
      </c>
      <c r="AD152" s="49">
        <v>0</v>
      </c>
      <c r="AE152" s="49">
        <v>24</v>
      </c>
      <c r="AF152" s="49">
        <v>5310</v>
      </c>
      <c r="AM152" s="49">
        <v>0</v>
      </c>
      <c r="AN152" s="49">
        <v>24</v>
      </c>
      <c r="AO152" s="49">
        <v>5310</v>
      </c>
      <c r="AP152" s="49">
        <v>96</v>
      </c>
      <c r="AQ152" s="49">
        <v>21240</v>
      </c>
    </row>
    <row r="153" spans="1:43" ht="16.5" hidden="1" customHeight="1">
      <c r="A153" s="50" t="s">
        <v>50</v>
      </c>
      <c r="B153" s="50" t="s">
        <v>523</v>
      </c>
      <c r="C153" s="50" t="str">
        <f>VLOOKUP($B153,'지하수요금(2012년)'!$B:$C,2,FALSE)</f>
        <v>김성창</v>
      </c>
      <c r="D153" s="50" t="s">
        <v>524</v>
      </c>
      <c r="E153" s="50" t="s">
        <v>525</v>
      </c>
      <c r="L153" s="49">
        <v>0</v>
      </c>
      <c r="M153" s="49">
        <v>12</v>
      </c>
      <c r="N153" s="49">
        <v>3150</v>
      </c>
      <c r="U153" s="49">
        <v>0</v>
      </c>
      <c r="V153" s="49">
        <v>12</v>
      </c>
      <c r="W153" s="49">
        <v>3150</v>
      </c>
      <c r="AD153" s="49">
        <v>0</v>
      </c>
      <c r="AE153" s="49">
        <v>12</v>
      </c>
      <c r="AF153" s="49">
        <v>3150</v>
      </c>
      <c r="AM153" s="49">
        <v>0</v>
      </c>
      <c r="AN153" s="49">
        <v>12</v>
      </c>
      <c r="AO153" s="49">
        <v>3150</v>
      </c>
      <c r="AP153" s="49">
        <v>48</v>
      </c>
      <c r="AQ153" s="49">
        <v>12600</v>
      </c>
    </row>
    <row r="154" spans="1:43" ht="16.5" hidden="1" customHeight="1">
      <c r="A154" s="50" t="s">
        <v>50</v>
      </c>
      <c r="B154" s="50" t="s">
        <v>526</v>
      </c>
      <c r="C154" s="50" t="str">
        <f>VLOOKUP($B154,'지하수요금(2012년)'!$B:$C,2,FALSE)</f>
        <v>이종만</v>
      </c>
      <c r="D154" s="50" t="s">
        <v>527</v>
      </c>
      <c r="E154" s="50" t="s">
        <v>528</v>
      </c>
      <c r="L154" s="49">
        <v>0</v>
      </c>
      <c r="M154" s="49">
        <v>24</v>
      </c>
      <c r="N154" s="49">
        <v>5310</v>
      </c>
      <c r="U154" s="49">
        <v>0</v>
      </c>
      <c r="V154" s="49">
        <v>24</v>
      </c>
      <c r="W154" s="49">
        <v>5310</v>
      </c>
      <c r="AD154" s="49">
        <v>0</v>
      </c>
      <c r="AE154" s="49">
        <v>24</v>
      </c>
      <c r="AF154" s="49">
        <v>5310</v>
      </c>
      <c r="AM154" s="49">
        <v>0</v>
      </c>
      <c r="AN154" s="49">
        <v>24</v>
      </c>
      <c r="AO154" s="49">
        <v>5310</v>
      </c>
      <c r="AP154" s="49">
        <v>96</v>
      </c>
      <c r="AQ154" s="49">
        <v>21240</v>
      </c>
    </row>
    <row r="155" spans="1:43" ht="16.5" hidden="1" customHeight="1">
      <c r="A155" s="50" t="s">
        <v>50</v>
      </c>
      <c r="B155" s="50" t="s">
        <v>529</v>
      </c>
      <c r="C155" s="50" t="str">
        <f>VLOOKUP($B155,'지하수요금(2012년)'!$B:$C,2,FALSE)</f>
        <v>박희주</v>
      </c>
      <c r="D155" s="50" t="s">
        <v>530</v>
      </c>
      <c r="E155" s="50" t="s">
        <v>531</v>
      </c>
      <c r="L155" s="49">
        <v>0</v>
      </c>
      <c r="M155" s="49">
        <v>30</v>
      </c>
      <c r="N155" s="49">
        <v>0</v>
      </c>
      <c r="U155" s="49">
        <v>0</v>
      </c>
      <c r="V155" s="49">
        <v>30</v>
      </c>
      <c r="W155" s="49">
        <v>0</v>
      </c>
      <c r="AD155" s="49">
        <v>0</v>
      </c>
      <c r="AE155" s="49">
        <v>30</v>
      </c>
      <c r="AF155" s="49">
        <v>0</v>
      </c>
      <c r="AM155" s="49">
        <v>0</v>
      </c>
      <c r="AN155" s="49">
        <v>30</v>
      </c>
      <c r="AO155" s="49">
        <v>0</v>
      </c>
      <c r="AP155" s="49">
        <v>120</v>
      </c>
      <c r="AQ155" s="49">
        <v>0</v>
      </c>
    </row>
    <row r="156" spans="1:43" ht="16.5" hidden="1" customHeight="1">
      <c r="A156" s="50" t="s">
        <v>50</v>
      </c>
      <c r="B156" s="50" t="s">
        <v>535</v>
      </c>
      <c r="C156" s="50" t="str">
        <f>VLOOKUP($B156,'지하수요금(2012년)'!$B:$C,2,FALSE)</f>
        <v>장차길</v>
      </c>
      <c r="D156" s="50" t="s">
        <v>536</v>
      </c>
      <c r="E156" s="50" t="s">
        <v>537</v>
      </c>
      <c r="L156" s="49">
        <v>0</v>
      </c>
      <c r="M156" s="49">
        <v>30</v>
      </c>
      <c r="N156" s="49">
        <v>6390</v>
      </c>
      <c r="U156" s="49">
        <v>0</v>
      </c>
      <c r="V156" s="49">
        <v>30</v>
      </c>
      <c r="W156" s="49">
        <v>6390</v>
      </c>
      <c r="AD156" s="49">
        <v>0</v>
      </c>
      <c r="AE156" s="49">
        <v>30</v>
      </c>
      <c r="AF156" s="49">
        <v>6390</v>
      </c>
      <c r="AM156" s="49">
        <v>0</v>
      </c>
      <c r="AN156" s="49">
        <v>30</v>
      </c>
      <c r="AO156" s="49">
        <v>6390</v>
      </c>
      <c r="AP156" s="49">
        <v>120</v>
      </c>
      <c r="AQ156" s="49">
        <v>25560</v>
      </c>
    </row>
    <row r="157" spans="1:43" ht="16.5" hidden="1" customHeight="1">
      <c r="A157" s="50" t="s">
        <v>50</v>
      </c>
      <c r="B157" s="50" t="s">
        <v>538</v>
      </c>
      <c r="C157" s="50" t="str">
        <f>VLOOKUP($B157,'지하수요금(2012년)'!$B:$C,2,FALSE)</f>
        <v>박백용</v>
      </c>
      <c r="D157" s="50" t="s">
        <v>539</v>
      </c>
      <c r="E157" s="50" t="s">
        <v>540</v>
      </c>
      <c r="M157" s="49">
        <v>30</v>
      </c>
      <c r="N157" s="49">
        <v>0</v>
      </c>
      <c r="V157" s="49">
        <v>30</v>
      </c>
      <c r="W157" s="49">
        <v>0</v>
      </c>
      <c r="AE157" s="49">
        <v>30</v>
      </c>
      <c r="AF157" s="49">
        <v>0</v>
      </c>
      <c r="AN157" s="49">
        <v>30</v>
      </c>
      <c r="AO157" s="49">
        <v>0</v>
      </c>
      <c r="AP157" s="49">
        <v>120</v>
      </c>
      <c r="AQ157" s="49">
        <v>0</v>
      </c>
    </row>
    <row r="158" spans="1:43" ht="16.5" hidden="1" customHeight="1">
      <c r="A158" s="50" t="s">
        <v>50</v>
      </c>
      <c r="B158" s="50" t="s">
        <v>541</v>
      </c>
      <c r="C158" s="50" t="str">
        <f>VLOOKUP($B158,'지하수요금(2012년)'!$B:$C,2,FALSE)</f>
        <v>황창국</v>
      </c>
      <c r="D158" s="50" t="s">
        <v>542</v>
      </c>
      <c r="E158" s="50" t="s">
        <v>543</v>
      </c>
      <c r="L158" s="49">
        <v>0</v>
      </c>
      <c r="M158" s="49">
        <v>24</v>
      </c>
      <c r="N158" s="49">
        <v>5310</v>
      </c>
      <c r="U158" s="49">
        <v>0</v>
      </c>
      <c r="V158" s="49">
        <v>24</v>
      </c>
      <c r="W158" s="49">
        <v>5310</v>
      </c>
      <c r="AD158" s="49">
        <v>0</v>
      </c>
      <c r="AE158" s="49">
        <v>24</v>
      </c>
      <c r="AF158" s="49">
        <v>5310</v>
      </c>
      <c r="AM158" s="49">
        <v>0</v>
      </c>
      <c r="AN158" s="49">
        <v>24</v>
      </c>
      <c r="AO158" s="49">
        <v>5310</v>
      </c>
      <c r="AP158" s="49">
        <v>96</v>
      </c>
      <c r="AQ158" s="49">
        <v>21240</v>
      </c>
    </row>
    <row r="159" spans="1:43" ht="16.5" hidden="1" customHeight="1">
      <c r="A159" s="50" t="s">
        <v>50</v>
      </c>
      <c r="B159" s="50" t="s">
        <v>544</v>
      </c>
      <c r="C159" s="50" t="str">
        <f>VLOOKUP($B159,'지하수요금(2012년)'!$B:$C,2,FALSE)</f>
        <v>백순기</v>
      </c>
      <c r="D159" s="50" t="s">
        <v>545</v>
      </c>
      <c r="E159" s="50" t="s">
        <v>546</v>
      </c>
      <c r="L159" s="49">
        <v>0</v>
      </c>
      <c r="M159" s="49">
        <v>12</v>
      </c>
      <c r="N159" s="49">
        <v>3150</v>
      </c>
      <c r="U159" s="49">
        <v>0</v>
      </c>
      <c r="V159" s="49">
        <v>12</v>
      </c>
      <c r="W159" s="49">
        <v>3150</v>
      </c>
      <c r="AD159" s="49">
        <v>0</v>
      </c>
      <c r="AE159" s="49">
        <v>12</v>
      </c>
      <c r="AF159" s="49">
        <v>3150</v>
      </c>
      <c r="AM159" s="49">
        <v>0</v>
      </c>
      <c r="AN159" s="49">
        <v>12</v>
      </c>
      <c r="AO159" s="49">
        <v>3150</v>
      </c>
      <c r="AP159" s="49">
        <v>48</v>
      </c>
      <c r="AQ159" s="49">
        <v>12600</v>
      </c>
    </row>
    <row r="160" spans="1:43" ht="16.5" hidden="1" customHeight="1">
      <c r="A160" s="50" t="s">
        <v>50</v>
      </c>
      <c r="B160" s="50" t="s">
        <v>547</v>
      </c>
      <c r="C160" s="50" t="str">
        <f>VLOOKUP($B160,'지하수요금(2012년)'!$B:$C,2,FALSE)</f>
        <v>박구동</v>
      </c>
      <c r="D160" s="50" t="s">
        <v>548</v>
      </c>
      <c r="E160" s="50" t="s">
        <v>549</v>
      </c>
      <c r="L160" s="49">
        <v>0</v>
      </c>
      <c r="M160" s="49">
        <v>12</v>
      </c>
      <c r="N160" s="49">
        <v>3150</v>
      </c>
      <c r="U160" s="49">
        <v>0</v>
      </c>
      <c r="V160" s="49">
        <v>12</v>
      </c>
      <c r="W160" s="49">
        <v>3150</v>
      </c>
      <c r="AD160" s="49">
        <v>0</v>
      </c>
      <c r="AE160" s="49">
        <v>12</v>
      </c>
      <c r="AF160" s="49">
        <v>3150</v>
      </c>
      <c r="AM160" s="49">
        <v>0</v>
      </c>
      <c r="AN160" s="49">
        <v>12</v>
      </c>
      <c r="AO160" s="49">
        <v>3150</v>
      </c>
      <c r="AP160" s="49">
        <v>48</v>
      </c>
      <c r="AQ160" s="49">
        <v>12600</v>
      </c>
    </row>
    <row r="161" spans="1:43" ht="16.5" hidden="1" customHeight="1">
      <c r="A161" s="50" t="s">
        <v>50</v>
      </c>
      <c r="B161" s="50" t="s">
        <v>550</v>
      </c>
      <c r="C161" s="50" t="str">
        <f>VLOOKUP($B161,'지하수요금(2012년)'!$B:$C,2,FALSE)</f>
        <v>손종술</v>
      </c>
      <c r="D161" s="50" t="s">
        <v>551</v>
      </c>
      <c r="E161" s="50" t="s">
        <v>552</v>
      </c>
      <c r="L161" s="49">
        <v>0</v>
      </c>
      <c r="M161" s="49">
        <v>18</v>
      </c>
      <c r="N161" s="49">
        <v>4230</v>
      </c>
      <c r="U161" s="49">
        <v>0</v>
      </c>
      <c r="V161" s="49">
        <v>18</v>
      </c>
      <c r="W161" s="49">
        <v>4230</v>
      </c>
      <c r="AD161" s="49">
        <v>0</v>
      </c>
      <c r="AE161" s="49">
        <v>18</v>
      </c>
      <c r="AF161" s="49">
        <v>4230</v>
      </c>
      <c r="AM161" s="49">
        <v>0</v>
      </c>
      <c r="AN161" s="49">
        <v>18</v>
      </c>
      <c r="AO161" s="49">
        <v>4230</v>
      </c>
      <c r="AP161" s="49">
        <v>72</v>
      </c>
      <c r="AQ161" s="49">
        <v>16920</v>
      </c>
    </row>
    <row r="162" spans="1:43" ht="16.5" hidden="1" customHeight="1">
      <c r="A162" s="50" t="s">
        <v>50</v>
      </c>
      <c r="B162" s="50" t="s">
        <v>553</v>
      </c>
      <c r="C162" s="50" t="str">
        <f>VLOOKUP($B162,'지하수요금(2012년)'!$B:$C,2,FALSE)</f>
        <v>이신조</v>
      </c>
      <c r="D162" s="50" t="s">
        <v>554</v>
      </c>
      <c r="E162" s="50" t="s">
        <v>555</v>
      </c>
      <c r="L162" s="49">
        <v>0</v>
      </c>
      <c r="M162" s="49">
        <v>36</v>
      </c>
      <c r="N162" s="49">
        <v>7470</v>
      </c>
      <c r="U162" s="49">
        <v>0</v>
      </c>
      <c r="V162" s="49">
        <v>36</v>
      </c>
      <c r="W162" s="49">
        <v>7470</v>
      </c>
      <c r="AD162" s="49">
        <v>0</v>
      </c>
      <c r="AE162" s="49">
        <v>36</v>
      </c>
      <c r="AF162" s="49">
        <v>7470</v>
      </c>
      <c r="AM162" s="49">
        <v>0</v>
      </c>
      <c r="AN162" s="49">
        <v>36</v>
      </c>
      <c r="AO162" s="49">
        <v>7470</v>
      </c>
      <c r="AP162" s="49">
        <v>144</v>
      </c>
      <c r="AQ162" s="49">
        <v>29880</v>
      </c>
    </row>
    <row r="163" spans="1:43" ht="16.5" hidden="1" customHeight="1">
      <c r="A163" s="50" t="s">
        <v>50</v>
      </c>
      <c r="B163" s="50" t="s">
        <v>559</v>
      </c>
      <c r="C163" s="50" t="str">
        <f>VLOOKUP($B163,'지하수요금(2012년)'!$B:$C,2,FALSE)</f>
        <v>강철규</v>
      </c>
      <c r="D163" s="50" t="s">
        <v>560</v>
      </c>
      <c r="E163" s="50" t="s">
        <v>561</v>
      </c>
      <c r="L163" s="49">
        <v>0</v>
      </c>
      <c r="M163" s="49">
        <v>12</v>
      </c>
      <c r="N163" s="49">
        <v>3150</v>
      </c>
      <c r="U163" s="49">
        <v>0</v>
      </c>
      <c r="V163" s="49">
        <v>12</v>
      </c>
      <c r="W163" s="49">
        <v>3150</v>
      </c>
      <c r="AD163" s="49">
        <v>0</v>
      </c>
      <c r="AE163" s="49">
        <v>12</v>
      </c>
      <c r="AF163" s="49">
        <v>3150</v>
      </c>
      <c r="AM163" s="49">
        <v>0</v>
      </c>
      <c r="AN163" s="49">
        <v>12</v>
      </c>
      <c r="AO163" s="49">
        <v>3150</v>
      </c>
      <c r="AP163" s="49">
        <v>48</v>
      </c>
      <c r="AQ163" s="49">
        <v>12600</v>
      </c>
    </row>
    <row r="164" spans="1:43" ht="16.5" hidden="1" customHeight="1">
      <c r="A164" s="50" t="s">
        <v>50</v>
      </c>
      <c r="B164" s="50" t="s">
        <v>562</v>
      </c>
      <c r="C164" s="50" t="str">
        <f>VLOOKUP($B164,'지하수요금(2012년)'!$B:$C,2,FALSE)</f>
        <v>민병길</v>
      </c>
      <c r="D164" s="50" t="s">
        <v>563</v>
      </c>
      <c r="E164" s="50" t="s">
        <v>564</v>
      </c>
      <c r="L164" s="49">
        <v>0</v>
      </c>
      <c r="M164" s="49">
        <v>30</v>
      </c>
      <c r="N164" s="49">
        <v>6390</v>
      </c>
      <c r="U164" s="49">
        <v>0</v>
      </c>
      <c r="V164" s="49">
        <v>30</v>
      </c>
      <c r="W164" s="49">
        <v>6390</v>
      </c>
      <c r="AD164" s="49">
        <v>0</v>
      </c>
      <c r="AE164" s="49">
        <v>30</v>
      </c>
      <c r="AF164" s="49">
        <v>6390</v>
      </c>
      <c r="AM164" s="49">
        <v>0</v>
      </c>
      <c r="AN164" s="49">
        <v>30</v>
      </c>
      <c r="AO164" s="49">
        <v>6390</v>
      </c>
      <c r="AP164" s="49">
        <v>120</v>
      </c>
      <c r="AQ164" s="49">
        <v>25560</v>
      </c>
    </row>
    <row r="165" spans="1:43" ht="16.5" hidden="1" customHeight="1">
      <c r="A165" s="50" t="s">
        <v>50</v>
      </c>
      <c r="B165" s="50" t="s">
        <v>565</v>
      </c>
      <c r="C165" s="50" t="str">
        <f>VLOOKUP($B165,'지하수요금(2012년)'!$B:$C,2,FALSE)</f>
        <v>황창국</v>
      </c>
      <c r="D165" s="50" t="s">
        <v>542</v>
      </c>
      <c r="E165" s="50" t="s">
        <v>564</v>
      </c>
      <c r="L165" s="49">
        <v>0</v>
      </c>
      <c r="M165" s="49">
        <v>24</v>
      </c>
      <c r="N165" s="49">
        <v>5310</v>
      </c>
      <c r="U165" s="49">
        <v>0</v>
      </c>
      <c r="V165" s="49">
        <v>24</v>
      </c>
      <c r="W165" s="49">
        <v>5310</v>
      </c>
      <c r="AD165" s="49">
        <v>0</v>
      </c>
      <c r="AE165" s="49">
        <v>24</v>
      </c>
      <c r="AF165" s="49">
        <v>5310</v>
      </c>
      <c r="AM165" s="49">
        <v>0</v>
      </c>
      <c r="AN165" s="49">
        <v>24</v>
      </c>
      <c r="AO165" s="49">
        <v>5310</v>
      </c>
      <c r="AP165" s="49">
        <v>96</v>
      </c>
      <c r="AQ165" s="49">
        <v>21240</v>
      </c>
    </row>
    <row r="166" spans="1:43" ht="16.5" hidden="1" customHeight="1">
      <c r="A166" s="50" t="s">
        <v>50</v>
      </c>
      <c r="B166" s="50" t="s">
        <v>566</v>
      </c>
      <c r="C166" s="50" t="str">
        <f>VLOOKUP($B166,'지하수요금(2012년)'!$B:$C,2,FALSE)</f>
        <v>박창재</v>
      </c>
      <c r="D166" s="50" t="s">
        <v>567</v>
      </c>
      <c r="E166" s="50" t="s">
        <v>564</v>
      </c>
      <c r="L166" s="49">
        <v>0</v>
      </c>
      <c r="M166" s="49">
        <v>30</v>
      </c>
      <c r="N166" s="49">
        <v>6390</v>
      </c>
      <c r="U166" s="49">
        <v>0</v>
      </c>
      <c r="V166" s="49">
        <v>30</v>
      </c>
      <c r="W166" s="49">
        <v>6390</v>
      </c>
      <c r="AD166" s="49">
        <v>0</v>
      </c>
      <c r="AE166" s="49">
        <v>30</v>
      </c>
      <c r="AF166" s="49">
        <v>6390</v>
      </c>
      <c r="AM166" s="49">
        <v>0</v>
      </c>
      <c r="AN166" s="49">
        <v>30</v>
      </c>
      <c r="AO166" s="49">
        <v>6390</v>
      </c>
      <c r="AP166" s="49">
        <v>120</v>
      </c>
      <c r="AQ166" s="49">
        <v>25560</v>
      </c>
    </row>
    <row r="167" spans="1:43" ht="16.5" hidden="1" customHeight="1">
      <c r="A167" s="50" t="s">
        <v>50</v>
      </c>
      <c r="B167" s="50" t="s">
        <v>568</v>
      </c>
      <c r="C167" s="50" t="str">
        <f>VLOOKUP($B167,'지하수요금(2012년)'!$B:$C,2,FALSE)</f>
        <v>성세현</v>
      </c>
      <c r="D167" s="50" t="s">
        <v>569</v>
      </c>
      <c r="E167" s="50" t="s">
        <v>570</v>
      </c>
      <c r="L167" s="49">
        <v>0</v>
      </c>
      <c r="M167" s="49">
        <v>30</v>
      </c>
      <c r="N167" s="49">
        <v>8430</v>
      </c>
      <c r="U167" s="49">
        <v>0</v>
      </c>
      <c r="V167" s="49">
        <v>30</v>
      </c>
      <c r="W167" s="49">
        <v>8430</v>
      </c>
      <c r="AD167" s="49">
        <v>0</v>
      </c>
      <c r="AE167" s="49">
        <v>30</v>
      </c>
      <c r="AF167" s="49">
        <v>8430</v>
      </c>
      <c r="AM167" s="49">
        <v>0</v>
      </c>
      <c r="AN167" s="49">
        <v>30</v>
      </c>
      <c r="AO167" s="49">
        <v>8430</v>
      </c>
      <c r="AP167" s="49">
        <v>120</v>
      </c>
      <c r="AQ167" s="49">
        <v>33720</v>
      </c>
    </row>
    <row r="168" spans="1:43" ht="16.5" hidden="1" customHeight="1">
      <c r="A168" s="50" t="s">
        <v>50</v>
      </c>
      <c r="B168" s="50" t="s">
        <v>571</v>
      </c>
      <c r="C168" s="50" t="str">
        <f>VLOOKUP($B168,'지하수요금(2012년)'!$B:$C,2,FALSE)</f>
        <v>정명순</v>
      </c>
      <c r="D168" s="50" t="s">
        <v>572</v>
      </c>
      <c r="E168" s="50" t="s">
        <v>573</v>
      </c>
      <c r="L168" s="49">
        <v>0</v>
      </c>
      <c r="M168" s="49">
        <v>24</v>
      </c>
      <c r="N168" s="49">
        <v>5310</v>
      </c>
      <c r="U168" s="49">
        <v>0</v>
      </c>
      <c r="V168" s="49">
        <v>24</v>
      </c>
      <c r="W168" s="49">
        <v>5310</v>
      </c>
      <c r="AD168" s="49">
        <v>0</v>
      </c>
      <c r="AE168" s="49">
        <v>24</v>
      </c>
      <c r="AF168" s="49">
        <v>5310</v>
      </c>
      <c r="AM168" s="49">
        <v>0</v>
      </c>
      <c r="AN168" s="49">
        <v>24</v>
      </c>
      <c r="AO168" s="49">
        <v>5310</v>
      </c>
      <c r="AP168" s="49">
        <v>96</v>
      </c>
      <c r="AQ168" s="49">
        <v>21240</v>
      </c>
    </row>
    <row r="169" spans="1:43" ht="16.5" hidden="1" customHeight="1">
      <c r="A169" s="50" t="s">
        <v>50</v>
      </c>
      <c r="B169" s="50" t="s">
        <v>574</v>
      </c>
      <c r="C169" s="50" t="str">
        <f>VLOOKUP($B169,'지하수요금(2012년)'!$B:$C,2,FALSE)</f>
        <v>박주범</v>
      </c>
      <c r="D169" s="50" t="s">
        <v>575</v>
      </c>
      <c r="E169" s="50" t="s">
        <v>576</v>
      </c>
      <c r="L169" s="49">
        <v>0</v>
      </c>
      <c r="M169" s="49">
        <v>42</v>
      </c>
      <c r="N169" s="49">
        <v>8550</v>
      </c>
      <c r="U169" s="49">
        <v>0</v>
      </c>
      <c r="V169" s="49">
        <v>42</v>
      </c>
      <c r="W169" s="49">
        <v>8550</v>
      </c>
      <c r="AD169" s="49">
        <v>0</v>
      </c>
      <c r="AE169" s="49">
        <v>42</v>
      </c>
      <c r="AF169" s="49">
        <v>8550</v>
      </c>
      <c r="AM169" s="49">
        <v>0</v>
      </c>
      <c r="AN169" s="49">
        <v>42</v>
      </c>
      <c r="AO169" s="49">
        <v>8550</v>
      </c>
      <c r="AP169" s="49">
        <v>168</v>
      </c>
      <c r="AQ169" s="49">
        <v>34200</v>
      </c>
    </row>
    <row r="170" spans="1:43" ht="16.5" hidden="1" customHeight="1">
      <c r="A170" s="50" t="s">
        <v>50</v>
      </c>
      <c r="B170" s="50" t="s">
        <v>577</v>
      </c>
      <c r="C170" s="50" t="str">
        <f>VLOOKUP($B170,'지하수요금(2012년)'!$B:$C,2,FALSE)</f>
        <v>이종희</v>
      </c>
      <c r="D170" s="50" t="s">
        <v>578</v>
      </c>
      <c r="E170" s="50" t="s">
        <v>579</v>
      </c>
      <c r="L170" s="49">
        <v>0</v>
      </c>
      <c r="M170" s="49">
        <v>36</v>
      </c>
      <c r="N170" s="49">
        <v>7470</v>
      </c>
      <c r="U170" s="49">
        <v>0</v>
      </c>
      <c r="V170" s="49">
        <v>36</v>
      </c>
      <c r="W170" s="49">
        <v>7470</v>
      </c>
      <c r="AD170" s="49">
        <v>0</v>
      </c>
      <c r="AE170" s="49">
        <v>36</v>
      </c>
      <c r="AF170" s="49">
        <v>7470</v>
      </c>
      <c r="AM170" s="49">
        <v>0</v>
      </c>
      <c r="AN170" s="49">
        <v>36</v>
      </c>
      <c r="AO170" s="49">
        <v>7470</v>
      </c>
      <c r="AP170" s="49">
        <v>144</v>
      </c>
      <c r="AQ170" s="49">
        <v>29880</v>
      </c>
    </row>
    <row r="171" spans="1:43" ht="16.5" hidden="1" customHeight="1">
      <c r="A171" s="50" t="s">
        <v>50</v>
      </c>
      <c r="B171" s="50" t="s">
        <v>580</v>
      </c>
      <c r="C171" s="50" t="str">
        <f>VLOOKUP($B171,'지하수요금(2012년)'!$B:$C,2,FALSE)</f>
        <v>김헌국</v>
      </c>
      <c r="D171" s="50" t="s">
        <v>581</v>
      </c>
      <c r="E171" s="50" t="s">
        <v>582</v>
      </c>
      <c r="L171" s="49">
        <v>0</v>
      </c>
      <c r="M171" s="49">
        <v>24</v>
      </c>
      <c r="N171" s="49">
        <v>0</v>
      </c>
      <c r="U171" s="49">
        <v>0</v>
      </c>
      <c r="V171" s="49">
        <v>24</v>
      </c>
      <c r="W171" s="49">
        <v>0</v>
      </c>
      <c r="AD171" s="49">
        <v>0</v>
      </c>
      <c r="AE171" s="49">
        <v>24</v>
      </c>
      <c r="AF171" s="49">
        <v>0</v>
      </c>
      <c r="AM171" s="49">
        <v>0</v>
      </c>
      <c r="AN171" s="49">
        <v>24</v>
      </c>
      <c r="AO171" s="49">
        <v>0</v>
      </c>
      <c r="AP171" s="49">
        <v>96</v>
      </c>
      <c r="AQ171" s="49">
        <v>0</v>
      </c>
    </row>
    <row r="172" spans="1:43" ht="16.5" hidden="1" customHeight="1">
      <c r="A172" s="50" t="s">
        <v>50</v>
      </c>
      <c r="B172" s="50" t="s">
        <v>583</v>
      </c>
      <c r="C172" s="50" t="str">
        <f>VLOOKUP($B172,'지하수요금(2012년)'!$B:$C,2,FALSE)</f>
        <v>최동원</v>
      </c>
      <c r="D172" s="50" t="s">
        <v>584</v>
      </c>
      <c r="E172" s="50" t="s">
        <v>585</v>
      </c>
      <c r="L172" s="49">
        <v>0</v>
      </c>
      <c r="M172" s="49">
        <v>12</v>
      </c>
      <c r="N172" s="49">
        <v>0</v>
      </c>
      <c r="U172" s="49">
        <v>0</v>
      </c>
      <c r="V172" s="49">
        <v>12</v>
      </c>
      <c r="W172" s="49">
        <v>0</v>
      </c>
      <c r="AD172" s="49">
        <v>0</v>
      </c>
      <c r="AE172" s="49">
        <v>12</v>
      </c>
      <c r="AF172" s="49">
        <v>0</v>
      </c>
      <c r="AM172" s="49">
        <v>0</v>
      </c>
      <c r="AN172" s="49">
        <v>12</v>
      </c>
      <c r="AO172" s="49">
        <v>0</v>
      </c>
      <c r="AP172" s="49">
        <v>48</v>
      </c>
      <c r="AQ172" s="49">
        <v>0</v>
      </c>
    </row>
    <row r="173" spans="1:43" ht="16.5" hidden="1" customHeight="1">
      <c r="A173" s="50" t="s">
        <v>50</v>
      </c>
      <c r="B173" s="50" t="s">
        <v>586</v>
      </c>
      <c r="C173" s="50" t="str">
        <f>VLOOKUP($B173,'지하수요금(2012년)'!$B:$C,2,FALSE)</f>
        <v>김현태</v>
      </c>
      <c r="D173" s="50" t="s">
        <v>587</v>
      </c>
      <c r="E173" s="50" t="s">
        <v>588</v>
      </c>
      <c r="L173" s="49">
        <v>0</v>
      </c>
      <c r="M173" s="49">
        <v>42</v>
      </c>
      <c r="N173" s="49">
        <v>8550</v>
      </c>
      <c r="U173" s="49">
        <v>0</v>
      </c>
      <c r="V173" s="49">
        <v>42</v>
      </c>
      <c r="W173" s="49">
        <v>8550</v>
      </c>
      <c r="AD173" s="49">
        <v>0</v>
      </c>
      <c r="AE173" s="49">
        <v>42</v>
      </c>
      <c r="AF173" s="49">
        <v>8550</v>
      </c>
      <c r="AM173" s="49">
        <v>0</v>
      </c>
      <c r="AN173" s="49">
        <v>42</v>
      </c>
      <c r="AO173" s="49">
        <v>8550</v>
      </c>
      <c r="AP173" s="49">
        <v>168</v>
      </c>
      <c r="AQ173" s="49">
        <v>34200</v>
      </c>
    </row>
    <row r="174" spans="1:43" ht="16.5" hidden="1" customHeight="1">
      <c r="A174" s="50" t="s">
        <v>50</v>
      </c>
      <c r="B174" s="50" t="s">
        <v>589</v>
      </c>
      <c r="C174" s="50" t="str">
        <f>VLOOKUP($B174,'지하수요금(2012년)'!$B:$C,2,FALSE)</f>
        <v>박동초</v>
      </c>
      <c r="D174" s="50" t="s">
        <v>590</v>
      </c>
      <c r="E174" s="50" t="s">
        <v>591</v>
      </c>
      <c r="L174" s="49">
        <v>0</v>
      </c>
      <c r="M174" s="49">
        <v>36</v>
      </c>
      <c r="N174" s="49">
        <v>7470</v>
      </c>
      <c r="U174" s="49">
        <v>0</v>
      </c>
      <c r="V174" s="49">
        <v>36</v>
      </c>
      <c r="W174" s="49">
        <v>7470</v>
      </c>
      <c r="AD174" s="49">
        <v>0</v>
      </c>
      <c r="AE174" s="49">
        <v>36</v>
      </c>
      <c r="AF174" s="49">
        <v>7470</v>
      </c>
      <c r="AM174" s="49">
        <v>0</v>
      </c>
      <c r="AN174" s="49">
        <v>36</v>
      </c>
      <c r="AO174" s="49">
        <v>7470</v>
      </c>
      <c r="AP174" s="49">
        <v>144</v>
      </c>
      <c r="AQ174" s="49">
        <v>29880</v>
      </c>
    </row>
    <row r="175" spans="1:43" ht="16.5" hidden="1" customHeight="1">
      <c r="A175" s="50" t="s">
        <v>50</v>
      </c>
      <c r="B175" s="50" t="s">
        <v>592</v>
      </c>
      <c r="C175" s="50" t="str">
        <f>VLOOKUP($B175,'지하수요금(2012년)'!$B:$C,2,FALSE)</f>
        <v>황홍식</v>
      </c>
      <c r="D175" s="50" t="s">
        <v>593</v>
      </c>
      <c r="E175" s="50" t="s">
        <v>594</v>
      </c>
      <c r="M175" s="49">
        <v>12</v>
      </c>
      <c r="N175" s="49">
        <v>0</v>
      </c>
      <c r="V175" s="49">
        <v>12</v>
      </c>
      <c r="W175" s="49">
        <v>0</v>
      </c>
      <c r="AE175" s="49">
        <v>12</v>
      </c>
      <c r="AF175" s="49">
        <v>0</v>
      </c>
      <c r="AN175" s="49">
        <v>12</v>
      </c>
      <c r="AO175" s="49">
        <v>0</v>
      </c>
      <c r="AP175" s="49">
        <v>48</v>
      </c>
      <c r="AQ175" s="49">
        <v>0</v>
      </c>
    </row>
    <row r="176" spans="1:43" ht="16.5" hidden="1" customHeight="1">
      <c r="A176" s="50" t="s">
        <v>50</v>
      </c>
      <c r="B176" s="50" t="s">
        <v>595</v>
      </c>
      <c r="C176" s="50" t="str">
        <f>VLOOKUP($B176,'지하수요금(2012년)'!$B:$C,2,FALSE)</f>
        <v>장영자</v>
      </c>
      <c r="D176" s="50" t="s">
        <v>596</v>
      </c>
      <c r="E176" s="50" t="s">
        <v>597</v>
      </c>
      <c r="L176" s="49">
        <v>0</v>
      </c>
      <c r="M176" s="49">
        <v>30</v>
      </c>
      <c r="N176" s="49">
        <v>6390</v>
      </c>
      <c r="U176" s="49">
        <v>0</v>
      </c>
      <c r="V176" s="49">
        <v>30</v>
      </c>
      <c r="W176" s="49">
        <v>6390</v>
      </c>
      <c r="AD176" s="49">
        <v>0</v>
      </c>
      <c r="AE176" s="49">
        <v>30</v>
      </c>
      <c r="AF176" s="49">
        <v>6390</v>
      </c>
      <c r="AM176" s="49">
        <v>0</v>
      </c>
      <c r="AN176" s="49">
        <v>30</v>
      </c>
      <c r="AO176" s="49">
        <v>6390</v>
      </c>
      <c r="AP176" s="49">
        <v>120</v>
      </c>
      <c r="AQ176" s="49">
        <v>25560</v>
      </c>
    </row>
    <row r="177" spans="1:43" ht="16.5" hidden="1" customHeight="1">
      <c r="A177" s="50" t="s">
        <v>50</v>
      </c>
      <c r="B177" s="50" t="s">
        <v>598</v>
      </c>
      <c r="C177" s="50" t="str">
        <f>VLOOKUP($B177,'지하수요금(2012년)'!$B:$C,2,FALSE)</f>
        <v>박정연</v>
      </c>
      <c r="D177" s="50" t="s">
        <v>599</v>
      </c>
      <c r="E177" s="50" t="s">
        <v>600</v>
      </c>
      <c r="L177" s="49">
        <v>0</v>
      </c>
      <c r="M177" s="49">
        <v>6</v>
      </c>
      <c r="N177" s="49">
        <v>2070</v>
      </c>
      <c r="U177" s="49">
        <v>0</v>
      </c>
      <c r="V177" s="49">
        <v>6</v>
      </c>
      <c r="W177" s="49">
        <v>2070</v>
      </c>
      <c r="AD177" s="49">
        <v>0</v>
      </c>
      <c r="AE177" s="49">
        <v>6</v>
      </c>
      <c r="AF177" s="49">
        <v>2070</v>
      </c>
      <c r="AM177" s="49">
        <v>0</v>
      </c>
      <c r="AN177" s="49">
        <v>6</v>
      </c>
      <c r="AO177" s="49">
        <v>2070</v>
      </c>
      <c r="AP177" s="49">
        <v>24</v>
      </c>
      <c r="AQ177" s="49">
        <v>8280</v>
      </c>
    </row>
    <row r="178" spans="1:43" ht="16.5" hidden="1" customHeight="1">
      <c r="A178" s="50" t="s">
        <v>50</v>
      </c>
      <c r="B178" s="50" t="s">
        <v>604</v>
      </c>
      <c r="C178" s="50" t="str">
        <f>VLOOKUP($B178,'지하수요금(2012년)'!$B:$C,2,FALSE)</f>
        <v>손현일 (쌍흥루)</v>
      </c>
      <c r="D178" s="50" t="s">
        <v>605</v>
      </c>
      <c r="E178" s="50" t="s">
        <v>606</v>
      </c>
      <c r="L178" s="49">
        <v>0</v>
      </c>
      <c r="M178" s="49">
        <v>90</v>
      </c>
      <c r="N178" s="49">
        <v>25590</v>
      </c>
      <c r="U178" s="49">
        <v>0</v>
      </c>
      <c r="V178" s="49">
        <v>90</v>
      </c>
      <c r="W178" s="49">
        <v>25590</v>
      </c>
      <c r="AD178" s="49">
        <v>0</v>
      </c>
      <c r="AE178" s="49">
        <v>90</v>
      </c>
      <c r="AF178" s="49">
        <v>25590</v>
      </c>
      <c r="AM178" s="49">
        <v>0</v>
      </c>
      <c r="AN178" s="49">
        <v>90</v>
      </c>
      <c r="AO178" s="49">
        <v>25590</v>
      </c>
      <c r="AP178" s="49">
        <v>360</v>
      </c>
      <c r="AQ178" s="49">
        <v>102360</v>
      </c>
    </row>
    <row r="179" spans="1:43" ht="16.5" hidden="1" customHeight="1">
      <c r="A179" s="50" t="s">
        <v>50</v>
      </c>
      <c r="B179" s="50" t="s">
        <v>610</v>
      </c>
      <c r="C179" s="50" t="str">
        <f>VLOOKUP($B179,'지하수요금(2012년)'!$B:$C,2,FALSE)</f>
        <v>김연옥</v>
      </c>
      <c r="D179" s="50" t="s">
        <v>611</v>
      </c>
      <c r="E179" s="50" t="s">
        <v>612</v>
      </c>
      <c r="M179" s="49">
        <v>48</v>
      </c>
      <c r="N179" s="49">
        <v>0</v>
      </c>
      <c r="V179" s="49">
        <v>48</v>
      </c>
      <c r="W179" s="49">
        <v>0</v>
      </c>
      <c r="AE179" s="49">
        <v>48</v>
      </c>
      <c r="AF179" s="49">
        <v>0</v>
      </c>
      <c r="AN179" s="49">
        <v>48</v>
      </c>
      <c r="AO179" s="49">
        <v>0</v>
      </c>
      <c r="AP179" s="49">
        <v>192</v>
      </c>
      <c r="AQ179" s="49">
        <v>0</v>
      </c>
    </row>
    <row r="180" spans="1:43" ht="16.5" hidden="1" customHeight="1">
      <c r="A180" s="50" t="s">
        <v>50</v>
      </c>
      <c r="B180" s="50" t="s">
        <v>613</v>
      </c>
      <c r="C180" s="50" t="str">
        <f>VLOOKUP($B180,'지하수요금(2012년)'!$B:$C,2,FALSE)</f>
        <v>김호용</v>
      </c>
      <c r="D180" s="50" t="s">
        <v>2312</v>
      </c>
      <c r="E180" s="50" t="s">
        <v>2313</v>
      </c>
      <c r="L180" s="49">
        <v>0</v>
      </c>
      <c r="M180" s="49">
        <v>78</v>
      </c>
      <c r="N180" s="49">
        <v>20070</v>
      </c>
      <c r="U180" s="49">
        <v>0</v>
      </c>
      <c r="V180" s="49">
        <v>78</v>
      </c>
      <c r="W180" s="49">
        <v>20070</v>
      </c>
      <c r="AD180" s="49">
        <v>0</v>
      </c>
      <c r="AE180" s="49">
        <v>78</v>
      </c>
      <c r="AF180" s="49">
        <v>20070</v>
      </c>
      <c r="AM180" s="49">
        <v>0</v>
      </c>
      <c r="AN180" s="49">
        <v>78</v>
      </c>
      <c r="AO180" s="49">
        <v>20070</v>
      </c>
      <c r="AP180" s="49">
        <v>312</v>
      </c>
      <c r="AQ180" s="49">
        <v>80280</v>
      </c>
    </row>
    <row r="181" spans="1:43" ht="16.5" hidden="1" customHeight="1">
      <c r="A181" s="50" t="s">
        <v>50</v>
      </c>
      <c r="B181" s="50" t="s">
        <v>615</v>
      </c>
      <c r="C181" s="50" t="str">
        <f>VLOOKUP($B181,'지하수요금(2012년)'!$B:$C,2,FALSE)</f>
        <v>전상훈</v>
      </c>
      <c r="D181" s="50" t="s">
        <v>616</v>
      </c>
      <c r="E181" s="50" t="s">
        <v>617</v>
      </c>
      <c r="L181" s="49">
        <v>0</v>
      </c>
      <c r="M181" s="49">
        <v>18</v>
      </c>
      <c r="N181" s="49">
        <v>4230</v>
      </c>
      <c r="U181" s="49">
        <v>0</v>
      </c>
      <c r="V181" s="49">
        <v>18</v>
      </c>
      <c r="W181" s="49">
        <v>4230</v>
      </c>
      <c r="AD181" s="49">
        <v>0</v>
      </c>
      <c r="AE181" s="49">
        <v>18</v>
      </c>
      <c r="AF181" s="49">
        <v>4230</v>
      </c>
      <c r="AM181" s="49">
        <v>0</v>
      </c>
      <c r="AN181" s="49">
        <v>18</v>
      </c>
      <c r="AO181" s="49">
        <v>4230</v>
      </c>
      <c r="AP181" s="49">
        <v>72</v>
      </c>
      <c r="AQ181" s="49">
        <v>16920</v>
      </c>
    </row>
    <row r="182" spans="1:43" ht="16.5" hidden="1" customHeight="1">
      <c r="A182" s="50" t="s">
        <v>50</v>
      </c>
      <c r="B182" s="50" t="s">
        <v>618</v>
      </c>
      <c r="C182" s="50" t="str">
        <f>VLOOKUP($B182,'지하수요금(2012년)'!$B:$C,2,FALSE)</f>
        <v>강시남(자유슈퍼)</v>
      </c>
      <c r="D182" s="50" t="s">
        <v>619</v>
      </c>
      <c r="E182" s="50" t="s">
        <v>620</v>
      </c>
      <c r="L182" s="49">
        <v>0</v>
      </c>
      <c r="M182" s="49">
        <v>12</v>
      </c>
      <c r="N182" s="49">
        <v>3150</v>
      </c>
      <c r="U182" s="49">
        <v>0</v>
      </c>
      <c r="V182" s="49">
        <v>12</v>
      </c>
      <c r="W182" s="49">
        <v>3150</v>
      </c>
      <c r="AD182" s="49">
        <v>0</v>
      </c>
      <c r="AE182" s="49">
        <v>12</v>
      </c>
      <c r="AF182" s="49">
        <v>3150</v>
      </c>
      <c r="AM182" s="49">
        <v>0</v>
      </c>
      <c r="AN182" s="49">
        <v>12</v>
      </c>
      <c r="AO182" s="49">
        <v>3150</v>
      </c>
      <c r="AP182" s="49">
        <v>48</v>
      </c>
      <c r="AQ182" s="49">
        <v>12600</v>
      </c>
    </row>
    <row r="183" spans="1:43" ht="16.5" hidden="1" customHeight="1">
      <c r="A183" s="50" t="s">
        <v>50</v>
      </c>
      <c r="B183" s="50" t="s">
        <v>621</v>
      </c>
      <c r="C183" s="50" t="str">
        <f>VLOOKUP($B183,'지하수요금(2012년)'!$B:$C,2,FALSE)</f>
        <v>이성원(창남사)</v>
      </c>
      <c r="D183" s="50" t="s">
        <v>622</v>
      </c>
      <c r="E183" s="50" t="s">
        <v>623</v>
      </c>
      <c r="L183" s="49">
        <v>0</v>
      </c>
      <c r="M183" s="49">
        <v>30</v>
      </c>
      <c r="N183" s="49">
        <v>6390</v>
      </c>
      <c r="U183" s="49">
        <v>0</v>
      </c>
      <c r="V183" s="49">
        <v>30</v>
      </c>
      <c r="W183" s="49">
        <v>6390</v>
      </c>
      <c r="AD183" s="49">
        <v>0</v>
      </c>
      <c r="AE183" s="49">
        <v>30</v>
      </c>
      <c r="AF183" s="49">
        <v>6390</v>
      </c>
      <c r="AM183" s="49">
        <v>0</v>
      </c>
      <c r="AN183" s="49">
        <v>30</v>
      </c>
      <c r="AO183" s="49">
        <v>6390</v>
      </c>
      <c r="AP183" s="49">
        <v>120</v>
      </c>
      <c r="AQ183" s="49">
        <v>25560</v>
      </c>
    </row>
    <row r="184" spans="1:43" ht="16.5" hidden="1" customHeight="1">
      <c r="A184" s="50" t="s">
        <v>50</v>
      </c>
      <c r="B184" s="50" t="s">
        <v>624</v>
      </c>
      <c r="C184" s="50" t="str">
        <f>VLOOKUP($B184,'지하수요금(2012년)'!$B:$C,2,FALSE)</f>
        <v>성무일</v>
      </c>
      <c r="D184" s="50" t="s">
        <v>625</v>
      </c>
      <c r="E184" s="50" t="s">
        <v>626</v>
      </c>
      <c r="L184" s="49">
        <v>0</v>
      </c>
      <c r="M184" s="49">
        <v>30</v>
      </c>
      <c r="N184" s="49">
        <v>6390</v>
      </c>
      <c r="U184" s="49">
        <v>0</v>
      </c>
      <c r="V184" s="49">
        <v>30</v>
      </c>
      <c r="W184" s="49">
        <v>6390</v>
      </c>
      <c r="AD184" s="49">
        <v>0</v>
      </c>
      <c r="AE184" s="49">
        <v>30</v>
      </c>
      <c r="AF184" s="49">
        <v>6390</v>
      </c>
      <c r="AM184" s="49">
        <v>0</v>
      </c>
      <c r="AN184" s="49">
        <v>30</v>
      </c>
      <c r="AO184" s="49">
        <v>6390</v>
      </c>
      <c r="AP184" s="49">
        <v>120</v>
      </c>
      <c r="AQ184" s="49">
        <v>25560</v>
      </c>
    </row>
    <row r="185" spans="1:43" ht="16.5" hidden="1" customHeight="1">
      <c r="A185" s="50" t="s">
        <v>50</v>
      </c>
      <c r="B185" s="50" t="s">
        <v>627</v>
      </c>
      <c r="C185" s="50" t="str">
        <f>VLOOKUP($B185,'지하수요금(2012년)'!$B:$C,2,FALSE)</f>
        <v>배한복(창성사)</v>
      </c>
      <c r="D185" s="50" t="s">
        <v>628</v>
      </c>
      <c r="E185" s="50" t="s">
        <v>626</v>
      </c>
      <c r="L185" s="49">
        <v>0</v>
      </c>
      <c r="M185" s="49">
        <v>30</v>
      </c>
      <c r="N185" s="49">
        <v>6390</v>
      </c>
      <c r="U185" s="49">
        <v>0</v>
      </c>
      <c r="V185" s="49">
        <v>30</v>
      </c>
      <c r="W185" s="49">
        <v>6390</v>
      </c>
      <c r="AD185" s="49">
        <v>0</v>
      </c>
      <c r="AE185" s="49">
        <v>30</v>
      </c>
      <c r="AF185" s="49">
        <v>6390</v>
      </c>
      <c r="AM185" s="49">
        <v>0</v>
      </c>
      <c r="AN185" s="49">
        <v>30</v>
      </c>
      <c r="AO185" s="49">
        <v>6390</v>
      </c>
      <c r="AP185" s="49">
        <v>120</v>
      </c>
      <c r="AQ185" s="49">
        <v>25560</v>
      </c>
    </row>
    <row r="186" spans="1:43" ht="16.5" hidden="1" customHeight="1">
      <c r="A186" s="50" t="s">
        <v>50</v>
      </c>
      <c r="B186" s="50" t="s">
        <v>629</v>
      </c>
      <c r="C186" s="50" t="str">
        <f>VLOOKUP($B186,'지하수요금(2012년)'!$B:$C,2,FALSE)</f>
        <v>설태호(남일천막)</v>
      </c>
      <c r="D186" s="50" t="s">
        <v>630</v>
      </c>
      <c r="E186" s="50" t="s">
        <v>631</v>
      </c>
      <c r="L186" s="49">
        <v>0</v>
      </c>
      <c r="M186" s="49">
        <v>30</v>
      </c>
      <c r="N186" s="49">
        <v>6390</v>
      </c>
      <c r="U186" s="49">
        <v>0</v>
      </c>
      <c r="V186" s="49">
        <v>30</v>
      </c>
      <c r="W186" s="49">
        <v>6390</v>
      </c>
      <c r="AD186" s="49">
        <v>0</v>
      </c>
      <c r="AE186" s="49">
        <v>30</v>
      </c>
      <c r="AF186" s="49">
        <v>6390</v>
      </c>
      <c r="AM186" s="49">
        <v>0</v>
      </c>
      <c r="AN186" s="49">
        <v>30</v>
      </c>
      <c r="AO186" s="49">
        <v>6390</v>
      </c>
      <c r="AP186" s="49">
        <v>120</v>
      </c>
      <c r="AQ186" s="49">
        <v>25560</v>
      </c>
    </row>
    <row r="187" spans="1:43" ht="16.5" hidden="1" customHeight="1">
      <c r="A187" s="50" t="s">
        <v>50</v>
      </c>
      <c r="B187" s="50" t="s">
        <v>632</v>
      </c>
      <c r="C187" s="50" t="str">
        <f>VLOOKUP($B187,'지하수요금(2012년)'!$B:$C,2,FALSE)</f>
        <v>서성태(양돈식육식당)</v>
      </c>
      <c r="D187" s="50" t="s">
        <v>633</v>
      </c>
      <c r="E187" s="50" t="s">
        <v>634</v>
      </c>
      <c r="L187" s="49">
        <v>0</v>
      </c>
      <c r="M187" s="49">
        <v>18</v>
      </c>
      <c r="N187" s="49">
        <v>4230</v>
      </c>
      <c r="U187" s="49">
        <v>0</v>
      </c>
      <c r="V187" s="49">
        <v>18</v>
      </c>
      <c r="W187" s="49">
        <v>4230</v>
      </c>
      <c r="AD187" s="49">
        <v>0</v>
      </c>
      <c r="AE187" s="49">
        <v>18</v>
      </c>
      <c r="AF187" s="49">
        <v>4230</v>
      </c>
      <c r="AM187" s="49">
        <v>0</v>
      </c>
      <c r="AN187" s="49">
        <v>18</v>
      </c>
      <c r="AO187" s="49">
        <v>4230</v>
      </c>
      <c r="AP187" s="49">
        <v>72</v>
      </c>
      <c r="AQ187" s="49">
        <v>16920</v>
      </c>
    </row>
    <row r="188" spans="1:43" ht="16.5" hidden="1" customHeight="1">
      <c r="A188" s="50" t="s">
        <v>50</v>
      </c>
      <c r="B188" s="50" t="s">
        <v>635</v>
      </c>
      <c r="C188" s="50" t="str">
        <f>VLOOKUP($B188,'지하수요금(2012년)'!$B:$C,2,FALSE)</f>
        <v>남상순</v>
      </c>
      <c r="D188" s="50" t="s">
        <v>636</v>
      </c>
      <c r="E188" s="50" t="s">
        <v>637</v>
      </c>
      <c r="M188" s="49">
        <v>24</v>
      </c>
      <c r="N188" s="49">
        <v>0</v>
      </c>
      <c r="V188" s="49">
        <v>24</v>
      </c>
      <c r="W188" s="49">
        <v>0</v>
      </c>
      <c r="AE188" s="49">
        <v>24</v>
      </c>
      <c r="AF188" s="49">
        <v>0</v>
      </c>
      <c r="AN188" s="49">
        <v>24</v>
      </c>
      <c r="AO188" s="49">
        <v>0</v>
      </c>
      <c r="AP188" s="49">
        <v>96</v>
      </c>
      <c r="AQ188" s="49">
        <v>0</v>
      </c>
    </row>
    <row r="189" spans="1:43" ht="16.5" hidden="1" customHeight="1">
      <c r="A189" s="50" t="s">
        <v>50</v>
      </c>
      <c r="B189" s="50" t="s">
        <v>638</v>
      </c>
      <c r="C189" s="50" t="str">
        <f>VLOOKUP($B189,'지하수요금(2012년)'!$B:$C,2,FALSE)</f>
        <v>여환정</v>
      </c>
      <c r="D189" s="50" t="s">
        <v>639</v>
      </c>
      <c r="E189" s="50" t="s">
        <v>640</v>
      </c>
      <c r="M189" s="49">
        <v>24</v>
      </c>
      <c r="N189" s="49">
        <v>0</v>
      </c>
      <c r="V189" s="49">
        <v>24</v>
      </c>
      <c r="W189" s="49">
        <v>0</v>
      </c>
      <c r="AE189" s="49">
        <v>24</v>
      </c>
      <c r="AF189" s="49">
        <v>0</v>
      </c>
      <c r="AN189" s="49">
        <v>24</v>
      </c>
      <c r="AO189" s="49">
        <v>0</v>
      </c>
      <c r="AP189" s="49">
        <v>96</v>
      </c>
      <c r="AQ189" s="49">
        <v>0</v>
      </c>
    </row>
    <row r="190" spans="1:43" ht="16.5" hidden="1" customHeight="1">
      <c r="A190" s="50" t="s">
        <v>50</v>
      </c>
      <c r="B190" s="50" t="s">
        <v>641</v>
      </c>
      <c r="C190" s="50" t="str">
        <f>VLOOKUP($B190,'지하수요금(2012년)'!$B:$C,2,FALSE)</f>
        <v>여환철(미림양장)</v>
      </c>
      <c r="D190" s="50" t="s">
        <v>642</v>
      </c>
      <c r="E190" s="50" t="s">
        <v>643</v>
      </c>
      <c r="L190" s="49">
        <v>0</v>
      </c>
      <c r="M190" s="49">
        <v>42</v>
      </c>
      <c r="N190" s="49">
        <v>8550</v>
      </c>
      <c r="U190" s="49">
        <v>0</v>
      </c>
      <c r="V190" s="49">
        <v>42</v>
      </c>
      <c r="W190" s="49">
        <v>8550</v>
      </c>
      <c r="AD190" s="49">
        <v>0</v>
      </c>
      <c r="AE190" s="49">
        <v>42</v>
      </c>
      <c r="AF190" s="49">
        <v>8550</v>
      </c>
      <c r="AM190" s="49">
        <v>0</v>
      </c>
      <c r="AN190" s="49">
        <v>42</v>
      </c>
      <c r="AO190" s="49">
        <v>8550</v>
      </c>
      <c r="AP190" s="49">
        <v>168</v>
      </c>
      <c r="AQ190" s="49">
        <v>34200</v>
      </c>
    </row>
    <row r="191" spans="1:43" ht="16.5" hidden="1" customHeight="1">
      <c r="A191" s="50" t="s">
        <v>50</v>
      </c>
      <c r="B191" s="50" t="s">
        <v>644</v>
      </c>
      <c r="C191" s="50" t="str">
        <f>VLOOKUP($B191,'지하수요금(2012년)'!$B:$C,2,FALSE)</f>
        <v>김금순(대한공업사)</v>
      </c>
      <c r="D191" s="50" t="s">
        <v>645</v>
      </c>
      <c r="E191" s="50" t="s">
        <v>646</v>
      </c>
      <c r="L191" s="49">
        <v>0</v>
      </c>
      <c r="M191" s="49">
        <v>12</v>
      </c>
      <c r="N191" s="49">
        <v>3150</v>
      </c>
      <c r="U191" s="49">
        <v>0</v>
      </c>
      <c r="V191" s="49">
        <v>12</v>
      </c>
      <c r="W191" s="49">
        <v>3150</v>
      </c>
      <c r="AD191" s="49">
        <v>0</v>
      </c>
      <c r="AE191" s="49">
        <v>12</v>
      </c>
      <c r="AF191" s="49">
        <v>3150</v>
      </c>
      <c r="AM191" s="49">
        <v>0</v>
      </c>
      <c r="AN191" s="49">
        <v>12</v>
      </c>
      <c r="AO191" s="49">
        <v>3150</v>
      </c>
      <c r="AP191" s="49">
        <v>48</v>
      </c>
      <c r="AQ191" s="49">
        <v>12600</v>
      </c>
    </row>
    <row r="192" spans="1:43" ht="16.5" hidden="1" customHeight="1">
      <c r="A192" s="50" t="s">
        <v>50</v>
      </c>
      <c r="B192" s="50" t="s">
        <v>647</v>
      </c>
      <c r="C192" s="50" t="str">
        <f>VLOOKUP($B192,'지하수요금(2012년)'!$B:$C,2,FALSE)</f>
        <v>김삼조(스타이용소)</v>
      </c>
      <c r="D192" s="50" t="s">
        <v>648</v>
      </c>
      <c r="E192" s="50" t="s">
        <v>649</v>
      </c>
      <c r="L192" s="49">
        <v>0</v>
      </c>
      <c r="M192" s="49">
        <v>30</v>
      </c>
      <c r="N192" s="49">
        <v>6390</v>
      </c>
      <c r="U192" s="49">
        <v>0</v>
      </c>
      <c r="V192" s="49">
        <v>30</v>
      </c>
      <c r="W192" s="49">
        <v>6390</v>
      </c>
      <c r="AD192" s="49">
        <v>0</v>
      </c>
      <c r="AE192" s="49">
        <v>30</v>
      </c>
      <c r="AF192" s="49">
        <v>6390</v>
      </c>
      <c r="AM192" s="49">
        <v>0</v>
      </c>
      <c r="AN192" s="49">
        <v>30</v>
      </c>
      <c r="AO192" s="49">
        <v>6390</v>
      </c>
      <c r="AP192" s="49">
        <v>120</v>
      </c>
      <c r="AQ192" s="49">
        <v>25560</v>
      </c>
    </row>
    <row r="193" spans="1:43" ht="16.5" hidden="1" customHeight="1">
      <c r="A193" s="50" t="s">
        <v>50</v>
      </c>
      <c r="B193" s="50" t="s">
        <v>650</v>
      </c>
      <c r="C193" s="50" t="str">
        <f>VLOOKUP($B193,'지하수요금(2012년)'!$B:$C,2,FALSE)</f>
        <v>정길평</v>
      </c>
      <c r="D193" s="50" t="s">
        <v>651</v>
      </c>
      <c r="E193" s="50" t="s">
        <v>652</v>
      </c>
      <c r="L193" s="49">
        <v>0</v>
      </c>
      <c r="M193" s="49">
        <v>36</v>
      </c>
      <c r="N193" s="49">
        <v>7470</v>
      </c>
      <c r="U193" s="49">
        <v>0</v>
      </c>
      <c r="V193" s="49">
        <v>36</v>
      </c>
      <c r="W193" s="49">
        <v>7470</v>
      </c>
      <c r="AD193" s="49">
        <v>0</v>
      </c>
      <c r="AE193" s="49">
        <v>36</v>
      </c>
      <c r="AF193" s="49">
        <v>7470</v>
      </c>
      <c r="AM193" s="49">
        <v>0</v>
      </c>
      <c r="AN193" s="49">
        <v>36</v>
      </c>
      <c r="AO193" s="49">
        <v>7470</v>
      </c>
      <c r="AP193" s="49">
        <v>144</v>
      </c>
      <c r="AQ193" s="49">
        <v>29880</v>
      </c>
    </row>
    <row r="194" spans="1:43" ht="16.5" hidden="1" customHeight="1">
      <c r="A194" s="50" t="s">
        <v>50</v>
      </c>
      <c r="B194" s="50" t="s">
        <v>653</v>
      </c>
      <c r="C194" s="50" t="str">
        <f>VLOOKUP($B194,'지하수요금(2012년)'!$B:$C,2,FALSE)</f>
        <v>백경화</v>
      </c>
      <c r="D194" s="50" t="s">
        <v>654</v>
      </c>
      <c r="E194" s="50" t="s">
        <v>655</v>
      </c>
      <c r="L194" s="49">
        <v>0</v>
      </c>
      <c r="M194" s="49">
        <v>30</v>
      </c>
      <c r="N194" s="49">
        <v>8430</v>
      </c>
      <c r="U194" s="49">
        <v>0</v>
      </c>
      <c r="V194" s="49">
        <v>30</v>
      </c>
      <c r="W194" s="49">
        <v>8430</v>
      </c>
      <c r="AD194" s="49">
        <v>0</v>
      </c>
      <c r="AE194" s="49">
        <v>30</v>
      </c>
      <c r="AF194" s="49">
        <v>8430</v>
      </c>
      <c r="AM194" s="49">
        <v>0</v>
      </c>
      <c r="AN194" s="49">
        <v>30</v>
      </c>
      <c r="AO194" s="49">
        <v>8430</v>
      </c>
      <c r="AP194" s="49">
        <v>120</v>
      </c>
      <c r="AQ194" s="49">
        <v>33720</v>
      </c>
    </row>
    <row r="195" spans="1:43" ht="16.5" hidden="1" customHeight="1">
      <c r="A195" s="50" t="s">
        <v>50</v>
      </c>
      <c r="B195" s="50" t="s">
        <v>656</v>
      </c>
      <c r="C195" s="50" t="str">
        <f>VLOOKUP($B195,'지하수요금(2012년)'!$B:$C,2,FALSE)</f>
        <v>김덕봉</v>
      </c>
      <c r="D195" s="50" t="s">
        <v>657</v>
      </c>
      <c r="E195" s="50" t="s">
        <v>658</v>
      </c>
      <c r="L195" s="49">
        <v>0</v>
      </c>
      <c r="M195" s="49">
        <v>24</v>
      </c>
      <c r="N195" s="49">
        <v>6990</v>
      </c>
      <c r="U195" s="49">
        <v>0</v>
      </c>
      <c r="V195" s="49">
        <v>24</v>
      </c>
      <c r="W195" s="49">
        <v>6990</v>
      </c>
      <c r="AD195" s="49">
        <v>0</v>
      </c>
      <c r="AE195" s="49">
        <v>24</v>
      </c>
      <c r="AF195" s="49">
        <v>6990</v>
      </c>
      <c r="AM195" s="49">
        <v>0</v>
      </c>
      <c r="AN195" s="49">
        <v>24</v>
      </c>
      <c r="AO195" s="49">
        <v>6990</v>
      </c>
      <c r="AP195" s="49">
        <v>96</v>
      </c>
      <c r="AQ195" s="49">
        <v>27960</v>
      </c>
    </row>
    <row r="196" spans="1:43" ht="16.5" hidden="1" customHeight="1">
      <c r="A196" s="50" t="s">
        <v>50</v>
      </c>
      <c r="B196" s="50" t="s">
        <v>659</v>
      </c>
      <c r="C196" s="50" t="str">
        <f>VLOOKUP($B196,'지하수요금(2012년)'!$B:$C,2,FALSE)</f>
        <v>정창호</v>
      </c>
      <c r="D196" s="50" t="s">
        <v>660</v>
      </c>
      <c r="E196" s="50" t="s">
        <v>661</v>
      </c>
      <c r="M196" s="49">
        <v>30</v>
      </c>
      <c r="N196" s="49">
        <v>0</v>
      </c>
      <c r="V196" s="49">
        <v>30</v>
      </c>
      <c r="W196" s="49">
        <v>0</v>
      </c>
      <c r="AE196" s="49">
        <v>30</v>
      </c>
      <c r="AF196" s="49">
        <v>0</v>
      </c>
      <c r="AN196" s="49">
        <v>30</v>
      </c>
      <c r="AO196" s="49">
        <v>0</v>
      </c>
      <c r="AP196" s="49">
        <v>120</v>
      </c>
      <c r="AQ196" s="49">
        <v>0</v>
      </c>
    </row>
    <row r="197" spans="1:43" ht="16.5" hidden="1" customHeight="1">
      <c r="A197" s="50" t="s">
        <v>50</v>
      </c>
      <c r="B197" s="50" t="s">
        <v>662</v>
      </c>
      <c r="C197" s="50" t="str">
        <f>VLOOKUP($B197,'지하수요금(2012년)'!$B:$C,2,FALSE)</f>
        <v>장양자(나루터식당)</v>
      </c>
      <c r="D197" s="50" t="s">
        <v>663</v>
      </c>
      <c r="E197" s="50" t="s">
        <v>664</v>
      </c>
      <c r="L197" s="49">
        <v>0</v>
      </c>
      <c r="M197" s="49">
        <v>18</v>
      </c>
      <c r="N197" s="49">
        <v>5550</v>
      </c>
      <c r="U197" s="49">
        <v>0</v>
      </c>
      <c r="V197" s="49">
        <v>18</v>
      </c>
      <c r="W197" s="49">
        <v>5550</v>
      </c>
      <c r="AD197" s="49">
        <v>0</v>
      </c>
      <c r="AE197" s="49">
        <v>18</v>
      </c>
      <c r="AF197" s="49">
        <v>5550</v>
      </c>
      <c r="AM197" s="49">
        <v>0</v>
      </c>
      <c r="AN197" s="49">
        <v>18</v>
      </c>
      <c r="AO197" s="49">
        <v>5550</v>
      </c>
      <c r="AP197" s="49">
        <v>72</v>
      </c>
      <c r="AQ197" s="49">
        <v>22200</v>
      </c>
    </row>
    <row r="198" spans="1:43" ht="16.5" hidden="1" customHeight="1">
      <c r="A198" s="50" t="s">
        <v>50</v>
      </c>
      <c r="B198" s="50" t="s">
        <v>665</v>
      </c>
      <c r="C198" s="50" t="str">
        <f>VLOOKUP($B198,'지하수요금(2012년)'!$B:$C,2,FALSE)</f>
        <v>이순덕</v>
      </c>
      <c r="D198" s="50" t="s">
        <v>666</v>
      </c>
      <c r="E198" s="50" t="s">
        <v>667</v>
      </c>
      <c r="L198" s="49">
        <v>0</v>
      </c>
      <c r="M198" s="49">
        <v>36</v>
      </c>
      <c r="N198" s="49">
        <v>7470</v>
      </c>
      <c r="U198" s="49">
        <v>0</v>
      </c>
      <c r="V198" s="49">
        <v>36</v>
      </c>
      <c r="W198" s="49">
        <v>7470</v>
      </c>
      <c r="AD198" s="49">
        <v>0</v>
      </c>
      <c r="AE198" s="49">
        <v>36</v>
      </c>
      <c r="AF198" s="49">
        <v>7470</v>
      </c>
      <c r="AM198" s="49">
        <v>0</v>
      </c>
      <c r="AN198" s="49">
        <v>36</v>
      </c>
      <c r="AO198" s="49">
        <v>7470</v>
      </c>
      <c r="AP198" s="49">
        <v>144</v>
      </c>
      <c r="AQ198" s="49">
        <v>29880</v>
      </c>
    </row>
    <row r="199" spans="1:43" ht="16.5" hidden="1" customHeight="1">
      <c r="A199" s="50" t="s">
        <v>50</v>
      </c>
      <c r="B199" s="50" t="s">
        <v>668</v>
      </c>
      <c r="C199" s="50" t="str">
        <f>VLOOKUP($B199,'지하수요금(2012년)'!$B:$C,2,FALSE)</f>
        <v>강백(백의슈퍼)</v>
      </c>
      <c r="D199" s="50" t="s">
        <v>669</v>
      </c>
      <c r="E199" s="50" t="s">
        <v>670</v>
      </c>
      <c r="L199" s="49">
        <v>0</v>
      </c>
      <c r="M199" s="49">
        <v>42</v>
      </c>
      <c r="N199" s="49">
        <v>8550</v>
      </c>
      <c r="U199" s="49">
        <v>0</v>
      </c>
      <c r="V199" s="49">
        <v>42</v>
      </c>
      <c r="W199" s="49">
        <v>8550</v>
      </c>
      <c r="AD199" s="49">
        <v>0</v>
      </c>
      <c r="AE199" s="49">
        <v>42</v>
      </c>
      <c r="AF199" s="49">
        <v>8550</v>
      </c>
      <c r="AM199" s="49">
        <v>0</v>
      </c>
      <c r="AN199" s="49">
        <v>42</v>
      </c>
      <c r="AO199" s="49">
        <v>8550</v>
      </c>
      <c r="AP199" s="49">
        <v>168</v>
      </c>
      <c r="AQ199" s="49">
        <v>34200</v>
      </c>
    </row>
    <row r="200" spans="1:43" ht="16.5" hidden="1" customHeight="1">
      <c r="A200" s="50" t="s">
        <v>50</v>
      </c>
      <c r="B200" s="50" t="s">
        <v>671</v>
      </c>
      <c r="C200" s="50" t="str">
        <f>VLOOKUP($B200,'지하수요금(2012년)'!$B:$C,2,FALSE)</f>
        <v>박삼준</v>
      </c>
      <c r="D200" s="50" t="s">
        <v>672</v>
      </c>
      <c r="E200" s="50" t="s">
        <v>673</v>
      </c>
      <c r="L200" s="49">
        <v>0</v>
      </c>
      <c r="M200" s="49">
        <v>30</v>
      </c>
      <c r="N200" s="49">
        <v>6390</v>
      </c>
      <c r="U200" s="49">
        <v>0</v>
      </c>
      <c r="V200" s="49">
        <v>30</v>
      </c>
      <c r="W200" s="49">
        <v>6390</v>
      </c>
      <c r="AD200" s="49">
        <v>0</v>
      </c>
      <c r="AE200" s="49">
        <v>30</v>
      </c>
      <c r="AF200" s="49">
        <v>6390</v>
      </c>
      <c r="AM200" s="49">
        <v>0</v>
      </c>
      <c r="AN200" s="49">
        <v>30</v>
      </c>
      <c r="AO200" s="49">
        <v>6390</v>
      </c>
      <c r="AP200" s="49">
        <v>120</v>
      </c>
      <c r="AQ200" s="49">
        <v>25560</v>
      </c>
    </row>
    <row r="201" spans="1:43" ht="16.5" hidden="1" customHeight="1">
      <c r="A201" s="50" t="s">
        <v>50</v>
      </c>
      <c r="B201" s="50" t="s">
        <v>674</v>
      </c>
      <c r="C201" s="50" t="str">
        <f>VLOOKUP($B201,'지하수요금(2012년)'!$B:$C,2,FALSE)</f>
        <v>박화용(어모반점)</v>
      </c>
      <c r="D201" s="50" t="s">
        <v>675</v>
      </c>
      <c r="E201" s="50" t="s">
        <v>676</v>
      </c>
      <c r="L201" s="49">
        <v>0</v>
      </c>
      <c r="M201" s="49">
        <v>90</v>
      </c>
      <c r="N201" s="49">
        <v>22830</v>
      </c>
      <c r="U201" s="49">
        <v>0</v>
      </c>
      <c r="V201" s="49">
        <v>90</v>
      </c>
      <c r="W201" s="49">
        <v>22830</v>
      </c>
      <c r="AD201" s="49">
        <v>0</v>
      </c>
      <c r="AE201" s="49">
        <v>90</v>
      </c>
      <c r="AF201" s="49">
        <v>22830</v>
      </c>
      <c r="AM201" s="49">
        <v>0</v>
      </c>
      <c r="AN201" s="49">
        <v>90</v>
      </c>
      <c r="AO201" s="49">
        <v>22830</v>
      </c>
      <c r="AP201" s="49">
        <v>360</v>
      </c>
      <c r="AQ201" s="49">
        <v>91320</v>
      </c>
    </row>
    <row r="202" spans="1:43" ht="16.5" hidden="1" customHeight="1">
      <c r="A202" s="50" t="s">
        <v>50</v>
      </c>
      <c r="B202" s="50" t="s">
        <v>677</v>
      </c>
      <c r="C202" s="50" t="str">
        <f>VLOOKUP($B202,'지하수요금(2012년)'!$B:$C,2,FALSE)</f>
        <v>정창배(대광식당)</v>
      </c>
      <c r="D202" s="50" t="s">
        <v>678</v>
      </c>
      <c r="E202" s="50" t="s">
        <v>679</v>
      </c>
      <c r="L202" s="49">
        <v>0</v>
      </c>
      <c r="M202" s="49">
        <v>78</v>
      </c>
      <c r="N202" s="49">
        <v>19950</v>
      </c>
      <c r="U202" s="49">
        <v>0</v>
      </c>
      <c r="V202" s="49">
        <v>78</v>
      </c>
      <c r="W202" s="49">
        <v>19950</v>
      </c>
      <c r="AD202" s="49">
        <v>0</v>
      </c>
      <c r="AE202" s="49">
        <v>78</v>
      </c>
      <c r="AF202" s="49">
        <v>19950</v>
      </c>
      <c r="AM202" s="49">
        <v>0</v>
      </c>
      <c r="AN202" s="49">
        <v>78</v>
      </c>
      <c r="AO202" s="49">
        <v>19950</v>
      </c>
      <c r="AP202" s="49">
        <v>312</v>
      </c>
      <c r="AQ202" s="49">
        <v>79800</v>
      </c>
    </row>
    <row r="203" spans="1:43" ht="16.5" hidden="1" customHeight="1">
      <c r="A203" s="50" t="s">
        <v>50</v>
      </c>
      <c r="B203" s="50" t="s">
        <v>680</v>
      </c>
      <c r="C203" s="50" t="str">
        <f>VLOOKUP($B203,'지하수요금(2012년)'!$B:$C,2,FALSE)</f>
        <v>박경하(구,과일박스)</v>
      </c>
      <c r="D203" s="50" t="s">
        <v>681</v>
      </c>
      <c r="E203" s="50" t="s">
        <v>682</v>
      </c>
      <c r="L203" s="49">
        <v>0</v>
      </c>
      <c r="M203" s="49">
        <v>36</v>
      </c>
      <c r="N203" s="49">
        <v>7470</v>
      </c>
      <c r="U203" s="49">
        <v>0</v>
      </c>
      <c r="V203" s="49">
        <v>36</v>
      </c>
      <c r="W203" s="49">
        <v>7470</v>
      </c>
      <c r="AD203" s="49">
        <v>0</v>
      </c>
      <c r="AE203" s="49">
        <v>36</v>
      </c>
      <c r="AF203" s="49">
        <v>7470</v>
      </c>
      <c r="AM203" s="49">
        <v>0</v>
      </c>
      <c r="AN203" s="49">
        <v>36</v>
      </c>
      <c r="AO203" s="49">
        <v>7470</v>
      </c>
      <c r="AP203" s="49">
        <v>144</v>
      </c>
      <c r="AQ203" s="49">
        <v>29880</v>
      </c>
    </row>
    <row r="204" spans="1:43" ht="16.5" hidden="1" customHeight="1">
      <c r="A204" s="50" t="s">
        <v>50</v>
      </c>
      <c r="B204" s="50" t="s">
        <v>683</v>
      </c>
      <c r="C204" s="50" t="str">
        <f>VLOOKUP($B204,'지하수요금(2012년)'!$B:$C,2,FALSE)</f>
        <v>박재용(대흥이용소)</v>
      </c>
      <c r="D204" s="50" t="s">
        <v>684</v>
      </c>
      <c r="E204" s="50" t="s">
        <v>685</v>
      </c>
      <c r="L204" s="49">
        <v>0</v>
      </c>
      <c r="M204" s="49">
        <v>60</v>
      </c>
      <c r="N204" s="49">
        <v>15630</v>
      </c>
      <c r="U204" s="49">
        <v>0</v>
      </c>
      <c r="V204" s="49">
        <v>60</v>
      </c>
      <c r="W204" s="49">
        <v>15630</v>
      </c>
      <c r="AD204" s="49">
        <v>0</v>
      </c>
      <c r="AE204" s="49">
        <v>60</v>
      </c>
      <c r="AF204" s="49">
        <v>15630</v>
      </c>
      <c r="AM204" s="49">
        <v>0</v>
      </c>
      <c r="AN204" s="49">
        <v>60</v>
      </c>
      <c r="AO204" s="49">
        <v>15630</v>
      </c>
      <c r="AP204" s="49">
        <v>240</v>
      </c>
      <c r="AQ204" s="49">
        <v>62520</v>
      </c>
    </row>
    <row r="205" spans="1:43" ht="16.5" hidden="1" customHeight="1">
      <c r="A205" s="50" t="s">
        <v>50</v>
      </c>
      <c r="B205" s="50" t="s">
        <v>686</v>
      </c>
      <c r="C205" s="50" t="str">
        <f>VLOOKUP($B205,'지하수요금(2012년)'!$B:$C,2,FALSE)</f>
        <v>정호봉</v>
      </c>
      <c r="D205" s="50" t="s">
        <v>687</v>
      </c>
      <c r="E205" s="50" t="s">
        <v>688</v>
      </c>
      <c r="L205" s="49">
        <v>0</v>
      </c>
      <c r="M205" s="49">
        <v>12</v>
      </c>
      <c r="N205" s="49">
        <v>3150</v>
      </c>
      <c r="U205" s="49">
        <v>0</v>
      </c>
      <c r="V205" s="49">
        <v>12</v>
      </c>
      <c r="W205" s="49">
        <v>3150</v>
      </c>
      <c r="AD205" s="49">
        <v>0</v>
      </c>
      <c r="AE205" s="49">
        <v>12</v>
      </c>
      <c r="AF205" s="49">
        <v>3150</v>
      </c>
      <c r="AM205" s="49">
        <v>0</v>
      </c>
      <c r="AN205" s="49">
        <v>12</v>
      </c>
      <c r="AO205" s="49">
        <v>3150</v>
      </c>
      <c r="AP205" s="49">
        <v>48</v>
      </c>
      <c r="AQ205" s="49">
        <v>12600</v>
      </c>
    </row>
    <row r="206" spans="1:43" ht="16.5" hidden="1" customHeight="1">
      <c r="A206" s="50" t="s">
        <v>50</v>
      </c>
      <c r="B206" s="50" t="s">
        <v>689</v>
      </c>
      <c r="C206" s="50" t="str">
        <f>VLOOKUP($B206,'지하수요금(2012년)'!$B:$C,2,FALSE)</f>
        <v>이종수</v>
      </c>
      <c r="D206" s="50" t="s">
        <v>690</v>
      </c>
      <c r="E206" s="50" t="s">
        <v>691</v>
      </c>
      <c r="L206" s="49">
        <v>0</v>
      </c>
      <c r="M206" s="49">
        <v>48</v>
      </c>
      <c r="N206" s="49">
        <v>9630</v>
      </c>
      <c r="U206" s="49">
        <v>0</v>
      </c>
      <c r="V206" s="49">
        <v>48</v>
      </c>
      <c r="W206" s="49">
        <v>9630</v>
      </c>
      <c r="AD206" s="49">
        <v>0</v>
      </c>
      <c r="AE206" s="49">
        <v>48</v>
      </c>
      <c r="AF206" s="49">
        <v>9630</v>
      </c>
      <c r="AM206" s="49">
        <v>0</v>
      </c>
      <c r="AN206" s="49">
        <v>48</v>
      </c>
      <c r="AO206" s="49">
        <v>9630</v>
      </c>
      <c r="AP206" s="49">
        <v>192</v>
      </c>
      <c r="AQ206" s="49">
        <v>38520</v>
      </c>
    </row>
    <row r="207" spans="1:43" ht="16.5" hidden="1" customHeight="1">
      <c r="A207" s="50" t="s">
        <v>50</v>
      </c>
      <c r="B207" s="50" t="s">
        <v>692</v>
      </c>
      <c r="C207" s="50" t="str">
        <f>VLOOKUP($B207,'지하수요금(2012년)'!$B:$C,2,FALSE)</f>
        <v>이종학</v>
      </c>
      <c r="D207" s="50" t="s">
        <v>693</v>
      </c>
      <c r="E207" s="50" t="s">
        <v>694</v>
      </c>
      <c r="L207" s="49">
        <v>0</v>
      </c>
      <c r="M207" s="49">
        <v>42</v>
      </c>
      <c r="N207" s="49">
        <v>8550</v>
      </c>
      <c r="U207" s="49">
        <v>0</v>
      </c>
      <c r="V207" s="49">
        <v>42</v>
      </c>
      <c r="W207" s="49">
        <v>8550</v>
      </c>
      <c r="AD207" s="49">
        <v>0</v>
      </c>
      <c r="AE207" s="49">
        <v>42</v>
      </c>
      <c r="AF207" s="49">
        <v>8550</v>
      </c>
      <c r="AM207" s="49">
        <v>0</v>
      </c>
      <c r="AN207" s="49">
        <v>42</v>
      </c>
      <c r="AO207" s="49">
        <v>8550</v>
      </c>
      <c r="AP207" s="49">
        <v>168</v>
      </c>
      <c r="AQ207" s="49">
        <v>34200</v>
      </c>
    </row>
    <row r="208" spans="1:43" ht="16.5" hidden="1" customHeight="1">
      <c r="A208" s="50" t="s">
        <v>50</v>
      </c>
      <c r="B208" s="50" t="s">
        <v>695</v>
      </c>
      <c r="C208" s="50" t="str">
        <f>VLOOKUP($B208,'지하수요금(2012년)'!$B:$C,2,FALSE)</f>
        <v>최종식</v>
      </c>
      <c r="D208" s="50" t="s">
        <v>696</v>
      </c>
      <c r="E208" s="50" t="s">
        <v>694</v>
      </c>
      <c r="L208" s="49">
        <v>0</v>
      </c>
      <c r="M208" s="49">
        <v>30</v>
      </c>
      <c r="N208" s="49">
        <v>6390</v>
      </c>
      <c r="U208" s="49">
        <v>0</v>
      </c>
      <c r="V208" s="49">
        <v>30</v>
      </c>
      <c r="W208" s="49">
        <v>6390</v>
      </c>
      <c r="AD208" s="49">
        <v>0</v>
      </c>
      <c r="AE208" s="49">
        <v>30</v>
      </c>
      <c r="AF208" s="49">
        <v>6390</v>
      </c>
      <c r="AM208" s="49">
        <v>0</v>
      </c>
      <c r="AN208" s="49">
        <v>30</v>
      </c>
      <c r="AO208" s="49">
        <v>6390</v>
      </c>
      <c r="AP208" s="49">
        <v>120</v>
      </c>
      <c r="AQ208" s="49">
        <v>25560</v>
      </c>
    </row>
    <row r="209" spans="1:43" ht="16.5" hidden="1" customHeight="1">
      <c r="A209" s="50" t="s">
        <v>50</v>
      </c>
      <c r="B209" s="50" t="s">
        <v>697</v>
      </c>
      <c r="C209" s="50" t="str">
        <f>VLOOKUP($B209,'지하수요금(2012년)'!$B:$C,2,FALSE)</f>
        <v>정점영</v>
      </c>
      <c r="D209" s="50" t="s">
        <v>698</v>
      </c>
      <c r="E209" s="50" t="s">
        <v>694</v>
      </c>
      <c r="L209" s="49">
        <v>0</v>
      </c>
      <c r="M209" s="49">
        <v>30</v>
      </c>
      <c r="N209" s="49">
        <v>6390</v>
      </c>
      <c r="U209" s="49">
        <v>0</v>
      </c>
      <c r="V209" s="49">
        <v>30</v>
      </c>
      <c r="W209" s="49">
        <v>6390</v>
      </c>
      <c r="AD209" s="49">
        <v>0</v>
      </c>
      <c r="AE209" s="49">
        <v>30</v>
      </c>
      <c r="AF209" s="49">
        <v>6390</v>
      </c>
      <c r="AM209" s="49">
        <v>0</v>
      </c>
      <c r="AN209" s="49">
        <v>30</v>
      </c>
      <c r="AO209" s="49">
        <v>6390</v>
      </c>
      <c r="AP209" s="49">
        <v>120</v>
      </c>
      <c r="AQ209" s="49">
        <v>25560</v>
      </c>
    </row>
    <row r="210" spans="1:43" ht="16.5" hidden="1" customHeight="1">
      <c r="A210" s="50" t="s">
        <v>50</v>
      </c>
      <c r="B210" s="50" t="s">
        <v>701</v>
      </c>
      <c r="C210" s="50" t="str">
        <f>VLOOKUP($B210,'지하수요금(2012년)'!$B:$C,2,FALSE)</f>
        <v>월드모텔</v>
      </c>
      <c r="D210" s="50" t="s">
        <v>702</v>
      </c>
      <c r="E210" s="50" t="s">
        <v>703</v>
      </c>
      <c r="F210" s="49">
        <v>2387</v>
      </c>
      <c r="G210" s="49">
        <v>24</v>
      </c>
      <c r="H210" s="49">
        <v>6170</v>
      </c>
      <c r="I210" s="49">
        <v>2423</v>
      </c>
      <c r="J210" s="49">
        <v>36</v>
      </c>
      <c r="K210" s="49">
        <v>9050</v>
      </c>
      <c r="L210" s="49">
        <v>2456</v>
      </c>
      <c r="M210" s="49">
        <v>33</v>
      </c>
      <c r="N210" s="49">
        <v>8330</v>
      </c>
      <c r="O210" s="49">
        <v>2501</v>
      </c>
      <c r="P210" s="49">
        <v>45</v>
      </c>
      <c r="Q210" s="49">
        <v>11210</v>
      </c>
      <c r="R210" s="49">
        <v>2537</v>
      </c>
      <c r="S210" s="49">
        <v>36</v>
      </c>
      <c r="T210" s="49">
        <v>9050</v>
      </c>
      <c r="U210" s="49">
        <v>2537</v>
      </c>
      <c r="V210" s="49">
        <v>0</v>
      </c>
      <c r="W210" s="49">
        <v>410</v>
      </c>
      <c r="X210" s="49">
        <v>2564</v>
      </c>
      <c r="Y210" s="49">
        <v>27</v>
      </c>
      <c r="Z210" s="49">
        <v>6890</v>
      </c>
      <c r="AA210" s="49">
        <v>2583</v>
      </c>
      <c r="AB210" s="49">
        <v>19</v>
      </c>
      <c r="AC210" s="49">
        <v>4970</v>
      </c>
      <c r="AD210" s="49">
        <v>2588</v>
      </c>
      <c r="AE210" s="49">
        <v>5</v>
      </c>
      <c r="AF210" s="49">
        <v>1610</v>
      </c>
      <c r="AG210" s="49">
        <v>2613</v>
      </c>
      <c r="AH210" s="49">
        <v>25</v>
      </c>
      <c r="AI210" s="49">
        <v>6410</v>
      </c>
      <c r="AJ210" s="49">
        <v>2662</v>
      </c>
      <c r="AK210" s="49">
        <v>49</v>
      </c>
      <c r="AL210" s="49">
        <v>12170</v>
      </c>
      <c r="AM210" s="49">
        <v>2662</v>
      </c>
      <c r="AN210" s="49">
        <v>0</v>
      </c>
      <c r="AO210" s="49">
        <v>410</v>
      </c>
      <c r="AP210" s="49">
        <v>299</v>
      </c>
      <c r="AQ210" s="49">
        <v>76680</v>
      </c>
    </row>
    <row r="211" spans="1:43" ht="16.5" hidden="1" customHeight="1">
      <c r="A211" s="50" t="s">
        <v>50</v>
      </c>
      <c r="B211" s="50" t="s">
        <v>706</v>
      </c>
      <c r="C211" s="50" t="str">
        <f>VLOOKUP($B211,'지하수요금(2012년)'!$B:$C,2,FALSE)</f>
        <v>손도봉</v>
      </c>
      <c r="D211" s="50" t="s">
        <v>707</v>
      </c>
      <c r="E211" s="50" t="s">
        <v>708</v>
      </c>
      <c r="M211" s="49">
        <v>30</v>
      </c>
      <c r="N211" s="49">
        <v>0</v>
      </c>
      <c r="V211" s="49">
        <v>30</v>
      </c>
      <c r="W211" s="49">
        <v>0</v>
      </c>
      <c r="AE211" s="49">
        <v>30</v>
      </c>
      <c r="AF211" s="49">
        <v>0</v>
      </c>
      <c r="AN211" s="49">
        <v>30</v>
      </c>
      <c r="AO211" s="49">
        <v>0</v>
      </c>
      <c r="AP211" s="49">
        <v>120</v>
      </c>
      <c r="AQ211" s="49">
        <v>0</v>
      </c>
    </row>
    <row r="212" spans="1:43" ht="16.5" hidden="1" customHeight="1">
      <c r="A212" s="50" t="s">
        <v>50</v>
      </c>
      <c r="B212" s="50" t="s">
        <v>709</v>
      </c>
      <c r="C212" s="50" t="str">
        <f>VLOOKUP($B212,'지하수요금(2012년)'!$B:$C,2,FALSE)</f>
        <v>홍성일</v>
      </c>
      <c r="D212" s="50" t="s">
        <v>710</v>
      </c>
      <c r="E212" s="50" t="s">
        <v>711</v>
      </c>
      <c r="M212" s="49">
        <v>18</v>
      </c>
      <c r="N212" s="49">
        <v>0</v>
      </c>
      <c r="V212" s="49">
        <v>18</v>
      </c>
      <c r="W212" s="49">
        <v>0</v>
      </c>
      <c r="AE212" s="49">
        <v>18</v>
      </c>
      <c r="AF212" s="49">
        <v>0</v>
      </c>
      <c r="AN212" s="49">
        <v>18</v>
      </c>
      <c r="AO212" s="49">
        <v>0</v>
      </c>
      <c r="AP212" s="49">
        <v>72</v>
      </c>
      <c r="AQ212" s="49">
        <v>0</v>
      </c>
    </row>
    <row r="213" spans="1:43" ht="16.5" hidden="1" customHeight="1">
      <c r="A213" s="50" t="s">
        <v>50</v>
      </c>
      <c r="B213" s="50" t="s">
        <v>712</v>
      </c>
      <c r="C213" s="50" t="str">
        <f>VLOOKUP($B213,'지하수요금(2012년)'!$B:$C,2,FALSE)</f>
        <v>남두경</v>
      </c>
      <c r="D213" s="50" t="s">
        <v>713</v>
      </c>
      <c r="E213" s="50" t="s">
        <v>714</v>
      </c>
      <c r="L213" s="49">
        <v>0</v>
      </c>
      <c r="M213" s="49">
        <v>30</v>
      </c>
      <c r="N213" s="49">
        <v>0</v>
      </c>
      <c r="U213" s="49">
        <v>0</v>
      </c>
      <c r="V213" s="49">
        <v>30</v>
      </c>
      <c r="W213" s="49">
        <v>0</v>
      </c>
      <c r="AD213" s="49">
        <v>0</v>
      </c>
      <c r="AE213" s="49">
        <v>30</v>
      </c>
      <c r="AF213" s="49">
        <v>0</v>
      </c>
      <c r="AM213" s="49">
        <v>0</v>
      </c>
      <c r="AN213" s="49">
        <v>30</v>
      </c>
      <c r="AO213" s="49">
        <v>0</v>
      </c>
      <c r="AP213" s="49">
        <v>120</v>
      </c>
      <c r="AQ213" s="49">
        <v>0</v>
      </c>
    </row>
    <row r="214" spans="1:43" ht="16.5" hidden="1" customHeight="1">
      <c r="A214" s="50" t="s">
        <v>50</v>
      </c>
      <c r="B214" s="50" t="s">
        <v>718</v>
      </c>
      <c r="C214" s="50" t="str">
        <f>VLOOKUP($B214,'지하수요금(2012년)'!$B:$C,2,FALSE)</f>
        <v>장인임</v>
      </c>
      <c r="D214" s="50" t="s">
        <v>719</v>
      </c>
      <c r="E214" s="50" t="s">
        <v>711</v>
      </c>
      <c r="M214" s="49">
        <v>42</v>
      </c>
      <c r="N214" s="49">
        <v>0</v>
      </c>
      <c r="V214" s="49">
        <v>42</v>
      </c>
      <c r="W214" s="49">
        <v>0</v>
      </c>
      <c r="AE214" s="49">
        <v>42</v>
      </c>
      <c r="AF214" s="49">
        <v>0</v>
      </c>
      <c r="AN214" s="49">
        <v>42</v>
      </c>
      <c r="AO214" s="49">
        <v>0</v>
      </c>
      <c r="AP214" s="49">
        <v>168</v>
      </c>
      <c r="AQ214" s="49">
        <v>0</v>
      </c>
    </row>
    <row r="215" spans="1:43" ht="16.5" hidden="1" customHeight="1">
      <c r="A215" s="50" t="s">
        <v>50</v>
      </c>
      <c r="B215" s="50" t="s">
        <v>720</v>
      </c>
      <c r="C215" s="50" t="str">
        <f>VLOOKUP($B215,'지하수요금(2012년)'!$B:$C,2,FALSE)</f>
        <v>윤미란</v>
      </c>
      <c r="D215" s="50" t="s">
        <v>721</v>
      </c>
      <c r="E215" s="50" t="s">
        <v>722</v>
      </c>
      <c r="M215" s="49">
        <v>66</v>
      </c>
      <c r="N215" s="49">
        <v>0</v>
      </c>
      <c r="V215" s="49">
        <v>66</v>
      </c>
      <c r="W215" s="49">
        <v>0</v>
      </c>
      <c r="AE215" s="49">
        <v>66</v>
      </c>
      <c r="AF215" s="49">
        <v>0</v>
      </c>
      <c r="AN215" s="49">
        <v>66</v>
      </c>
      <c r="AO215" s="49">
        <v>0</v>
      </c>
      <c r="AP215" s="49">
        <v>264</v>
      </c>
      <c r="AQ215" s="49">
        <v>0</v>
      </c>
    </row>
    <row r="216" spans="1:43" ht="16.5" hidden="1" customHeight="1">
      <c r="A216" s="50" t="s">
        <v>50</v>
      </c>
      <c r="B216" s="50" t="s">
        <v>723</v>
      </c>
      <c r="C216" s="50" t="str">
        <f>VLOOKUP($B216,'지하수요금(2012년)'!$B:$C,2,FALSE)</f>
        <v>김인환</v>
      </c>
      <c r="D216" s="50" t="s">
        <v>724</v>
      </c>
      <c r="E216" s="50" t="s">
        <v>725</v>
      </c>
      <c r="L216" s="49">
        <v>0</v>
      </c>
      <c r="M216" s="49">
        <v>6</v>
      </c>
      <c r="N216" s="49">
        <v>0</v>
      </c>
      <c r="U216" s="49">
        <v>0</v>
      </c>
      <c r="V216" s="49">
        <v>6</v>
      </c>
      <c r="W216" s="49">
        <v>0</v>
      </c>
      <c r="AD216" s="49">
        <v>0</v>
      </c>
      <c r="AE216" s="49">
        <v>6</v>
      </c>
      <c r="AF216" s="49">
        <v>0</v>
      </c>
      <c r="AM216" s="49">
        <v>0</v>
      </c>
      <c r="AN216" s="49">
        <v>6</v>
      </c>
      <c r="AO216" s="49">
        <v>0</v>
      </c>
      <c r="AP216" s="49">
        <v>24</v>
      </c>
      <c r="AQ216" s="49">
        <v>0</v>
      </c>
    </row>
    <row r="217" spans="1:43" ht="16.5" hidden="1" customHeight="1">
      <c r="A217" s="50" t="s">
        <v>50</v>
      </c>
      <c r="B217" s="50" t="s">
        <v>729</v>
      </c>
      <c r="C217" s="50" t="str">
        <f>VLOOKUP($B217,'지하수요금(2012년)'!$B:$C,2,FALSE)</f>
        <v>정행원(434-0446)</v>
      </c>
      <c r="D217" s="50" t="s">
        <v>730</v>
      </c>
      <c r="E217" s="50" t="s">
        <v>731</v>
      </c>
      <c r="L217" s="49">
        <v>0</v>
      </c>
      <c r="M217" s="49">
        <v>36</v>
      </c>
      <c r="N217" s="49">
        <v>7470</v>
      </c>
      <c r="U217" s="49">
        <v>0</v>
      </c>
      <c r="V217" s="49">
        <v>36</v>
      </c>
      <c r="W217" s="49">
        <v>7470</v>
      </c>
      <c r="AD217" s="49">
        <v>0</v>
      </c>
      <c r="AE217" s="49">
        <v>36</v>
      </c>
      <c r="AF217" s="49">
        <v>7470</v>
      </c>
      <c r="AM217" s="49">
        <v>0</v>
      </c>
      <c r="AN217" s="49">
        <v>36</v>
      </c>
      <c r="AO217" s="49">
        <v>7470</v>
      </c>
      <c r="AP217" s="49">
        <v>144</v>
      </c>
      <c r="AQ217" s="49">
        <v>29880</v>
      </c>
    </row>
    <row r="218" spans="1:43" ht="16.5" hidden="1" customHeight="1">
      <c r="A218" s="50" t="s">
        <v>50</v>
      </c>
      <c r="B218" s="50" t="s">
        <v>732</v>
      </c>
      <c r="C218" s="50" t="str">
        <f>VLOOKUP($B218,'지하수요금(2012년)'!$B:$C,2,FALSE)</f>
        <v>김갑수</v>
      </c>
      <c r="D218" s="50" t="s">
        <v>733</v>
      </c>
      <c r="E218" s="50" t="s">
        <v>734</v>
      </c>
      <c r="L218" s="49">
        <v>0</v>
      </c>
      <c r="M218" s="49">
        <v>30</v>
      </c>
      <c r="N218" s="49">
        <v>6390</v>
      </c>
      <c r="U218" s="49">
        <v>0</v>
      </c>
      <c r="V218" s="49">
        <v>30</v>
      </c>
      <c r="W218" s="49">
        <v>6390</v>
      </c>
      <c r="AD218" s="49">
        <v>0</v>
      </c>
      <c r="AE218" s="49">
        <v>30</v>
      </c>
      <c r="AF218" s="49">
        <v>6390</v>
      </c>
      <c r="AM218" s="49">
        <v>0</v>
      </c>
      <c r="AN218" s="49">
        <v>30</v>
      </c>
      <c r="AO218" s="49">
        <v>6390</v>
      </c>
      <c r="AP218" s="49">
        <v>120</v>
      </c>
      <c r="AQ218" s="49">
        <v>25560</v>
      </c>
    </row>
    <row r="219" spans="1:43" ht="16.5" hidden="1" customHeight="1">
      <c r="A219" s="50" t="s">
        <v>50</v>
      </c>
      <c r="B219" s="50" t="s">
        <v>735</v>
      </c>
      <c r="C219" s="50" t="str">
        <f>VLOOKUP($B219,'지하수요금(2012년)'!$B:$C,2,FALSE)</f>
        <v>김도수</v>
      </c>
      <c r="D219" s="50" t="s">
        <v>736</v>
      </c>
      <c r="E219" s="50" t="s">
        <v>737</v>
      </c>
      <c r="L219" s="49">
        <v>0</v>
      </c>
      <c r="M219" s="49">
        <v>30</v>
      </c>
      <c r="N219" s="49">
        <v>6390</v>
      </c>
      <c r="U219" s="49">
        <v>0</v>
      </c>
      <c r="V219" s="49">
        <v>30</v>
      </c>
      <c r="W219" s="49">
        <v>6390</v>
      </c>
      <c r="AD219" s="49">
        <v>0</v>
      </c>
      <c r="AE219" s="49">
        <v>30</v>
      </c>
      <c r="AF219" s="49">
        <v>6390</v>
      </c>
      <c r="AM219" s="49">
        <v>0</v>
      </c>
      <c r="AN219" s="49">
        <v>30</v>
      </c>
      <c r="AO219" s="49">
        <v>6390</v>
      </c>
      <c r="AP219" s="49">
        <v>120</v>
      </c>
      <c r="AQ219" s="49">
        <v>25560</v>
      </c>
    </row>
    <row r="220" spans="1:43" ht="16.5" hidden="1" customHeight="1">
      <c r="A220" s="50" t="s">
        <v>50</v>
      </c>
      <c r="B220" s="50" t="s">
        <v>738</v>
      </c>
      <c r="C220" s="50" t="str">
        <f>VLOOKUP($B220,'지하수요금(2012년)'!$B:$C,2,FALSE)</f>
        <v>서정기</v>
      </c>
      <c r="D220" s="50" t="s">
        <v>739</v>
      </c>
      <c r="E220" s="50" t="s">
        <v>740</v>
      </c>
      <c r="L220" s="49">
        <v>0</v>
      </c>
      <c r="M220" s="49">
        <v>30</v>
      </c>
      <c r="N220" s="49">
        <v>6390</v>
      </c>
      <c r="U220" s="49">
        <v>0</v>
      </c>
      <c r="V220" s="49">
        <v>30</v>
      </c>
      <c r="W220" s="49">
        <v>6390</v>
      </c>
      <c r="AD220" s="49">
        <v>0</v>
      </c>
      <c r="AE220" s="49">
        <v>30</v>
      </c>
      <c r="AF220" s="49">
        <v>6390</v>
      </c>
      <c r="AM220" s="49">
        <v>0</v>
      </c>
      <c r="AN220" s="49">
        <v>30</v>
      </c>
      <c r="AO220" s="49">
        <v>6390</v>
      </c>
      <c r="AP220" s="49">
        <v>120</v>
      </c>
      <c r="AQ220" s="49">
        <v>25560</v>
      </c>
    </row>
    <row r="221" spans="1:43" ht="16.5" hidden="1" customHeight="1">
      <c r="A221" s="50" t="s">
        <v>50</v>
      </c>
      <c r="B221" s="50" t="s">
        <v>741</v>
      </c>
      <c r="C221" s="50" t="str">
        <f>VLOOKUP($B221,'지하수요금(2012년)'!$B:$C,2,FALSE)</f>
        <v>성정부</v>
      </c>
      <c r="D221" s="50" t="s">
        <v>742</v>
      </c>
      <c r="E221" s="50" t="s">
        <v>743</v>
      </c>
      <c r="L221" s="49">
        <v>0</v>
      </c>
      <c r="M221" s="49">
        <v>36</v>
      </c>
      <c r="N221" s="49">
        <v>7470</v>
      </c>
      <c r="U221" s="49">
        <v>0</v>
      </c>
      <c r="V221" s="49">
        <v>36</v>
      </c>
      <c r="W221" s="49">
        <v>7470</v>
      </c>
      <c r="AD221" s="49">
        <v>0</v>
      </c>
      <c r="AE221" s="49">
        <v>36</v>
      </c>
      <c r="AF221" s="49">
        <v>7470</v>
      </c>
      <c r="AM221" s="49">
        <v>0</v>
      </c>
      <c r="AN221" s="49">
        <v>36</v>
      </c>
      <c r="AO221" s="49">
        <v>7470</v>
      </c>
      <c r="AP221" s="49">
        <v>144</v>
      </c>
      <c r="AQ221" s="49">
        <v>29880</v>
      </c>
    </row>
    <row r="222" spans="1:43" ht="16.5" hidden="1" customHeight="1">
      <c r="A222" s="50" t="s">
        <v>50</v>
      </c>
      <c r="B222" s="50" t="s">
        <v>744</v>
      </c>
      <c r="C222" s="50" t="str">
        <f>VLOOKUP($B222,'지하수요금(2012년)'!$B:$C,2,FALSE)</f>
        <v>최규진</v>
      </c>
      <c r="D222" s="50" t="s">
        <v>745</v>
      </c>
      <c r="E222" s="50" t="s">
        <v>746</v>
      </c>
      <c r="L222" s="49">
        <v>0</v>
      </c>
      <c r="M222" s="49">
        <v>36</v>
      </c>
      <c r="N222" s="49">
        <v>7470</v>
      </c>
      <c r="U222" s="49">
        <v>0</v>
      </c>
      <c r="V222" s="49">
        <v>36</v>
      </c>
      <c r="W222" s="49">
        <v>7470</v>
      </c>
      <c r="AD222" s="49">
        <v>0</v>
      </c>
      <c r="AE222" s="49">
        <v>36</v>
      </c>
      <c r="AF222" s="49">
        <v>7470</v>
      </c>
      <c r="AM222" s="49">
        <v>0</v>
      </c>
      <c r="AN222" s="49">
        <v>36</v>
      </c>
      <c r="AO222" s="49">
        <v>7470</v>
      </c>
      <c r="AP222" s="49">
        <v>144</v>
      </c>
      <c r="AQ222" s="49">
        <v>29880</v>
      </c>
    </row>
    <row r="223" spans="1:43" ht="16.5" hidden="1" customHeight="1">
      <c r="A223" s="50" t="s">
        <v>50</v>
      </c>
      <c r="B223" s="50" t="s">
        <v>747</v>
      </c>
      <c r="C223" s="50" t="str">
        <f>VLOOKUP($B223,'지하수요금(2012년)'!$B:$C,2,FALSE)</f>
        <v>박해용</v>
      </c>
      <c r="D223" s="50" t="s">
        <v>748</v>
      </c>
      <c r="E223" s="50" t="s">
        <v>749</v>
      </c>
      <c r="M223" s="49">
        <v>48</v>
      </c>
      <c r="N223" s="49">
        <v>0</v>
      </c>
      <c r="V223" s="49">
        <v>48</v>
      </c>
      <c r="W223" s="49">
        <v>0</v>
      </c>
      <c r="AE223" s="49">
        <v>48</v>
      </c>
      <c r="AF223" s="49">
        <v>0</v>
      </c>
      <c r="AN223" s="49">
        <v>48</v>
      </c>
      <c r="AO223" s="49">
        <v>0</v>
      </c>
      <c r="AP223" s="49">
        <v>192</v>
      </c>
      <c r="AQ223" s="49">
        <v>0</v>
      </c>
    </row>
    <row r="224" spans="1:43" ht="16.5" hidden="1" customHeight="1">
      <c r="A224" s="50" t="s">
        <v>50</v>
      </c>
      <c r="B224" s="50" t="s">
        <v>750</v>
      </c>
      <c r="C224" s="50" t="str">
        <f>VLOOKUP($B224,'지하수요금(2012년)'!$B:$C,2,FALSE)</f>
        <v>이응찬</v>
      </c>
      <c r="D224" s="50" t="s">
        <v>751</v>
      </c>
      <c r="E224" s="50" t="s">
        <v>752</v>
      </c>
      <c r="M224" s="49">
        <v>18</v>
      </c>
      <c r="N224" s="49">
        <v>0</v>
      </c>
      <c r="V224" s="49">
        <v>18</v>
      </c>
      <c r="W224" s="49">
        <v>0</v>
      </c>
      <c r="AE224" s="49">
        <v>18</v>
      </c>
      <c r="AF224" s="49">
        <v>0</v>
      </c>
      <c r="AN224" s="49">
        <v>18</v>
      </c>
      <c r="AO224" s="49">
        <v>0</v>
      </c>
      <c r="AP224" s="49">
        <v>72</v>
      </c>
      <c r="AQ224" s="49">
        <v>0</v>
      </c>
    </row>
    <row r="225" spans="1:43" ht="16.5" hidden="1" customHeight="1">
      <c r="A225" s="50" t="s">
        <v>50</v>
      </c>
      <c r="B225" s="50" t="s">
        <v>753</v>
      </c>
      <c r="C225" s="50" t="str">
        <f>VLOOKUP($B225,'지하수요금(2012년)'!$B:$C,2,FALSE)</f>
        <v>남영식(효성모터)</v>
      </c>
      <c r="D225" s="50" t="s">
        <v>754</v>
      </c>
      <c r="E225" s="50" t="s">
        <v>755</v>
      </c>
      <c r="L225" s="49">
        <v>0</v>
      </c>
      <c r="M225" s="49">
        <v>30</v>
      </c>
      <c r="N225" s="49">
        <v>6390</v>
      </c>
      <c r="U225" s="49">
        <v>0</v>
      </c>
      <c r="V225" s="49">
        <v>30</v>
      </c>
      <c r="W225" s="49">
        <v>6390</v>
      </c>
      <c r="AD225" s="49">
        <v>0</v>
      </c>
      <c r="AE225" s="49">
        <v>30</v>
      </c>
      <c r="AF225" s="49">
        <v>6390</v>
      </c>
      <c r="AM225" s="49">
        <v>0</v>
      </c>
      <c r="AN225" s="49">
        <v>30</v>
      </c>
      <c r="AO225" s="49">
        <v>6390</v>
      </c>
      <c r="AP225" s="49">
        <v>120</v>
      </c>
      <c r="AQ225" s="49">
        <v>25560</v>
      </c>
    </row>
    <row r="226" spans="1:43" ht="16.5" hidden="1" customHeight="1">
      <c r="A226" s="50" t="s">
        <v>50</v>
      </c>
      <c r="B226" s="50" t="s">
        <v>756</v>
      </c>
      <c r="C226" s="50" t="str">
        <f>VLOOKUP($B226,'지하수요금(2012년)'!$B:$C,2,FALSE)</f>
        <v>박광조</v>
      </c>
      <c r="D226" s="50" t="s">
        <v>757</v>
      </c>
      <c r="E226" s="50" t="s">
        <v>758</v>
      </c>
      <c r="M226" s="49">
        <v>30</v>
      </c>
      <c r="N226" s="49">
        <v>0</v>
      </c>
      <c r="V226" s="49">
        <v>30</v>
      </c>
      <c r="W226" s="49">
        <v>0</v>
      </c>
      <c r="AE226" s="49">
        <v>30</v>
      </c>
      <c r="AF226" s="49">
        <v>0</v>
      </c>
      <c r="AN226" s="49">
        <v>30</v>
      </c>
      <c r="AO226" s="49">
        <v>0</v>
      </c>
      <c r="AP226" s="49">
        <v>120</v>
      </c>
      <c r="AQ226" s="49">
        <v>0</v>
      </c>
    </row>
    <row r="227" spans="1:43" ht="16.5" hidden="1" customHeight="1">
      <c r="A227" s="50" t="s">
        <v>50</v>
      </c>
      <c r="B227" s="50" t="s">
        <v>759</v>
      </c>
      <c r="C227" s="50" t="str">
        <f>VLOOKUP($B227,'지하수요금(2012년)'!$B:$C,2,FALSE)</f>
        <v>김복선(한일기사식당)</v>
      </c>
      <c r="D227" s="50" t="s">
        <v>2314</v>
      </c>
      <c r="E227" s="50" t="s">
        <v>2315</v>
      </c>
      <c r="L227" s="49">
        <v>0</v>
      </c>
      <c r="M227" s="49">
        <v>90</v>
      </c>
      <c r="N227" s="49">
        <v>22830</v>
      </c>
      <c r="U227" s="49">
        <v>0</v>
      </c>
      <c r="V227" s="49">
        <v>90</v>
      </c>
      <c r="W227" s="49">
        <v>22830</v>
      </c>
      <c r="AD227" s="49">
        <v>0</v>
      </c>
      <c r="AE227" s="49">
        <v>90</v>
      </c>
      <c r="AF227" s="49">
        <v>22830</v>
      </c>
      <c r="AM227" s="49">
        <v>0</v>
      </c>
      <c r="AN227" s="49">
        <v>90</v>
      </c>
      <c r="AO227" s="49">
        <v>22830</v>
      </c>
      <c r="AP227" s="49">
        <v>360</v>
      </c>
      <c r="AQ227" s="49">
        <v>91320</v>
      </c>
    </row>
    <row r="228" spans="1:43" ht="16.5" hidden="1" customHeight="1">
      <c r="A228" s="50" t="s">
        <v>50</v>
      </c>
      <c r="B228" s="50" t="s">
        <v>762</v>
      </c>
      <c r="C228" s="50" t="str">
        <f>VLOOKUP($B228,'지하수요금(2012년)'!$B:$C,2,FALSE)</f>
        <v>손용식(인력)</v>
      </c>
      <c r="D228" s="50" t="s">
        <v>763</v>
      </c>
      <c r="E228" s="50" t="s">
        <v>764</v>
      </c>
      <c r="L228" s="49">
        <v>0</v>
      </c>
      <c r="M228" s="49">
        <v>24</v>
      </c>
      <c r="N228" s="49">
        <v>0</v>
      </c>
      <c r="U228" s="49">
        <v>0</v>
      </c>
      <c r="V228" s="49">
        <v>24</v>
      </c>
      <c r="W228" s="49">
        <v>0</v>
      </c>
      <c r="AD228" s="49">
        <v>0</v>
      </c>
      <c r="AE228" s="49">
        <v>24</v>
      </c>
      <c r="AF228" s="49">
        <v>0</v>
      </c>
      <c r="AM228" s="49">
        <v>0</v>
      </c>
      <c r="AN228" s="49">
        <v>24</v>
      </c>
      <c r="AO228" s="49">
        <v>0</v>
      </c>
      <c r="AP228" s="49">
        <v>96</v>
      </c>
      <c r="AQ228" s="49">
        <v>0</v>
      </c>
    </row>
    <row r="229" spans="1:43" ht="16.5" hidden="1" customHeight="1">
      <c r="A229" s="50" t="s">
        <v>50</v>
      </c>
      <c r="B229" s="50" t="s">
        <v>765</v>
      </c>
      <c r="C229" s="50" t="str">
        <f>VLOOKUP($B229,'지하수요금(2012년)'!$B:$C,2,FALSE)</f>
        <v>전근덕</v>
      </c>
      <c r="D229" s="50" t="s">
        <v>766</v>
      </c>
      <c r="E229" s="50" t="s">
        <v>767</v>
      </c>
      <c r="L229" s="49">
        <v>0</v>
      </c>
      <c r="M229" s="49">
        <v>24</v>
      </c>
      <c r="N229" s="49">
        <v>5310</v>
      </c>
      <c r="U229" s="49">
        <v>0</v>
      </c>
      <c r="V229" s="49">
        <v>24</v>
      </c>
      <c r="W229" s="49">
        <v>5310</v>
      </c>
      <c r="AD229" s="49">
        <v>0</v>
      </c>
      <c r="AE229" s="49">
        <v>24</v>
      </c>
      <c r="AF229" s="49">
        <v>5310</v>
      </c>
      <c r="AM229" s="49">
        <v>0</v>
      </c>
      <c r="AN229" s="49">
        <v>24</v>
      </c>
      <c r="AO229" s="49">
        <v>5310</v>
      </c>
      <c r="AP229" s="49">
        <v>96</v>
      </c>
      <c r="AQ229" s="49">
        <v>21240</v>
      </c>
    </row>
    <row r="230" spans="1:43" ht="16.5" hidden="1" customHeight="1">
      <c r="A230" s="50" t="s">
        <v>50</v>
      </c>
      <c r="B230" s="50" t="s">
        <v>768</v>
      </c>
      <c r="C230" s="50" t="str">
        <f>VLOOKUP($B230,'지하수요금(2012년)'!$B:$C,2,FALSE)</f>
        <v>조호재</v>
      </c>
      <c r="D230" s="50" t="s">
        <v>769</v>
      </c>
      <c r="E230" s="50" t="s">
        <v>770</v>
      </c>
      <c r="L230" s="49">
        <v>0</v>
      </c>
      <c r="M230" s="49">
        <v>12</v>
      </c>
      <c r="N230" s="49">
        <v>3150</v>
      </c>
      <c r="U230" s="49">
        <v>0</v>
      </c>
      <c r="V230" s="49">
        <v>12</v>
      </c>
      <c r="W230" s="49">
        <v>3150</v>
      </c>
      <c r="AD230" s="49">
        <v>0</v>
      </c>
      <c r="AE230" s="49">
        <v>12</v>
      </c>
      <c r="AF230" s="49">
        <v>3150</v>
      </c>
      <c r="AM230" s="49">
        <v>0</v>
      </c>
      <c r="AN230" s="49">
        <v>12</v>
      </c>
      <c r="AO230" s="49">
        <v>3150</v>
      </c>
      <c r="AP230" s="49">
        <v>48</v>
      </c>
      <c r="AQ230" s="49">
        <v>12600</v>
      </c>
    </row>
    <row r="231" spans="1:43" ht="16.5" hidden="1" customHeight="1">
      <c r="A231" s="50" t="s">
        <v>50</v>
      </c>
      <c r="B231" s="50" t="s">
        <v>771</v>
      </c>
      <c r="C231" s="50" t="str">
        <f>VLOOKUP($B231,'지하수요금(2012년)'!$B:$C,2,FALSE)</f>
        <v>백동출(감호흑염소)</v>
      </c>
      <c r="D231" s="50" t="s">
        <v>772</v>
      </c>
      <c r="E231" s="50" t="s">
        <v>773</v>
      </c>
      <c r="L231" s="49">
        <v>0</v>
      </c>
      <c r="M231" s="49">
        <v>12</v>
      </c>
      <c r="N231" s="49">
        <v>4110</v>
      </c>
      <c r="U231" s="49">
        <v>0</v>
      </c>
      <c r="V231" s="49">
        <v>12</v>
      </c>
      <c r="W231" s="49">
        <v>4110</v>
      </c>
      <c r="AD231" s="49">
        <v>0</v>
      </c>
      <c r="AE231" s="49">
        <v>12</v>
      </c>
      <c r="AF231" s="49">
        <v>4110</v>
      </c>
      <c r="AM231" s="49">
        <v>0</v>
      </c>
      <c r="AN231" s="49">
        <v>12</v>
      </c>
      <c r="AO231" s="49">
        <v>4110</v>
      </c>
      <c r="AP231" s="49">
        <v>48</v>
      </c>
      <c r="AQ231" s="49">
        <v>16440</v>
      </c>
    </row>
    <row r="232" spans="1:43" ht="16.5" hidden="1" customHeight="1">
      <c r="A232" s="50" t="s">
        <v>50</v>
      </c>
      <c r="B232" s="50" t="s">
        <v>774</v>
      </c>
      <c r="C232" s="50" t="str">
        <f>VLOOKUP($B232,'지하수요금(2012년)'!$B:$C,2,FALSE)</f>
        <v>정성택</v>
      </c>
      <c r="D232" s="50" t="s">
        <v>775</v>
      </c>
      <c r="E232" s="50" t="s">
        <v>776</v>
      </c>
      <c r="L232" s="49">
        <v>0</v>
      </c>
      <c r="M232" s="49">
        <v>24</v>
      </c>
      <c r="N232" s="49">
        <v>0</v>
      </c>
      <c r="U232" s="49">
        <v>0</v>
      </c>
      <c r="V232" s="49">
        <v>24</v>
      </c>
      <c r="W232" s="49">
        <v>0</v>
      </c>
      <c r="AD232" s="49">
        <v>0</v>
      </c>
      <c r="AE232" s="49">
        <v>24</v>
      </c>
      <c r="AF232" s="49">
        <v>0</v>
      </c>
      <c r="AM232" s="49">
        <v>0</v>
      </c>
      <c r="AN232" s="49">
        <v>24</v>
      </c>
      <c r="AO232" s="49">
        <v>0</v>
      </c>
      <c r="AP232" s="49">
        <v>96</v>
      </c>
      <c r="AQ232" s="49">
        <v>0</v>
      </c>
    </row>
    <row r="233" spans="1:43" ht="16.5" hidden="1" customHeight="1">
      <c r="A233" s="50" t="s">
        <v>50</v>
      </c>
      <c r="B233" s="50" t="s">
        <v>777</v>
      </c>
      <c r="C233" s="50" t="str">
        <f>VLOOKUP($B233,'지하수요금(2012년)'!$B:$C,2,FALSE)</f>
        <v>남길용</v>
      </c>
      <c r="D233" s="50" t="s">
        <v>2316</v>
      </c>
      <c r="E233" s="50" t="s">
        <v>2317</v>
      </c>
      <c r="L233" s="49">
        <v>0</v>
      </c>
      <c r="M233" s="49">
        <v>30</v>
      </c>
      <c r="N233" s="49">
        <v>6390</v>
      </c>
      <c r="U233" s="49">
        <v>0</v>
      </c>
      <c r="V233" s="49">
        <v>30</v>
      </c>
      <c r="W233" s="49">
        <v>6390</v>
      </c>
      <c r="AD233" s="49">
        <v>0</v>
      </c>
      <c r="AE233" s="49">
        <v>30</v>
      </c>
      <c r="AF233" s="49">
        <v>6390</v>
      </c>
      <c r="AM233" s="49">
        <v>0</v>
      </c>
      <c r="AN233" s="49">
        <v>30</v>
      </c>
      <c r="AO233" s="49">
        <v>6390</v>
      </c>
      <c r="AP233" s="49">
        <v>120</v>
      </c>
      <c r="AQ233" s="49">
        <v>25560</v>
      </c>
    </row>
    <row r="234" spans="1:43" ht="16.5" hidden="1" customHeight="1">
      <c r="A234" s="50" t="s">
        <v>50</v>
      </c>
      <c r="B234" s="50" t="s">
        <v>780</v>
      </c>
      <c r="C234" s="50" t="str">
        <f>VLOOKUP($B234,'지하수요금(2012년)'!$B:$C,2,FALSE)</f>
        <v>정윤자</v>
      </c>
      <c r="D234" s="50" t="s">
        <v>781</v>
      </c>
      <c r="E234" s="50" t="s">
        <v>782</v>
      </c>
      <c r="L234" s="49">
        <v>0</v>
      </c>
      <c r="M234" s="49">
        <v>30</v>
      </c>
      <c r="N234" s="49">
        <v>6390</v>
      </c>
      <c r="U234" s="49">
        <v>0</v>
      </c>
      <c r="V234" s="49">
        <v>30</v>
      </c>
      <c r="W234" s="49">
        <v>6390</v>
      </c>
      <c r="AD234" s="49">
        <v>0</v>
      </c>
      <c r="AE234" s="49">
        <v>30</v>
      </c>
      <c r="AF234" s="49">
        <v>6390</v>
      </c>
      <c r="AM234" s="49">
        <v>0</v>
      </c>
      <c r="AN234" s="49">
        <v>30</v>
      </c>
      <c r="AO234" s="49">
        <v>6390</v>
      </c>
      <c r="AP234" s="49">
        <v>120</v>
      </c>
      <c r="AQ234" s="49">
        <v>25560</v>
      </c>
    </row>
    <row r="235" spans="1:43" ht="16.5" hidden="1" customHeight="1">
      <c r="A235" s="50" t="s">
        <v>50</v>
      </c>
      <c r="B235" s="50" t="s">
        <v>783</v>
      </c>
      <c r="C235" s="50" t="str">
        <f>VLOOKUP($B235,'지하수요금(2012년)'!$B:$C,2,FALSE)</f>
        <v>임녹빈</v>
      </c>
      <c r="D235" s="50" t="s">
        <v>784</v>
      </c>
      <c r="E235" s="50" t="s">
        <v>776</v>
      </c>
      <c r="L235" s="49">
        <v>0</v>
      </c>
      <c r="M235" s="49">
        <v>36</v>
      </c>
      <c r="N235" s="49">
        <v>7470</v>
      </c>
      <c r="U235" s="49">
        <v>0</v>
      </c>
      <c r="V235" s="49">
        <v>36</v>
      </c>
      <c r="W235" s="49">
        <v>7470</v>
      </c>
      <c r="AD235" s="49">
        <v>0</v>
      </c>
      <c r="AE235" s="49">
        <v>36</v>
      </c>
      <c r="AF235" s="49">
        <v>7470</v>
      </c>
      <c r="AM235" s="49">
        <v>0</v>
      </c>
      <c r="AN235" s="49">
        <v>36</v>
      </c>
      <c r="AO235" s="49">
        <v>7470</v>
      </c>
      <c r="AP235" s="49">
        <v>144</v>
      </c>
      <c r="AQ235" s="49">
        <v>29880</v>
      </c>
    </row>
    <row r="236" spans="1:43" ht="16.5" hidden="1" customHeight="1">
      <c r="A236" s="50" t="s">
        <v>50</v>
      </c>
      <c r="B236" s="50" t="s">
        <v>785</v>
      </c>
      <c r="C236" s="50" t="str">
        <f>VLOOKUP($B236,'지하수요금(2012년)'!$B:$C,2,FALSE)</f>
        <v>서순님</v>
      </c>
      <c r="D236" s="50" t="s">
        <v>786</v>
      </c>
      <c r="E236" s="50" t="s">
        <v>787</v>
      </c>
      <c r="L236" s="49">
        <v>0</v>
      </c>
      <c r="M236" s="49">
        <v>42</v>
      </c>
      <c r="N236" s="49">
        <v>8550</v>
      </c>
      <c r="U236" s="49">
        <v>0</v>
      </c>
      <c r="V236" s="49">
        <v>42</v>
      </c>
      <c r="W236" s="49">
        <v>8550</v>
      </c>
      <c r="AD236" s="49">
        <v>0</v>
      </c>
      <c r="AE236" s="49">
        <v>42</v>
      </c>
      <c r="AF236" s="49">
        <v>8550</v>
      </c>
      <c r="AM236" s="49">
        <v>0</v>
      </c>
      <c r="AN236" s="49">
        <v>42</v>
      </c>
      <c r="AO236" s="49">
        <v>8550</v>
      </c>
      <c r="AP236" s="49">
        <v>168</v>
      </c>
      <c r="AQ236" s="49">
        <v>34200</v>
      </c>
    </row>
    <row r="237" spans="1:43" ht="16.5" hidden="1" customHeight="1">
      <c r="A237" s="50" t="s">
        <v>50</v>
      </c>
      <c r="B237" s="50" t="s">
        <v>788</v>
      </c>
      <c r="C237" s="50" t="str">
        <f>VLOOKUP($B237,'지하수요금(2012년)'!$B:$C,2,FALSE)</f>
        <v>송영헌</v>
      </c>
      <c r="D237" s="50" t="s">
        <v>789</v>
      </c>
      <c r="E237" s="50" t="s">
        <v>734</v>
      </c>
      <c r="L237" s="49">
        <v>0</v>
      </c>
      <c r="M237" s="49">
        <v>18</v>
      </c>
      <c r="N237" s="49">
        <v>4230</v>
      </c>
      <c r="U237" s="49">
        <v>0</v>
      </c>
      <c r="V237" s="49">
        <v>18</v>
      </c>
      <c r="W237" s="49">
        <v>4230</v>
      </c>
      <c r="AD237" s="49">
        <v>0</v>
      </c>
      <c r="AE237" s="49">
        <v>18</v>
      </c>
      <c r="AF237" s="49">
        <v>4230</v>
      </c>
      <c r="AM237" s="49">
        <v>0</v>
      </c>
      <c r="AN237" s="49">
        <v>18</v>
      </c>
      <c r="AO237" s="49">
        <v>4230</v>
      </c>
      <c r="AP237" s="49">
        <v>72</v>
      </c>
      <c r="AQ237" s="49">
        <v>16920</v>
      </c>
    </row>
    <row r="238" spans="1:43" ht="16.5" hidden="1" customHeight="1">
      <c r="A238" s="50" t="s">
        <v>50</v>
      </c>
      <c r="B238" s="50" t="s">
        <v>790</v>
      </c>
      <c r="C238" s="50" t="str">
        <f>VLOOKUP($B238,'지하수요금(2012년)'!$B:$C,2,FALSE)</f>
        <v>이동문</v>
      </c>
      <c r="D238" s="50" t="s">
        <v>791</v>
      </c>
      <c r="E238" s="50" t="s">
        <v>792</v>
      </c>
      <c r="L238" s="49">
        <v>0</v>
      </c>
      <c r="M238" s="49">
        <v>6</v>
      </c>
      <c r="N238" s="49">
        <v>2070</v>
      </c>
      <c r="U238" s="49">
        <v>0</v>
      </c>
      <c r="V238" s="49">
        <v>6</v>
      </c>
      <c r="W238" s="49">
        <v>2070</v>
      </c>
      <c r="AD238" s="49">
        <v>0</v>
      </c>
      <c r="AE238" s="49">
        <v>6</v>
      </c>
      <c r="AF238" s="49">
        <v>2070</v>
      </c>
      <c r="AM238" s="49">
        <v>0</v>
      </c>
      <c r="AN238" s="49">
        <v>6</v>
      </c>
      <c r="AO238" s="49">
        <v>2070</v>
      </c>
      <c r="AP238" s="49">
        <v>24</v>
      </c>
      <c r="AQ238" s="49">
        <v>8280</v>
      </c>
    </row>
    <row r="239" spans="1:43" ht="16.5" hidden="1" customHeight="1">
      <c r="A239" s="50" t="s">
        <v>50</v>
      </c>
      <c r="B239" s="50" t="s">
        <v>793</v>
      </c>
      <c r="C239" s="50" t="str">
        <f>VLOOKUP($B239,'지하수요금(2012년)'!$B:$C,2,FALSE)</f>
        <v>박숙희</v>
      </c>
      <c r="D239" s="50" t="s">
        <v>794</v>
      </c>
      <c r="E239" s="50" t="s">
        <v>795</v>
      </c>
      <c r="L239" s="49">
        <v>0</v>
      </c>
      <c r="M239" s="49">
        <v>24</v>
      </c>
      <c r="N239" s="49">
        <v>5310</v>
      </c>
      <c r="U239" s="49">
        <v>0</v>
      </c>
      <c r="V239" s="49">
        <v>24</v>
      </c>
      <c r="W239" s="49">
        <v>5310</v>
      </c>
      <c r="AD239" s="49">
        <v>0</v>
      </c>
      <c r="AE239" s="49">
        <v>24</v>
      </c>
      <c r="AF239" s="49">
        <v>5310</v>
      </c>
      <c r="AM239" s="49">
        <v>0</v>
      </c>
      <c r="AN239" s="49">
        <v>24</v>
      </c>
      <c r="AO239" s="49">
        <v>5310</v>
      </c>
      <c r="AP239" s="49">
        <v>96</v>
      </c>
      <c r="AQ239" s="49">
        <v>21240</v>
      </c>
    </row>
    <row r="240" spans="1:43" ht="16.5" hidden="1" customHeight="1">
      <c r="A240" s="50" t="s">
        <v>50</v>
      </c>
      <c r="B240" s="50" t="s">
        <v>796</v>
      </c>
      <c r="C240" s="50" t="str">
        <f>VLOOKUP($B240,'지하수요금(2012년)'!$B:$C,2,FALSE)</f>
        <v>이협우(혼다오트바이)</v>
      </c>
      <c r="D240" s="50" t="s">
        <v>797</v>
      </c>
      <c r="E240" s="50" t="s">
        <v>798</v>
      </c>
      <c r="L240" s="49">
        <v>0</v>
      </c>
      <c r="M240" s="49">
        <v>6</v>
      </c>
      <c r="N240" s="49">
        <v>2070</v>
      </c>
      <c r="U240" s="49">
        <v>0</v>
      </c>
      <c r="V240" s="49">
        <v>6</v>
      </c>
      <c r="W240" s="49">
        <v>2070</v>
      </c>
      <c r="AD240" s="49">
        <v>0</v>
      </c>
      <c r="AE240" s="49">
        <v>6</v>
      </c>
      <c r="AF240" s="49">
        <v>2070</v>
      </c>
      <c r="AM240" s="49">
        <v>0</v>
      </c>
      <c r="AN240" s="49">
        <v>6</v>
      </c>
      <c r="AO240" s="49">
        <v>2070</v>
      </c>
      <c r="AP240" s="49">
        <v>24</v>
      </c>
      <c r="AQ240" s="49">
        <v>8280</v>
      </c>
    </row>
    <row r="241" spans="1:43" ht="16.5" hidden="1" customHeight="1">
      <c r="A241" s="50" t="s">
        <v>50</v>
      </c>
      <c r="B241" s="50" t="s">
        <v>799</v>
      </c>
      <c r="C241" s="50" t="str">
        <f>VLOOKUP($B241,'지하수요금(2012년)'!$B:$C,2,FALSE)</f>
        <v>고옥희(용두식당)</v>
      </c>
      <c r="D241" s="50" t="s">
        <v>800</v>
      </c>
      <c r="E241" s="50" t="s">
        <v>801</v>
      </c>
      <c r="L241" s="49">
        <v>0</v>
      </c>
      <c r="M241" s="49">
        <v>90</v>
      </c>
      <c r="N241" s="49">
        <v>22830</v>
      </c>
      <c r="U241" s="49">
        <v>0</v>
      </c>
      <c r="V241" s="49">
        <v>90</v>
      </c>
      <c r="W241" s="49">
        <v>22830</v>
      </c>
      <c r="AD241" s="49">
        <v>0</v>
      </c>
      <c r="AE241" s="49">
        <v>90</v>
      </c>
      <c r="AF241" s="49">
        <v>22830</v>
      </c>
      <c r="AM241" s="49">
        <v>0</v>
      </c>
      <c r="AN241" s="49">
        <v>90</v>
      </c>
      <c r="AO241" s="49">
        <v>22830</v>
      </c>
      <c r="AP241" s="49">
        <v>360</v>
      </c>
      <c r="AQ241" s="49">
        <v>91320</v>
      </c>
    </row>
    <row r="242" spans="1:43" ht="16.5" hidden="1" customHeight="1">
      <c r="A242" s="50" t="s">
        <v>50</v>
      </c>
      <c r="B242" s="50" t="s">
        <v>802</v>
      </c>
      <c r="C242" s="50" t="str">
        <f>VLOOKUP($B242,'지하수요금(2012년)'!$B:$C,2,FALSE)</f>
        <v>최광진</v>
      </c>
      <c r="D242" s="50" t="s">
        <v>803</v>
      </c>
      <c r="E242" s="50" t="s">
        <v>804</v>
      </c>
      <c r="L242" s="49">
        <v>0</v>
      </c>
      <c r="M242" s="49">
        <v>30</v>
      </c>
      <c r="N242" s="49">
        <v>6390</v>
      </c>
      <c r="U242" s="49">
        <v>0</v>
      </c>
      <c r="V242" s="49">
        <v>30</v>
      </c>
      <c r="W242" s="49">
        <v>6390</v>
      </c>
      <c r="AD242" s="49">
        <v>0</v>
      </c>
      <c r="AE242" s="49">
        <v>30</v>
      </c>
      <c r="AF242" s="49">
        <v>6390</v>
      </c>
      <c r="AM242" s="49">
        <v>0</v>
      </c>
      <c r="AN242" s="49">
        <v>30</v>
      </c>
      <c r="AO242" s="49">
        <v>6390</v>
      </c>
      <c r="AP242" s="49">
        <v>120</v>
      </c>
      <c r="AQ242" s="49">
        <v>25560</v>
      </c>
    </row>
    <row r="243" spans="1:43" ht="16.5" hidden="1" customHeight="1">
      <c r="A243" s="50" t="s">
        <v>50</v>
      </c>
      <c r="B243" s="50" t="s">
        <v>805</v>
      </c>
      <c r="C243" s="50" t="str">
        <f>VLOOKUP($B243,'지하수요금(2012년)'!$B:$C,2,FALSE)</f>
        <v>오뚜기식당</v>
      </c>
      <c r="D243" s="50" t="s">
        <v>806</v>
      </c>
      <c r="E243" s="50" t="s">
        <v>807</v>
      </c>
      <c r="F243" s="49">
        <v>793</v>
      </c>
      <c r="G243" s="49">
        <v>0</v>
      </c>
      <c r="H243" s="49">
        <v>410</v>
      </c>
      <c r="I243" s="49">
        <v>793</v>
      </c>
      <c r="J243" s="49">
        <v>0</v>
      </c>
      <c r="K243" s="49">
        <v>410</v>
      </c>
      <c r="L243" s="49">
        <v>793</v>
      </c>
      <c r="M243" s="49">
        <v>0</v>
      </c>
      <c r="N243" s="49">
        <v>410</v>
      </c>
      <c r="O243" s="49">
        <v>793</v>
      </c>
      <c r="P243" s="49">
        <v>0</v>
      </c>
      <c r="Q243" s="49">
        <v>410</v>
      </c>
      <c r="R243" s="49">
        <v>793</v>
      </c>
      <c r="S243" s="49">
        <v>0</v>
      </c>
      <c r="T243" s="49">
        <v>410</v>
      </c>
      <c r="U243" s="49">
        <v>793</v>
      </c>
      <c r="V243" s="49">
        <v>0</v>
      </c>
      <c r="W243" s="49">
        <v>410</v>
      </c>
      <c r="X243" s="49">
        <v>813</v>
      </c>
      <c r="Y243" s="49">
        <v>60</v>
      </c>
      <c r="Z243" s="49">
        <v>19310</v>
      </c>
      <c r="AA243" s="49">
        <v>833</v>
      </c>
      <c r="AB243" s="49">
        <v>60</v>
      </c>
      <c r="AC243" s="49">
        <v>19310</v>
      </c>
      <c r="AD243" s="49">
        <v>885</v>
      </c>
      <c r="AE243" s="49">
        <v>156</v>
      </c>
      <c r="AF243" s="49">
        <v>87790</v>
      </c>
      <c r="AG243" s="49">
        <v>903</v>
      </c>
      <c r="AH243" s="49">
        <v>54</v>
      </c>
      <c r="AI243" s="49">
        <v>15170</v>
      </c>
      <c r="AJ243" s="49">
        <v>903</v>
      </c>
      <c r="AK243" s="49">
        <v>0</v>
      </c>
      <c r="AL243" s="49">
        <v>410</v>
      </c>
      <c r="AM243" s="49">
        <v>905</v>
      </c>
      <c r="AN243" s="49">
        <v>6</v>
      </c>
      <c r="AO243" s="49">
        <v>1850</v>
      </c>
      <c r="AP243" s="49">
        <v>336</v>
      </c>
      <c r="AQ243" s="49">
        <v>146300</v>
      </c>
    </row>
    <row r="244" spans="1:43" ht="16.5" hidden="1" customHeight="1">
      <c r="A244" s="50" t="s">
        <v>50</v>
      </c>
      <c r="B244" s="50" t="s">
        <v>809</v>
      </c>
      <c r="C244" s="50" t="str">
        <f>VLOOKUP($B244,'지하수요금(2012년)'!$B:$C,2,FALSE)</f>
        <v>권용술(한일자동펌프)</v>
      </c>
      <c r="D244" s="50" t="s">
        <v>810</v>
      </c>
      <c r="E244" s="50" t="s">
        <v>811</v>
      </c>
      <c r="L244" s="49">
        <v>0</v>
      </c>
      <c r="M244" s="49">
        <v>12</v>
      </c>
      <c r="N244" s="49">
        <v>3150</v>
      </c>
      <c r="U244" s="49">
        <v>0</v>
      </c>
      <c r="V244" s="49">
        <v>12</v>
      </c>
      <c r="W244" s="49">
        <v>3150</v>
      </c>
      <c r="AD244" s="49">
        <v>0</v>
      </c>
      <c r="AE244" s="49">
        <v>12</v>
      </c>
      <c r="AF244" s="49">
        <v>3150</v>
      </c>
      <c r="AM244" s="49">
        <v>0</v>
      </c>
      <c r="AN244" s="49">
        <v>12</v>
      </c>
      <c r="AO244" s="49">
        <v>3150</v>
      </c>
      <c r="AP244" s="49">
        <v>48</v>
      </c>
      <c r="AQ244" s="49">
        <v>12600</v>
      </c>
    </row>
    <row r="245" spans="1:43" ht="16.5" hidden="1" customHeight="1">
      <c r="A245" s="50" t="s">
        <v>50</v>
      </c>
      <c r="B245" s="50" t="s">
        <v>812</v>
      </c>
      <c r="C245" s="50" t="str">
        <f>VLOOKUP($B245,'지하수요금(2012년)'!$B:$C,2,FALSE)</f>
        <v>김병서</v>
      </c>
      <c r="D245" s="50" t="s">
        <v>813</v>
      </c>
      <c r="E245" s="50" t="s">
        <v>814</v>
      </c>
      <c r="L245" s="49">
        <v>0</v>
      </c>
      <c r="M245" s="49">
        <v>6</v>
      </c>
      <c r="N245" s="49">
        <v>0</v>
      </c>
      <c r="U245" s="49">
        <v>0</v>
      </c>
      <c r="V245" s="49">
        <v>6</v>
      </c>
      <c r="W245" s="49">
        <v>0</v>
      </c>
      <c r="AD245" s="49">
        <v>0</v>
      </c>
      <c r="AE245" s="49">
        <v>6</v>
      </c>
      <c r="AF245" s="49">
        <v>0</v>
      </c>
      <c r="AM245" s="49">
        <v>0</v>
      </c>
      <c r="AN245" s="49">
        <v>6</v>
      </c>
      <c r="AO245" s="49">
        <v>0</v>
      </c>
      <c r="AP245" s="49">
        <v>24</v>
      </c>
      <c r="AQ245" s="49">
        <v>0</v>
      </c>
    </row>
    <row r="246" spans="1:43" ht="16.5" hidden="1" customHeight="1">
      <c r="A246" s="50" t="s">
        <v>50</v>
      </c>
      <c r="B246" s="50" t="s">
        <v>815</v>
      </c>
      <c r="C246" s="50" t="str">
        <f>VLOOKUP($B246,'지하수요금(2012년)'!$B:$C,2,FALSE)</f>
        <v>김석준</v>
      </c>
      <c r="D246" s="50" t="s">
        <v>816</v>
      </c>
      <c r="E246" s="50" t="s">
        <v>817</v>
      </c>
      <c r="M246" s="49">
        <v>6</v>
      </c>
      <c r="N246" s="49">
        <v>0</v>
      </c>
      <c r="V246" s="49">
        <v>6</v>
      </c>
      <c r="W246" s="49">
        <v>0</v>
      </c>
      <c r="AE246" s="49">
        <v>6</v>
      </c>
      <c r="AF246" s="49">
        <v>0</v>
      </c>
      <c r="AN246" s="49">
        <v>6</v>
      </c>
      <c r="AO246" s="49">
        <v>0</v>
      </c>
      <c r="AP246" s="49">
        <v>24</v>
      </c>
      <c r="AQ246" s="49">
        <v>0</v>
      </c>
    </row>
    <row r="247" spans="1:43" ht="16.5" hidden="1" customHeight="1">
      <c r="A247" s="50" t="s">
        <v>50</v>
      </c>
      <c r="B247" s="50" t="s">
        <v>818</v>
      </c>
      <c r="C247" s="50" t="str">
        <f>VLOOKUP($B247,'지하수요금(2012년)'!$B:$C,2,FALSE)</f>
        <v>승남장</v>
      </c>
      <c r="D247" s="50" t="s">
        <v>819</v>
      </c>
      <c r="E247" s="50" t="s">
        <v>2318</v>
      </c>
      <c r="F247" s="49">
        <v>3997</v>
      </c>
      <c r="G247" s="49">
        <v>63</v>
      </c>
      <c r="H247" s="49">
        <v>21380</v>
      </c>
      <c r="I247" s="49">
        <v>4032</v>
      </c>
      <c r="J247" s="49">
        <v>52</v>
      </c>
      <c r="K247" s="49">
        <v>13790</v>
      </c>
      <c r="L247" s="49">
        <v>4080</v>
      </c>
      <c r="M247" s="49">
        <v>72</v>
      </c>
      <c r="N247" s="49">
        <v>27590</v>
      </c>
      <c r="O247" s="49">
        <v>4137</v>
      </c>
      <c r="P247" s="49">
        <v>85</v>
      </c>
      <c r="Q247" s="49">
        <v>36560</v>
      </c>
      <c r="R247" s="49">
        <v>4203</v>
      </c>
      <c r="S247" s="49">
        <v>99</v>
      </c>
      <c r="T247" s="49">
        <v>46220</v>
      </c>
      <c r="U247" s="49">
        <v>4226</v>
      </c>
      <c r="V247" s="49">
        <v>34</v>
      </c>
      <c r="W247" s="49">
        <v>8570</v>
      </c>
      <c r="X247" s="49">
        <v>4266</v>
      </c>
      <c r="Y247" s="49">
        <v>60</v>
      </c>
      <c r="Z247" s="49">
        <v>19310</v>
      </c>
      <c r="AA247" s="49">
        <v>4316</v>
      </c>
      <c r="AB247" s="49">
        <v>75</v>
      </c>
      <c r="AC247" s="49">
        <v>29660</v>
      </c>
      <c r="AD247" s="49">
        <v>4395</v>
      </c>
      <c r="AE247" s="49">
        <v>118</v>
      </c>
      <c r="AF247" s="49">
        <v>60050</v>
      </c>
      <c r="AG247" s="49">
        <v>4497</v>
      </c>
      <c r="AH247" s="49">
        <v>153</v>
      </c>
      <c r="AI247" s="49">
        <v>85600</v>
      </c>
      <c r="AJ247" s="49">
        <v>4588</v>
      </c>
      <c r="AK247" s="49">
        <v>136</v>
      </c>
      <c r="AL247" s="49">
        <v>73190</v>
      </c>
      <c r="AM247" s="49">
        <v>4673</v>
      </c>
      <c r="AN247" s="49">
        <v>127</v>
      </c>
      <c r="AO247" s="49">
        <v>66620</v>
      </c>
      <c r="AP247" s="49">
        <v>1074</v>
      </c>
      <c r="AQ247" s="49">
        <v>488540</v>
      </c>
    </row>
    <row r="248" spans="1:43" ht="16.5" hidden="1" customHeight="1">
      <c r="A248" s="50" t="s">
        <v>50</v>
      </c>
      <c r="B248" s="50" t="s">
        <v>821</v>
      </c>
      <c r="C248" s="50" t="str">
        <f>VLOOKUP($B248,'지하수요금(2012년)'!$B:$C,2,FALSE)</f>
        <v>리치모텔</v>
      </c>
      <c r="D248" s="50" t="s">
        <v>822</v>
      </c>
      <c r="E248" s="50" t="s">
        <v>823</v>
      </c>
      <c r="F248" s="49">
        <v>2777</v>
      </c>
      <c r="G248" s="49">
        <v>66</v>
      </c>
      <c r="H248" s="49">
        <v>23450</v>
      </c>
      <c r="I248" s="49">
        <v>2807</v>
      </c>
      <c r="J248" s="49">
        <v>45</v>
      </c>
      <c r="K248" s="49">
        <v>11210</v>
      </c>
      <c r="L248" s="49">
        <v>2833</v>
      </c>
      <c r="M248" s="49">
        <v>39</v>
      </c>
      <c r="N248" s="49">
        <v>9770</v>
      </c>
      <c r="O248" s="49">
        <v>2859</v>
      </c>
      <c r="P248" s="49">
        <v>39</v>
      </c>
      <c r="Q248" s="49">
        <v>9770</v>
      </c>
      <c r="R248" s="49">
        <v>2881</v>
      </c>
      <c r="S248" s="49">
        <v>33</v>
      </c>
      <c r="T248" s="49">
        <v>8330</v>
      </c>
      <c r="U248" s="49">
        <v>2898</v>
      </c>
      <c r="V248" s="49">
        <v>25</v>
      </c>
      <c r="W248" s="49">
        <v>6410</v>
      </c>
      <c r="X248" s="49">
        <v>2921</v>
      </c>
      <c r="Y248" s="49">
        <v>34</v>
      </c>
      <c r="Z248" s="49">
        <v>8570</v>
      </c>
      <c r="AA248" s="49">
        <v>2952</v>
      </c>
      <c r="AB248" s="49">
        <v>46</v>
      </c>
      <c r="AC248" s="49">
        <v>11450</v>
      </c>
      <c r="AD248" s="49">
        <v>2956</v>
      </c>
      <c r="AE248" s="49">
        <v>6</v>
      </c>
      <c r="AF248" s="49">
        <v>1850</v>
      </c>
      <c r="AG248" s="49">
        <v>3001</v>
      </c>
      <c r="AH248" s="49">
        <v>67</v>
      </c>
      <c r="AI248" s="49">
        <v>24140</v>
      </c>
      <c r="AJ248" s="49">
        <v>3012</v>
      </c>
      <c r="AK248" s="49">
        <v>16</v>
      </c>
      <c r="AL248" s="49">
        <v>4250</v>
      </c>
      <c r="AM248" s="49">
        <v>3032</v>
      </c>
      <c r="AN248" s="49">
        <v>30</v>
      </c>
      <c r="AO248" s="49">
        <v>7610</v>
      </c>
      <c r="AP248" s="49">
        <v>446</v>
      </c>
      <c r="AQ248" s="49">
        <v>126810</v>
      </c>
    </row>
    <row r="249" spans="1:43" ht="16.5" hidden="1" customHeight="1">
      <c r="A249" s="50" t="s">
        <v>50</v>
      </c>
      <c r="B249" s="50" t="s">
        <v>824</v>
      </c>
      <c r="C249" s="50" t="str">
        <f>VLOOKUP($B249,'지하수요금(2012년)'!$B:$C,2,FALSE)</f>
        <v>유정장</v>
      </c>
      <c r="D249" s="50" t="s">
        <v>825</v>
      </c>
      <c r="E249" s="50" t="s">
        <v>826</v>
      </c>
      <c r="F249" s="49">
        <v>5370</v>
      </c>
      <c r="G249" s="49">
        <v>0</v>
      </c>
      <c r="H249" s="49">
        <v>410</v>
      </c>
      <c r="I249" s="49">
        <v>5370</v>
      </c>
      <c r="J249" s="49">
        <v>0</v>
      </c>
      <c r="K249" s="49">
        <v>410</v>
      </c>
      <c r="L249" s="49">
        <v>5370</v>
      </c>
      <c r="M249" s="49">
        <v>0</v>
      </c>
      <c r="N249" s="49">
        <v>410</v>
      </c>
      <c r="O249" s="49">
        <v>5370</v>
      </c>
      <c r="P249" s="49">
        <v>0</v>
      </c>
      <c r="Q249" s="49">
        <v>410</v>
      </c>
      <c r="R249" s="49">
        <v>5370</v>
      </c>
      <c r="S249" s="49">
        <v>0</v>
      </c>
      <c r="T249" s="49">
        <v>410</v>
      </c>
      <c r="U249" s="49">
        <v>5370</v>
      </c>
      <c r="V249" s="49">
        <v>0</v>
      </c>
      <c r="W249" s="49">
        <v>410</v>
      </c>
      <c r="X249" s="49">
        <v>5370</v>
      </c>
      <c r="Y249" s="49">
        <v>0</v>
      </c>
      <c r="Z249" s="49">
        <v>410</v>
      </c>
      <c r="AA249" s="49">
        <v>5370</v>
      </c>
      <c r="AB249" s="49">
        <v>0</v>
      </c>
      <c r="AC249" s="49">
        <v>410</v>
      </c>
      <c r="AD249" s="49">
        <v>6065</v>
      </c>
      <c r="AE249" s="49">
        <v>0</v>
      </c>
      <c r="AF249" s="49">
        <v>410</v>
      </c>
      <c r="AG249" s="49">
        <v>6065</v>
      </c>
      <c r="AH249" s="49">
        <v>0</v>
      </c>
      <c r="AI249" s="49">
        <v>410</v>
      </c>
      <c r="AJ249" s="49">
        <v>6065</v>
      </c>
      <c r="AK249" s="49">
        <v>0</v>
      </c>
      <c r="AL249" s="49">
        <v>410</v>
      </c>
      <c r="AM249" s="49">
        <v>6065</v>
      </c>
      <c r="AN249" s="49">
        <v>0</v>
      </c>
      <c r="AO249" s="49">
        <v>410</v>
      </c>
      <c r="AP249" s="49">
        <v>0</v>
      </c>
      <c r="AQ249" s="49">
        <v>4920</v>
      </c>
    </row>
    <row r="250" spans="1:43" ht="16.5" hidden="1" customHeight="1">
      <c r="A250" s="50" t="s">
        <v>50</v>
      </c>
      <c r="B250" s="50" t="s">
        <v>827</v>
      </c>
      <c r="C250" s="50" t="str">
        <f>VLOOKUP($B250,'지하수요금(2012년)'!$B:$C,2,FALSE)</f>
        <v>경진수산</v>
      </c>
      <c r="D250" s="50" t="s">
        <v>828</v>
      </c>
      <c r="E250" s="50" t="s">
        <v>829</v>
      </c>
      <c r="F250" s="49">
        <v>7305</v>
      </c>
      <c r="G250" s="49">
        <v>138</v>
      </c>
      <c r="H250" s="49">
        <v>26580</v>
      </c>
      <c r="I250" s="49">
        <v>7361</v>
      </c>
      <c r="J250" s="49">
        <v>168</v>
      </c>
      <c r="K250" s="49">
        <v>32280</v>
      </c>
      <c r="L250" s="49">
        <v>7404</v>
      </c>
      <c r="M250" s="49">
        <v>129</v>
      </c>
      <c r="N250" s="49">
        <v>24870</v>
      </c>
      <c r="O250" s="49">
        <v>7455</v>
      </c>
      <c r="P250" s="49">
        <v>153</v>
      </c>
      <c r="Q250" s="49">
        <v>29430</v>
      </c>
      <c r="R250" s="49">
        <v>7525</v>
      </c>
      <c r="S250" s="49">
        <v>210</v>
      </c>
      <c r="T250" s="49">
        <v>41960</v>
      </c>
      <c r="U250" s="49">
        <v>7592</v>
      </c>
      <c r="V250" s="49">
        <v>201</v>
      </c>
      <c r="W250" s="49">
        <v>38720</v>
      </c>
      <c r="X250" s="49">
        <v>7673</v>
      </c>
      <c r="Y250" s="49">
        <v>243</v>
      </c>
      <c r="Z250" s="49">
        <v>53840</v>
      </c>
      <c r="AA250" s="49">
        <v>7771</v>
      </c>
      <c r="AB250" s="49">
        <v>294</v>
      </c>
      <c r="AC250" s="49">
        <v>72200</v>
      </c>
      <c r="AD250" s="49">
        <v>7872</v>
      </c>
      <c r="AE250" s="49">
        <v>303</v>
      </c>
      <c r="AF250" s="49">
        <v>75440</v>
      </c>
      <c r="AG250" s="49">
        <v>7978</v>
      </c>
      <c r="AH250" s="49">
        <v>318</v>
      </c>
      <c r="AI250" s="49">
        <v>80840</v>
      </c>
      <c r="AJ250" s="49">
        <v>8058</v>
      </c>
      <c r="AK250" s="49">
        <v>240</v>
      </c>
      <c r="AL250" s="49">
        <v>52760</v>
      </c>
      <c r="AM250" s="49">
        <v>8105</v>
      </c>
      <c r="AN250" s="49">
        <v>141</v>
      </c>
      <c r="AO250" s="49">
        <v>27150</v>
      </c>
      <c r="AP250" s="49">
        <v>2538</v>
      </c>
      <c r="AQ250" s="49">
        <v>556070</v>
      </c>
    </row>
    <row r="251" spans="1:43" ht="16.5" hidden="1" customHeight="1">
      <c r="A251" s="50" t="s">
        <v>50</v>
      </c>
      <c r="B251" s="50" t="s">
        <v>831</v>
      </c>
      <c r="C251" s="50" t="str">
        <f>VLOOKUP($B251,'지하수요금(2012년)'!$B:$C,2,FALSE)</f>
        <v>개령떡방앗간</v>
      </c>
      <c r="D251" s="50" t="s">
        <v>832</v>
      </c>
      <c r="E251" s="50" t="s">
        <v>833</v>
      </c>
      <c r="F251" s="49">
        <v>61</v>
      </c>
      <c r="G251" s="49">
        <v>65</v>
      </c>
      <c r="H251" s="49">
        <v>12710</v>
      </c>
      <c r="I251" s="49">
        <v>61</v>
      </c>
      <c r="J251" s="49">
        <v>65</v>
      </c>
      <c r="K251" s="49">
        <v>12710</v>
      </c>
      <c r="L251" s="49">
        <v>61</v>
      </c>
      <c r="M251" s="49">
        <v>65</v>
      </c>
      <c r="N251" s="49">
        <v>12710</v>
      </c>
      <c r="O251" s="49">
        <v>61</v>
      </c>
      <c r="P251" s="49">
        <v>65</v>
      </c>
      <c r="Q251" s="49">
        <v>12710</v>
      </c>
      <c r="R251" s="49">
        <v>61</v>
      </c>
      <c r="S251" s="49">
        <v>65</v>
      </c>
      <c r="T251" s="49">
        <v>12710</v>
      </c>
      <c r="U251" s="49">
        <v>61</v>
      </c>
      <c r="V251" s="49">
        <v>65</v>
      </c>
      <c r="W251" s="49">
        <v>12710</v>
      </c>
      <c r="X251" s="49">
        <v>61</v>
      </c>
      <c r="Y251" s="49">
        <v>65</v>
      </c>
      <c r="Z251" s="49">
        <v>12710</v>
      </c>
      <c r="AA251" s="49">
        <v>61</v>
      </c>
      <c r="AB251" s="49">
        <v>65</v>
      </c>
      <c r="AC251" s="49">
        <v>12710</v>
      </c>
      <c r="AD251" s="49">
        <v>61</v>
      </c>
      <c r="AE251" s="49">
        <v>0</v>
      </c>
      <c r="AF251" s="49">
        <v>360</v>
      </c>
      <c r="AG251" s="49">
        <v>61</v>
      </c>
      <c r="AH251" s="49">
        <v>0</v>
      </c>
      <c r="AI251" s="49">
        <v>360</v>
      </c>
      <c r="AJ251" s="49">
        <v>61</v>
      </c>
      <c r="AK251" s="49">
        <v>0</v>
      </c>
      <c r="AL251" s="49">
        <v>360</v>
      </c>
      <c r="AM251" s="49">
        <v>61</v>
      </c>
      <c r="AN251" s="49">
        <v>0</v>
      </c>
      <c r="AO251" s="49">
        <v>360</v>
      </c>
      <c r="AP251" s="49">
        <v>520</v>
      </c>
      <c r="AQ251" s="49">
        <v>103120</v>
      </c>
    </row>
    <row r="252" spans="1:43" ht="16.5" hidden="1" customHeight="1">
      <c r="A252" s="50" t="s">
        <v>50</v>
      </c>
      <c r="B252" s="50" t="s">
        <v>834</v>
      </c>
      <c r="C252" s="50" t="str">
        <f>VLOOKUP($B252,'지하수요금(2012년)'!$B:$C,2,FALSE)</f>
        <v>김천제빙</v>
      </c>
      <c r="D252" s="50" t="s">
        <v>835</v>
      </c>
      <c r="E252" s="50" t="s">
        <v>570</v>
      </c>
      <c r="F252" s="49">
        <v>427</v>
      </c>
      <c r="G252" s="49">
        <v>0</v>
      </c>
      <c r="H252" s="49">
        <v>360</v>
      </c>
      <c r="I252" s="49">
        <v>427</v>
      </c>
      <c r="J252" s="49">
        <v>0</v>
      </c>
      <c r="K252" s="49">
        <v>360</v>
      </c>
      <c r="L252" s="49">
        <v>427</v>
      </c>
      <c r="M252" s="49">
        <v>0</v>
      </c>
      <c r="N252" s="49">
        <v>360</v>
      </c>
      <c r="O252" s="49">
        <v>427</v>
      </c>
      <c r="P252" s="49">
        <v>0</v>
      </c>
      <c r="Q252" s="49">
        <v>360</v>
      </c>
      <c r="R252" s="49">
        <v>427</v>
      </c>
      <c r="S252" s="49">
        <v>0</v>
      </c>
      <c r="T252" s="49">
        <v>360</v>
      </c>
      <c r="U252" s="49">
        <v>427</v>
      </c>
      <c r="V252" s="49">
        <v>0</v>
      </c>
      <c r="W252" s="49">
        <v>360</v>
      </c>
      <c r="X252" s="49">
        <v>427</v>
      </c>
      <c r="Y252" s="49">
        <v>0</v>
      </c>
      <c r="Z252" s="49">
        <v>360</v>
      </c>
      <c r="AA252" s="49">
        <v>427</v>
      </c>
      <c r="AB252" s="49">
        <v>0</v>
      </c>
      <c r="AC252" s="49">
        <v>360</v>
      </c>
      <c r="AD252" s="49">
        <v>427</v>
      </c>
      <c r="AE252" s="49">
        <v>0</v>
      </c>
      <c r="AF252" s="49">
        <v>360</v>
      </c>
      <c r="AG252" s="49">
        <v>427</v>
      </c>
      <c r="AH252" s="49">
        <v>0</v>
      </c>
      <c r="AI252" s="49">
        <v>360</v>
      </c>
      <c r="AJ252" s="49">
        <v>427</v>
      </c>
      <c r="AK252" s="49">
        <v>0</v>
      </c>
      <c r="AL252" s="49">
        <v>360</v>
      </c>
      <c r="AM252" s="49">
        <v>427</v>
      </c>
      <c r="AN252" s="49">
        <v>0</v>
      </c>
      <c r="AO252" s="49">
        <v>360</v>
      </c>
      <c r="AP252" s="49">
        <v>0</v>
      </c>
      <c r="AQ252" s="49">
        <v>4320</v>
      </c>
    </row>
    <row r="253" spans="1:43" ht="16.5" hidden="1" customHeight="1">
      <c r="A253" s="50" t="s">
        <v>50</v>
      </c>
      <c r="B253" s="50" t="s">
        <v>837</v>
      </c>
      <c r="C253" s="50" t="str">
        <f>VLOOKUP($B253,'지하수요금(2012년)'!$B:$C,2,FALSE)</f>
        <v>일진장여관</v>
      </c>
      <c r="D253" s="50" t="s">
        <v>838</v>
      </c>
      <c r="E253" s="50" t="s">
        <v>839</v>
      </c>
      <c r="F253" s="49">
        <v>4532</v>
      </c>
      <c r="G253" s="49">
        <v>0</v>
      </c>
      <c r="H253" s="49">
        <v>410</v>
      </c>
      <c r="I253" s="49">
        <v>4532</v>
      </c>
      <c r="J253" s="49">
        <v>0</v>
      </c>
      <c r="K253" s="49">
        <v>410</v>
      </c>
      <c r="L253" s="49">
        <v>4532</v>
      </c>
      <c r="M253" s="49">
        <v>0</v>
      </c>
      <c r="N253" s="49">
        <v>410</v>
      </c>
      <c r="O253" s="49">
        <v>4532</v>
      </c>
      <c r="P253" s="49">
        <v>0</v>
      </c>
      <c r="Q253" s="49">
        <v>410</v>
      </c>
      <c r="R253" s="49">
        <v>4532</v>
      </c>
      <c r="S253" s="49">
        <v>0</v>
      </c>
      <c r="T253" s="49">
        <v>410</v>
      </c>
      <c r="U253" s="49">
        <v>4532</v>
      </c>
      <c r="V253" s="49">
        <v>0</v>
      </c>
      <c r="W253" s="49">
        <v>410</v>
      </c>
      <c r="X253" s="49">
        <v>4532</v>
      </c>
      <c r="Y253" s="49">
        <v>0</v>
      </c>
      <c r="Z253" s="49">
        <v>410</v>
      </c>
      <c r="AA253" s="49">
        <v>4532</v>
      </c>
      <c r="AB253" s="49">
        <v>0</v>
      </c>
      <c r="AC253" s="49">
        <v>410</v>
      </c>
      <c r="AD253" s="49">
        <v>4532</v>
      </c>
      <c r="AE253" s="49">
        <v>0</v>
      </c>
      <c r="AF253" s="49">
        <v>410</v>
      </c>
      <c r="AG253" s="49">
        <v>4532</v>
      </c>
      <c r="AH253" s="49">
        <v>0</v>
      </c>
      <c r="AI253" s="49">
        <v>410</v>
      </c>
      <c r="AJ253" s="49">
        <v>4532</v>
      </c>
      <c r="AK253" s="49">
        <v>0</v>
      </c>
      <c r="AL253" s="49">
        <v>410</v>
      </c>
      <c r="AM253" s="49">
        <v>4532</v>
      </c>
      <c r="AN253" s="49">
        <v>0</v>
      </c>
      <c r="AO253" s="49">
        <v>410</v>
      </c>
      <c r="AP253" s="49">
        <v>0</v>
      </c>
      <c r="AQ253" s="49">
        <v>4920</v>
      </c>
    </row>
    <row r="254" spans="1:43" ht="16.5" hidden="1" customHeight="1">
      <c r="A254" s="50" t="s">
        <v>50</v>
      </c>
      <c r="B254" s="50" t="s">
        <v>840</v>
      </c>
      <c r="C254" s="50" t="str">
        <f>VLOOKUP($B254,'지하수요금(2012년)'!$B:$C,2,FALSE)</f>
        <v>성백례</v>
      </c>
      <c r="D254" s="50" t="s">
        <v>841</v>
      </c>
      <c r="E254" s="50" t="s">
        <v>842</v>
      </c>
      <c r="L254" s="49">
        <v>0</v>
      </c>
      <c r="M254" s="49">
        <v>6</v>
      </c>
      <c r="N254" s="49">
        <v>2070</v>
      </c>
      <c r="U254" s="49">
        <v>0</v>
      </c>
      <c r="V254" s="49">
        <v>6</v>
      </c>
      <c r="W254" s="49">
        <v>2070</v>
      </c>
      <c r="AD254" s="49">
        <v>0</v>
      </c>
      <c r="AE254" s="49">
        <v>6</v>
      </c>
      <c r="AF254" s="49">
        <v>2070</v>
      </c>
      <c r="AM254" s="49">
        <v>0</v>
      </c>
      <c r="AN254" s="49">
        <v>6</v>
      </c>
      <c r="AO254" s="49">
        <v>2070</v>
      </c>
      <c r="AP254" s="49">
        <v>24</v>
      </c>
      <c r="AQ254" s="49">
        <v>8280</v>
      </c>
    </row>
    <row r="255" spans="1:43" ht="16.5" hidden="1" customHeight="1">
      <c r="A255" s="50" t="s">
        <v>50</v>
      </c>
      <c r="B255" s="50" t="s">
        <v>843</v>
      </c>
      <c r="C255" s="50" t="str">
        <f>VLOOKUP($B255,'지하수요금(2012년)'!$B:$C,2,FALSE)</f>
        <v>김음전</v>
      </c>
      <c r="D255" s="50" t="s">
        <v>844</v>
      </c>
      <c r="E255" s="50" t="s">
        <v>2319</v>
      </c>
      <c r="L255" s="49">
        <v>0</v>
      </c>
      <c r="M255" s="49">
        <v>6</v>
      </c>
      <c r="N255" s="49">
        <v>2070</v>
      </c>
      <c r="U255" s="49">
        <v>0</v>
      </c>
      <c r="V255" s="49">
        <v>6</v>
      </c>
      <c r="W255" s="49">
        <v>2070</v>
      </c>
      <c r="AD255" s="49">
        <v>0</v>
      </c>
      <c r="AE255" s="49">
        <v>6</v>
      </c>
      <c r="AF255" s="49">
        <v>2070</v>
      </c>
      <c r="AM255" s="49">
        <v>0</v>
      </c>
      <c r="AN255" s="49">
        <v>6</v>
      </c>
      <c r="AO255" s="49">
        <v>2070</v>
      </c>
      <c r="AP255" s="49">
        <v>24</v>
      </c>
      <c r="AQ255" s="49">
        <v>8280</v>
      </c>
    </row>
    <row r="256" spans="1:43" ht="16.5" hidden="1" customHeight="1">
      <c r="A256" s="50" t="s">
        <v>50</v>
      </c>
      <c r="B256" s="50" t="s">
        <v>846</v>
      </c>
      <c r="C256" s="50" t="str">
        <f>VLOOKUP($B256,'지하수요금(2012년)'!$B:$C,2,FALSE)</f>
        <v>고려세차장</v>
      </c>
      <c r="D256" s="50" t="s">
        <v>847</v>
      </c>
      <c r="E256" s="50" t="s">
        <v>848</v>
      </c>
      <c r="F256" s="49">
        <v>0</v>
      </c>
      <c r="G256" s="49">
        <v>0</v>
      </c>
      <c r="H256" s="49">
        <v>0</v>
      </c>
      <c r="I256" s="49">
        <v>0</v>
      </c>
      <c r="J256" s="49">
        <v>0</v>
      </c>
      <c r="K256" s="49">
        <v>0</v>
      </c>
      <c r="L256" s="49">
        <v>0</v>
      </c>
      <c r="M256" s="49">
        <v>0</v>
      </c>
      <c r="N256" s="49">
        <v>0</v>
      </c>
      <c r="O256" s="49">
        <v>0</v>
      </c>
      <c r="P256" s="49">
        <v>0</v>
      </c>
      <c r="Q256" s="49">
        <v>0</v>
      </c>
      <c r="R256" s="49">
        <v>0</v>
      </c>
      <c r="S256" s="49">
        <v>0</v>
      </c>
      <c r="T256" s="49">
        <v>0</v>
      </c>
      <c r="U256" s="49">
        <v>0</v>
      </c>
      <c r="V256" s="49">
        <v>0</v>
      </c>
      <c r="W256" s="49">
        <v>0</v>
      </c>
      <c r="X256" s="49">
        <v>0</v>
      </c>
      <c r="Y256" s="49">
        <v>0</v>
      </c>
      <c r="Z256" s="49">
        <v>0</v>
      </c>
      <c r="AA256" s="49">
        <v>0</v>
      </c>
      <c r="AB256" s="49">
        <v>0</v>
      </c>
      <c r="AC256" s="49">
        <v>0</v>
      </c>
      <c r="AD256" s="49">
        <v>0</v>
      </c>
      <c r="AE256" s="49">
        <v>0</v>
      </c>
      <c r="AF256" s="49">
        <v>0</v>
      </c>
      <c r="AG256" s="49">
        <v>0</v>
      </c>
      <c r="AH256" s="49">
        <v>0</v>
      </c>
      <c r="AI256" s="49">
        <v>0</v>
      </c>
      <c r="AJ256" s="49">
        <v>0</v>
      </c>
      <c r="AK256" s="49">
        <v>0</v>
      </c>
      <c r="AL256" s="49">
        <v>0</v>
      </c>
      <c r="AM256" s="49">
        <v>0</v>
      </c>
      <c r="AN256" s="49">
        <v>0</v>
      </c>
      <c r="AO256" s="49">
        <v>0</v>
      </c>
      <c r="AP256" s="49">
        <v>0</v>
      </c>
      <c r="AQ256" s="49">
        <v>0</v>
      </c>
    </row>
    <row r="257" spans="1:43" ht="16.5" hidden="1" customHeight="1">
      <c r="A257" s="50" t="s">
        <v>50</v>
      </c>
      <c r="B257" s="50" t="s">
        <v>849</v>
      </c>
      <c r="C257" s="50" t="str">
        <f>VLOOKUP($B257,'지하수요금(2012년)'!$B:$C,2,FALSE)</f>
        <v>천수밧데리</v>
      </c>
      <c r="D257" s="50" t="s">
        <v>850</v>
      </c>
      <c r="E257" s="50" t="s">
        <v>851</v>
      </c>
      <c r="L257" s="49">
        <v>0</v>
      </c>
      <c r="M257" s="49">
        <v>18</v>
      </c>
      <c r="N257" s="49">
        <v>0</v>
      </c>
      <c r="U257" s="49">
        <v>0</v>
      </c>
      <c r="V257" s="49">
        <v>18</v>
      </c>
      <c r="W257" s="49">
        <v>0</v>
      </c>
      <c r="AD257" s="49">
        <v>0</v>
      </c>
      <c r="AE257" s="49">
        <v>18</v>
      </c>
      <c r="AF257" s="49">
        <v>0</v>
      </c>
      <c r="AM257" s="49">
        <v>0</v>
      </c>
      <c r="AN257" s="49">
        <v>18</v>
      </c>
      <c r="AO257" s="49">
        <v>0</v>
      </c>
      <c r="AP257" s="49">
        <v>72</v>
      </c>
      <c r="AQ257" s="49">
        <v>0</v>
      </c>
    </row>
    <row r="258" spans="1:43" ht="16.5" hidden="1" customHeight="1">
      <c r="A258" s="50" t="s">
        <v>50</v>
      </c>
      <c r="B258" s="50" t="s">
        <v>852</v>
      </c>
      <c r="C258" s="50" t="str">
        <f>VLOOKUP($B258,'지하수요금(2012년)'!$B:$C,2,FALSE)</f>
        <v>문영삼</v>
      </c>
      <c r="D258" s="50" t="s">
        <v>853</v>
      </c>
      <c r="E258" s="50" t="s">
        <v>854</v>
      </c>
      <c r="L258" s="49">
        <v>0</v>
      </c>
      <c r="M258" s="49">
        <v>54</v>
      </c>
      <c r="N258" s="49">
        <v>0</v>
      </c>
      <c r="U258" s="49">
        <v>0</v>
      </c>
      <c r="V258" s="49">
        <v>54</v>
      </c>
      <c r="W258" s="49">
        <v>0</v>
      </c>
      <c r="AD258" s="49">
        <v>0</v>
      </c>
      <c r="AE258" s="49">
        <v>54</v>
      </c>
      <c r="AF258" s="49">
        <v>0</v>
      </c>
      <c r="AM258" s="49">
        <v>0</v>
      </c>
      <c r="AN258" s="49">
        <v>54</v>
      </c>
      <c r="AO258" s="49">
        <v>0</v>
      </c>
      <c r="AP258" s="49">
        <v>216</v>
      </c>
      <c r="AQ258" s="49">
        <v>0</v>
      </c>
    </row>
    <row r="259" spans="1:43" ht="16.5" hidden="1" customHeight="1">
      <c r="A259" s="50" t="s">
        <v>50</v>
      </c>
      <c r="B259" s="50" t="s">
        <v>858</v>
      </c>
      <c r="C259" s="50" t="str">
        <f>VLOOKUP($B259,'지하수요금(2012년)'!$B:$C,2,FALSE)</f>
        <v>김천관광호텔</v>
      </c>
      <c r="D259" s="50" t="s">
        <v>859</v>
      </c>
      <c r="E259" s="50" t="s">
        <v>860</v>
      </c>
      <c r="F259" s="49">
        <v>0</v>
      </c>
      <c r="G259" s="49">
        <v>0</v>
      </c>
      <c r="H259" s="49">
        <v>0</v>
      </c>
      <c r="I259" s="49">
        <v>0</v>
      </c>
      <c r="J259" s="49">
        <v>0</v>
      </c>
      <c r="K259" s="49">
        <v>0</v>
      </c>
      <c r="L259" s="49">
        <v>0</v>
      </c>
      <c r="M259" s="49">
        <v>0</v>
      </c>
      <c r="N259" s="49">
        <v>0</v>
      </c>
      <c r="O259" s="49">
        <v>0</v>
      </c>
      <c r="P259" s="49">
        <v>0</v>
      </c>
      <c r="Q259" s="49">
        <v>0</v>
      </c>
      <c r="R259" s="49">
        <v>0</v>
      </c>
      <c r="S259" s="49">
        <v>0</v>
      </c>
      <c r="T259" s="49">
        <v>0</v>
      </c>
      <c r="U259" s="49">
        <v>0</v>
      </c>
      <c r="V259" s="49">
        <v>0</v>
      </c>
      <c r="W259" s="49">
        <v>0</v>
      </c>
      <c r="X259" s="49">
        <v>0</v>
      </c>
      <c r="Y259" s="49">
        <v>0</v>
      </c>
      <c r="Z259" s="49">
        <v>0</v>
      </c>
      <c r="AA259" s="49">
        <v>0</v>
      </c>
      <c r="AB259" s="49">
        <v>0</v>
      </c>
      <c r="AC259" s="49">
        <v>0</v>
      </c>
      <c r="AD259" s="49">
        <v>0</v>
      </c>
      <c r="AE259" s="49">
        <v>0</v>
      </c>
      <c r="AF259" s="49">
        <v>0</v>
      </c>
      <c r="AG259" s="49">
        <v>0</v>
      </c>
      <c r="AH259" s="49">
        <v>0</v>
      </c>
      <c r="AI259" s="49">
        <v>0</v>
      </c>
      <c r="AJ259" s="49">
        <v>0</v>
      </c>
      <c r="AK259" s="49">
        <v>0</v>
      </c>
      <c r="AL259" s="49">
        <v>0</v>
      </c>
      <c r="AM259" s="49">
        <v>0</v>
      </c>
      <c r="AN259" s="49">
        <v>0</v>
      </c>
      <c r="AO259" s="49">
        <v>0</v>
      </c>
      <c r="AP259" s="49">
        <v>0</v>
      </c>
      <c r="AQ259" s="49">
        <v>0</v>
      </c>
    </row>
    <row r="260" spans="1:43" ht="16.5" hidden="1" customHeight="1">
      <c r="A260" s="50" t="s">
        <v>50</v>
      </c>
      <c r="B260" s="50" t="s">
        <v>862</v>
      </c>
      <c r="C260" s="50" t="str">
        <f>VLOOKUP($B260,'지하수요금(2012년)'!$B:$C,2,FALSE)</f>
        <v>칠칠택시</v>
      </c>
      <c r="D260" s="50" t="s">
        <v>863</v>
      </c>
      <c r="E260" s="50" t="s">
        <v>864</v>
      </c>
      <c r="F260" s="49">
        <v>920</v>
      </c>
      <c r="G260" s="49">
        <v>78</v>
      </c>
      <c r="H260" s="49">
        <v>31730</v>
      </c>
      <c r="I260" s="49">
        <v>931</v>
      </c>
      <c r="J260" s="49">
        <v>85</v>
      </c>
      <c r="K260" s="49">
        <v>36560</v>
      </c>
      <c r="L260" s="49">
        <v>941</v>
      </c>
      <c r="M260" s="49">
        <v>78</v>
      </c>
      <c r="N260" s="49">
        <v>31730</v>
      </c>
      <c r="O260" s="49">
        <v>955</v>
      </c>
      <c r="P260" s="49">
        <v>109</v>
      </c>
      <c r="Q260" s="49">
        <v>53480</v>
      </c>
      <c r="R260" s="49">
        <v>968</v>
      </c>
      <c r="S260" s="49">
        <v>101</v>
      </c>
      <c r="T260" s="49">
        <v>47640</v>
      </c>
      <c r="U260" s="49">
        <v>979</v>
      </c>
      <c r="V260" s="49">
        <v>85</v>
      </c>
      <c r="W260" s="49">
        <v>36560</v>
      </c>
      <c r="X260" s="49">
        <v>988</v>
      </c>
      <c r="Y260" s="49">
        <v>70</v>
      </c>
      <c r="Z260" s="49">
        <v>26210</v>
      </c>
      <c r="AA260" s="49">
        <v>996</v>
      </c>
      <c r="AB260" s="49">
        <v>62</v>
      </c>
      <c r="AC260" s="49">
        <v>20690</v>
      </c>
      <c r="AD260" s="49">
        <v>1002</v>
      </c>
      <c r="AE260" s="49">
        <v>46</v>
      </c>
      <c r="AF260" s="49">
        <v>11450</v>
      </c>
      <c r="AG260" s="49">
        <v>1009</v>
      </c>
      <c r="AH260" s="49">
        <v>54</v>
      </c>
      <c r="AI260" s="49">
        <v>15170</v>
      </c>
      <c r="AJ260" s="49">
        <v>1018</v>
      </c>
      <c r="AK260" s="49">
        <v>70</v>
      </c>
      <c r="AL260" s="49">
        <v>26210</v>
      </c>
      <c r="AM260" s="49">
        <v>1025</v>
      </c>
      <c r="AN260" s="49">
        <v>54</v>
      </c>
      <c r="AO260" s="49">
        <v>15170</v>
      </c>
      <c r="AP260" s="49">
        <v>892</v>
      </c>
      <c r="AQ260" s="49">
        <v>352600</v>
      </c>
    </row>
    <row r="261" spans="1:43" ht="16.5" hidden="1" customHeight="1">
      <c r="A261" s="50" t="s">
        <v>50</v>
      </c>
      <c r="B261" s="50" t="s">
        <v>865</v>
      </c>
      <c r="C261" s="50" t="str">
        <f>VLOOKUP($B261,'지하수요금(2012년)'!$B:$C,2,FALSE)</f>
        <v>아리아모텔</v>
      </c>
      <c r="D261" s="50" t="s">
        <v>866</v>
      </c>
      <c r="E261" s="50" t="s">
        <v>867</v>
      </c>
      <c r="F261" s="49">
        <v>0</v>
      </c>
      <c r="G261" s="49">
        <v>0</v>
      </c>
      <c r="H261" s="49">
        <v>410</v>
      </c>
      <c r="I261" s="49">
        <v>0</v>
      </c>
      <c r="J261" s="49">
        <v>0</v>
      </c>
      <c r="K261" s="49">
        <v>410</v>
      </c>
      <c r="L261" s="49">
        <v>0</v>
      </c>
      <c r="M261" s="49">
        <v>0</v>
      </c>
      <c r="N261" s="49">
        <v>410</v>
      </c>
      <c r="O261" s="49">
        <v>0</v>
      </c>
      <c r="P261" s="49">
        <v>0</v>
      </c>
      <c r="Q261" s="49">
        <v>410</v>
      </c>
      <c r="R261" s="49">
        <v>0</v>
      </c>
      <c r="S261" s="49">
        <v>0</v>
      </c>
      <c r="T261" s="49">
        <v>410</v>
      </c>
      <c r="U261" s="49">
        <v>0</v>
      </c>
      <c r="V261" s="49">
        <v>0</v>
      </c>
      <c r="W261" s="49">
        <v>410</v>
      </c>
      <c r="X261" s="49">
        <v>0</v>
      </c>
      <c r="Y261" s="49">
        <v>0</v>
      </c>
      <c r="Z261" s="49">
        <v>410</v>
      </c>
      <c r="AA261" s="49">
        <v>0</v>
      </c>
      <c r="AB261" s="49">
        <v>0</v>
      </c>
      <c r="AC261" s="49">
        <v>410</v>
      </c>
      <c r="AD261" s="49">
        <v>0</v>
      </c>
      <c r="AE261" s="49">
        <v>0</v>
      </c>
      <c r="AF261" s="49">
        <v>410</v>
      </c>
      <c r="AG261" s="49">
        <v>0</v>
      </c>
      <c r="AH261" s="49">
        <v>0</v>
      </c>
      <c r="AI261" s="49">
        <v>410</v>
      </c>
      <c r="AJ261" s="49">
        <v>0</v>
      </c>
      <c r="AK261" s="49">
        <v>0</v>
      </c>
      <c r="AL261" s="49">
        <v>410</v>
      </c>
      <c r="AM261" s="49">
        <v>0</v>
      </c>
      <c r="AN261" s="49">
        <v>0</v>
      </c>
      <c r="AO261" s="49">
        <v>410</v>
      </c>
      <c r="AP261" s="49">
        <v>0</v>
      </c>
      <c r="AQ261" s="49">
        <v>4920</v>
      </c>
    </row>
    <row r="262" spans="1:43" ht="16.5" hidden="1" customHeight="1">
      <c r="A262" s="50" t="s">
        <v>50</v>
      </c>
      <c r="B262" s="50" t="s">
        <v>868</v>
      </c>
      <c r="C262" s="50" t="str">
        <f>VLOOKUP($B262,'지하수요금(2012년)'!$B:$C,2,FALSE)</f>
        <v>올리브모텔</v>
      </c>
      <c r="D262" s="50" t="s">
        <v>869</v>
      </c>
      <c r="E262" s="50" t="s">
        <v>870</v>
      </c>
      <c r="F262" s="49">
        <v>1805</v>
      </c>
      <c r="G262" s="49">
        <v>76</v>
      </c>
      <c r="H262" s="49">
        <v>30350</v>
      </c>
      <c r="I262" s="49">
        <v>1824</v>
      </c>
      <c r="J262" s="49">
        <v>91</v>
      </c>
      <c r="K262" s="49">
        <v>40700</v>
      </c>
      <c r="L262" s="49">
        <v>1841</v>
      </c>
      <c r="M262" s="49">
        <v>81</v>
      </c>
      <c r="N262" s="49">
        <v>33800</v>
      </c>
      <c r="O262" s="49">
        <v>1853</v>
      </c>
      <c r="P262" s="49">
        <v>57</v>
      </c>
      <c r="Q262" s="49">
        <v>17240</v>
      </c>
      <c r="R262" s="49">
        <v>1866</v>
      </c>
      <c r="S262" s="49">
        <v>62</v>
      </c>
      <c r="T262" s="49">
        <v>20690</v>
      </c>
      <c r="U262" s="49">
        <v>1878</v>
      </c>
      <c r="V262" s="49">
        <v>57</v>
      </c>
      <c r="W262" s="49">
        <v>17240</v>
      </c>
      <c r="X262" s="49">
        <v>1894</v>
      </c>
      <c r="Y262" s="49">
        <v>76</v>
      </c>
      <c r="Z262" s="49">
        <v>30350</v>
      </c>
      <c r="AA262" s="49">
        <v>1910</v>
      </c>
      <c r="AB262" s="49">
        <v>76</v>
      </c>
      <c r="AC262" s="49">
        <v>30350</v>
      </c>
      <c r="AD262" s="49">
        <v>1927</v>
      </c>
      <c r="AE262" s="49">
        <v>81</v>
      </c>
      <c r="AF262" s="49">
        <v>33800</v>
      </c>
      <c r="AG262" s="49">
        <v>1947</v>
      </c>
      <c r="AH262" s="49">
        <v>96</v>
      </c>
      <c r="AI262" s="49">
        <v>44150</v>
      </c>
      <c r="AJ262" s="49">
        <v>1966</v>
      </c>
      <c r="AK262" s="49">
        <v>91</v>
      </c>
      <c r="AL262" s="49">
        <v>40700</v>
      </c>
      <c r="AM262" s="49">
        <v>1986</v>
      </c>
      <c r="AN262" s="49">
        <v>96</v>
      </c>
      <c r="AO262" s="49">
        <v>44150</v>
      </c>
      <c r="AP262" s="49">
        <v>940</v>
      </c>
      <c r="AQ262" s="49">
        <v>383520</v>
      </c>
    </row>
    <row r="263" spans="1:43" ht="16.5" hidden="1" customHeight="1">
      <c r="A263" s="50" t="s">
        <v>50</v>
      </c>
      <c r="B263" s="50" t="s">
        <v>871</v>
      </c>
      <c r="C263" s="50" t="str">
        <f>VLOOKUP($B263,'지하수요금(2012년)'!$B:$C,2,FALSE)</f>
        <v>노보텔여관(서동일)</v>
      </c>
      <c r="D263" s="50" t="s">
        <v>872</v>
      </c>
      <c r="E263" s="50" t="s">
        <v>873</v>
      </c>
      <c r="F263" s="49">
        <v>1070</v>
      </c>
      <c r="G263" s="49">
        <v>37</v>
      </c>
      <c r="H263" s="49">
        <v>9290</v>
      </c>
      <c r="I263" s="49">
        <v>1070</v>
      </c>
      <c r="J263" s="49">
        <v>37</v>
      </c>
      <c r="K263" s="49">
        <v>9290</v>
      </c>
      <c r="L263" s="49">
        <v>1070</v>
      </c>
      <c r="M263" s="49">
        <v>37</v>
      </c>
      <c r="N263" s="49">
        <v>9290</v>
      </c>
      <c r="O263" s="49">
        <v>1070</v>
      </c>
      <c r="P263" s="49">
        <v>37</v>
      </c>
      <c r="Q263" s="49">
        <v>9290</v>
      </c>
      <c r="R263" s="49">
        <v>1070</v>
      </c>
      <c r="S263" s="49">
        <v>37</v>
      </c>
      <c r="T263" s="49">
        <v>9290</v>
      </c>
      <c r="U263" s="49">
        <v>1070</v>
      </c>
      <c r="V263" s="49">
        <v>37</v>
      </c>
      <c r="W263" s="49">
        <v>9290</v>
      </c>
      <c r="X263" s="49">
        <v>1070</v>
      </c>
      <c r="Y263" s="49">
        <v>0</v>
      </c>
      <c r="Z263" s="49">
        <v>410</v>
      </c>
      <c r="AA263" s="49">
        <v>1070</v>
      </c>
      <c r="AB263" s="49">
        <v>0</v>
      </c>
      <c r="AC263" s="49">
        <v>410</v>
      </c>
      <c r="AD263" s="49">
        <v>619</v>
      </c>
      <c r="AE263" s="49">
        <v>180</v>
      </c>
      <c r="AF263" s="49">
        <v>105310</v>
      </c>
      <c r="AG263" s="49">
        <v>739</v>
      </c>
      <c r="AH263" s="49">
        <v>180</v>
      </c>
      <c r="AI263" s="49">
        <v>105310</v>
      </c>
      <c r="AJ263" s="49">
        <v>893</v>
      </c>
      <c r="AK263" s="49">
        <v>231</v>
      </c>
      <c r="AL263" s="49">
        <v>142540</v>
      </c>
      <c r="AM263" s="49">
        <v>1008</v>
      </c>
      <c r="AN263" s="49">
        <v>172</v>
      </c>
      <c r="AO263" s="49">
        <v>99470</v>
      </c>
      <c r="AP263" s="49">
        <v>985</v>
      </c>
      <c r="AQ263" s="49">
        <v>509190</v>
      </c>
    </row>
    <row r="264" spans="1:43" ht="16.5" hidden="1" customHeight="1">
      <c r="A264" s="50" t="s">
        <v>50</v>
      </c>
      <c r="B264" s="50" t="s">
        <v>874</v>
      </c>
      <c r="C264" s="50" t="str">
        <f>VLOOKUP($B264,'지하수요금(2012년)'!$B:$C,2,FALSE)</f>
        <v>김천요양병원</v>
      </c>
      <c r="D264" s="50" t="s">
        <v>875</v>
      </c>
      <c r="E264" s="50" t="s">
        <v>876</v>
      </c>
      <c r="F264" s="49">
        <v>0</v>
      </c>
      <c r="G264" s="49">
        <v>0</v>
      </c>
      <c r="H264" s="49">
        <v>410</v>
      </c>
      <c r="I264" s="49">
        <v>0</v>
      </c>
      <c r="J264" s="49">
        <v>0</v>
      </c>
      <c r="K264" s="49">
        <v>410</v>
      </c>
      <c r="L264" s="49">
        <v>0</v>
      </c>
      <c r="M264" s="49">
        <v>0</v>
      </c>
      <c r="N264" s="49">
        <v>410</v>
      </c>
      <c r="O264" s="49">
        <v>0</v>
      </c>
      <c r="P264" s="49">
        <v>0</v>
      </c>
      <c r="Q264" s="49">
        <v>410</v>
      </c>
      <c r="R264" s="49">
        <v>0</v>
      </c>
      <c r="S264" s="49">
        <v>0</v>
      </c>
      <c r="T264" s="49">
        <v>410</v>
      </c>
      <c r="U264" s="49">
        <v>0</v>
      </c>
      <c r="V264" s="49">
        <v>0</v>
      </c>
      <c r="W264" s="49">
        <v>410</v>
      </c>
      <c r="X264" s="49">
        <v>0</v>
      </c>
      <c r="Y264" s="49">
        <v>0</v>
      </c>
      <c r="Z264" s="49">
        <v>410</v>
      </c>
      <c r="AA264" s="49">
        <v>0</v>
      </c>
      <c r="AB264" s="49">
        <v>0</v>
      </c>
      <c r="AC264" s="49">
        <v>410</v>
      </c>
      <c r="AD264" s="49">
        <v>0</v>
      </c>
      <c r="AE264" s="49">
        <v>0</v>
      </c>
      <c r="AF264" s="49">
        <v>410</v>
      </c>
      <c r="AG264" s="49">
        <v>0</v>
      </c>
      <c r="AH264" s="49">
        <v>0</v>
      </c>
      <c r="AI264" s="49">
        <v>410</v>
      </c>
      <c r="AJ264" s="49">
        <v>0</v>
      </c>
      <c r="AK264" s="49">
        <v>0</v>
      </c>
      <c r="AL264" s="49">
        <v>410</v>
      </c>
      <c r="AM264" s="49">
        <v>0</v>
      </c>
      <c r="AN264" s="49">
        <v>0</v>
      </c>
      <c r="AO264" s="49">
        <v>410</v>
      </c>
      <c r="AP264" s="49">
        <v>0</v>
      </c>
      <c r="AQ264" s="49">
        <v>4920</v>
      </c>
    </row>
    <row r="265" spans="1:43" ht="16.5" hidden="1" customHeight="1">
      <c r="A265" s="50" t="s">
        <v>50</v>
      </c>
      <c r="B265" s="50" t="s">
        <v>878</v>
      </c>
      <c r="C265" s="50" t="str">
        <f>VLOOKUP($B265,'지하수요금(2012년)'!$B:$C,2,FALSE)</f>
        <v>김영권정형외과</v>
      </c>
      <c r="D265" s="50" t="s">
        <v>879</v>
      </c>
      <c r="E265" s="50" t="s">
        <v>880</v>
      </c>
      <c r="F265" s="49">
        <v>0</v>
      </c>
      <c r="G265" s="49">
        <v>0</v>
      </c>
      <c r="H265" s="49">
        <v>0</v>
      </c>
      <c r="I265" s="49">
        <v>0</v>
      </c>
      <c r="J265" s="49">
        <v>0</v>
      </c>
      <c r="K265" s="49">
        <v>0</v>
      </c>
      <c r="L265" s="49">
        <v>0</v>
      </c>
      <c r="M265" s="49">
        <v>0</v>
      </c>
      <c r="N265" s="49">
        <v>0</v>
      </c>
      <c r="O265" s="49">
        <v>0</v>
      </c>
      <c r="P265" s="49">
        <v>0</v>
      </c>
      <c r="Q265" s="49">
        <v>0</v>
      </c>
      <c r="R265" s="49">
        <v>0</v>
      </c>
      <c r="S265" s="49">
        <v>0</v>
      </c>
      <c r="T265" s="49">
        <v>0</v>
      </c>
      <c r="U265" s="49">
        <v>0</v>
      </c>
      <c r="V265" s="49">
        <v>0</v>
      </c>
      <c r="W265" s="49">
        <v>0</v>
      </c>
      <c r="X265" s="49">
        <v>0</v>
      </c>
      <c r="Y265" s="49">
        <v>0</v>
      </c>
      <c r="Z265" s="49">
        <v>0</v>
      </c>
      <c r="AA265" s="49">
        <v>0</v>
      </c>
      <c r="AB265" s="49">
        <v>0</v>
      </c>
      <c r="AC265" s="49">
        <v>0</v>
      </c>
      <c r="AD265" s="49">
        <v>0</v>
      </c>
      <c r="AE265" s="49">
        <v>0</v>
      </c>
      <c r="AF265" s="49">
        <v>0</v>
      </c>
      <c r="AG265" s="49">
        <v>0</v>
      </c>
      <c r="AH265" s="49">
        <v>0</v>
      </c>
      <c r="AI265" s="49">
        <v>0</v>
      </c>
      <c r="AJ265" s="49">
        <v>0</v>
      </c>
      <c r="AK265" s="49">
        <v>0</v>
      </c>
      <c r="AL265" s="49">
        <v>0</v>
      </c>
      <c r="AM265" s="49">
        <v>0</v>
      </c>
      <c r="AN265" s="49">
        <v>0</v>
      </c>
      <c r="AO265" s="49">
        <v>0</v>
      </c>
      <c r="AP265" s="49">
        <v>0</v>
      </c>
      <c r="AQ265" s="49">
        <v>0</v>
      </c>
    </row>
    <row r="266" spans="1:43" ht="16.5" hidden="1" customHeight="1">
      <c r="A266" s="50" t="s">
        <v>50</v>
      </c>
      <c r="B266" s="50" t="s">
        <v>881</v>
      </c>
      <c r="C266" s="50" t="str">
        <f>VLOOKUP($B266,'지하수요금(2012년)'!$B:$C,2,FALSE)</f>
        <v>대명수산</v>
      </c>
      <c r="D266" s="50" t="s">
        <v>882</v>
      </c>
      <c r="E266" s="50" t="s">
        <v>883</v>
      </c>
      <c r="F266" s="49">
        <v>12765</v>
      </c>
      <c r="G266" s="49">
        <v>217</v>
      </c>
      <c r="H266" s="49">
        <v>132320</v>
      </c>
      <c r="I266" s="49">
        <v>13252</v>
      </c>
      <c r="J266" s="49">
        <v>487</v>
      </c>
      <c r="K266" s="49">
        <v>336900</v>
      </c>
      <c r="L266" s="49">
        <v>13494</v>
      </c>
      <c r="M266" s="49">
        <v>242</v>
      </c>
      <c r="N266" s="49">
        <v>150570</v>
      </c>
      <c r="O266" s="49">
        <v>13749</v>
      </c>
      <c r="P266" s="49">
        <v>255</v>
      </c>
      <c r="Q266" s="49">
        <v>160060</v>
      </c>
      <c r="R266" s="49">
        <v>14196</v>
      </c>
      <c r="S266" s="49">
        <v>447</v>
      </c>
      <c r="T266" s="49">
        <v>306100</v>
      </c>
      <c r="U266" s="49">
        <v>14533</v>
      </c>
      <c r="V266" s="49">
        <v>337</v>
      </c>
      <c r="W266" s="49">
        <v>221400</v>
      </c>
      <c r="X266" s="49">
        <v>14857</v>
      </c>
      <c r="Y266" s="49">
        <v>324</v>
      </c>
      <c r="Z266" s="49">
        <v>211390</v>
      </c>
      <c r="AA266" s="49">
        <v>15423</v>
      </c>
      <c r="AB266" s="49">
        <v>566</v>
      </c>
      <c r="AC266" s="49">
        <v>397730</v>
      </c>
      <c r="AD266" s="49">
        <v>15743</v>
      </c>
      <c r="AE266" s="49">
        <v>320</v>
      </c>
      <c r="AF266" s="49">
        <v>208310</v>
      </c>
      <c r="AG266" s="49">
        <v>16224</v>
      </c>
      <c r="AH266" s="49">
        <v>481</v>
      </c>
      <c r="AI266" s="49">
        <v>332280</v>
      </c>
      <c r="AJ266" s="49">
        <v>16693</v>
      </c>
      <c r="AK266" s="49">
        <v>469</v>
      </c>
      <c r="AL266" s="49">
        <v>323040</v>
      </c>
      <c r="AM266" s="49">
        <v>16947</v>
      </c>
      <c r="AN266" s="49">
        <v>254</v>
      </c>
      <c r="AO266" s="49">
        <v>159330</v>
      </c>
      <c r="AP266" s="49">
        <v>4399</v>
      </c>
      <c r="AQ266" s="49">
        <v>2939430</v>
      </c>
    </row>
    <row r="267" spans="1:43" ht="16.5" hidden="1" customHeight="1">
      <c r="A267" s="50" t="s">
        <v>50</v>
      </c>
      <c r="B267" s="50" t="s">
        <v>884</v>
      </c>
      <c r="C267" s="50" t="str">
        <f>VLOOKUP($B267,'지하수요금(2012년)'!$B:$C,2,FALSE)</f>
        <v>박수경(그린피아세탁소)</v>
      </c>
      <c r="D267" s="50" t="s">
        <v>885</v>
      </c>
      <c r="E267" s="50" t="s">
        <v>2176</v>
      </c>
      <c r="F267" s="49">
        <v>1130</v>
      </c>
      <c r="G267" s="49">
        <v>98</v>
      </c>
      <c r="H267" s="49">
        <v>45530</v>
      </c>
      <c r="I267" s="49">
        <v>1210</v>
      </c>
      <c r="J267" s="49">
        <v>80</v>
      </c>
      <c r="K267" s="49">
        <v>33110</v>
      </c>
      <c r="L267" s="49">
        <v>1287</v>
      </c>
      <c r="M267" s="49">
        <v>77</v>
      </c>
      <c r="N267" s="49">
        <v>31040</v>
      </c>
      <c r="O267" s="49">
        <v>1354</v>
      </c>
      <c r="P267" s="49">
        <v>67</v>
      </c>
      <c r="Q267" s="49">
        <v>24140</v>
      </c>
      <c r="R267" s="49">
        <v>1422</v>
      </c>
      <c r="S267" s="49">
        <v>68</v>
      </c>
      <c r="T267" s="49">
        <v>24830</v>
      </c>
      <c r="U267" s="49">
        <v>1475</v>
      </c>
      <c r="V267" s="49">
        <v>53</v>
      </c>
      <c r="W267" s="49">
        <v>14480</v>
      </c>
      <c r="X267" s="49">
        <v>1546</v>
      </c>
      <c r="Y267" s="49">
        <v>71</v>
      </c>
      <c r="Z267" s="49">
        <v>26900</v>
      </c>
      <c r="AA267" s="49">
        <v>1636</v>
      </c>
      <c r="AB267" s="49">
        <v>90</v>
      </c>
      <c r="AC267" s="49">
        <v>40010</v>
      </c>
      <c r="AD267" s="49">
        <v>1715</v>
      </c>
      <c r="AE267" s="49">
        <v>79</v>
      </c>
      <c r="AF267" s="49">
        <v>32420</v>
      </c>
      <c r="AG267" s="49">
        <v>1769</v>
      </c>
      <c r="AH267" s="49">
        <v>54</v>
      </c>
      <c r="AI267" s="49">
        <v>15170</v>
      </c>
      <c r="AJ267" s="49">
        <v>1839</v>
      </c>
      <c r="AK267" s="49">
        <v>70</v>
      </c>
      <c r="AL267" s="49">
        <v>26210</v>
      </c>
      <c r="AM267" s="49">
        <v>1878</v>
      </c>
      <c r="AN267" s="49">
        <v>39</v>
      </c>
      <c r="AO267" s="49">
        <v>9770</v>
      </c>
      <c r="AP267" s="49">
        <v>846</v>
      </c>
      <c r="AQ267" s="49">
        <v>323610</v>
      </c>
    </row>
    <row r="268" spans="1:43" ht="16.5" hidden="1" customHeight="1">
      <c r="A268" s="50" t="s">
        <v>50</v>
      </c>
      <c r="B268" s="50" t="s">
        <v>887</v>
      </c>
      <c r="C268" s="50" t="str">
        <f>VLOOKUP($B268,'지하수요금(2012년)'!$B:$C,2,FALSE)</f>
        <v>대한교통(주)</v>
      </c>
      <c r="D268" s="50" t="s">
        <v>888</v>
      </c>
      <c r="E268" s="50" t="s">
        <v>2320</v>
      </c>
      <c r="F268" s="49">
        <v>0</v>
      </c>
      <c r="G268" s="49">
        <v>112</v>
      </c>
      <c r="H268" s="49">
        <v>55670</v>
      </c>
      <c r="I268" s="49">
        <v>0</v>
      </c>
      <c r="J268" s="49">
        <v>112</v>
      </c>
      <c r="K268" s="49">
        <v>55670</v>
      </c>
      <c r="L268" s="49">
        <v>0</v>
      </c>
      <c r="M268" s="49">
        <v>112</v>
      </c>
      <c r="N268" s="49">
        <v>55670</v>
      </c>
      <c r="O268" s="49">
        <v>0</v>
      </c>
      <c r="P268" s="49">
        <v>112</v>
      </c>
      <c r="Q268" s="49">
        <v>55670</v>
      </c>
      <c r="R268" s="49">
        <v>0</v>
      </c>
      <c r="S268" s="49">
        <v>112</v>
      </c>
      <c r="T268" s="49">
        <v>55670</v>
      </c>
      <c r="U268" s="49">
        <v>0</v>
      </c>
      <c r="V268" s="49">
        <v>112</v>
      </c>
      <c r="W268" s="49">
        <v>55670</v>
      </c>
      <c r="X268" s="49">
        <v>0</v>
      </c>
      <c r="Y268" s="49">
        <v>112</v>
      </c>
      <c r="Z268" s="49">
        <v>55670</v>
      </c>
      <c r="AA268" s="49">
        <v>0</v>
      </c>
      <c r="AB268" s="49">
        <v>112</v>
      </c>
      <c r="AC268" s="49">
        <v>55670</v>
      </c>
      <c r="AD268" s="49">
        <v>0</v>
      </c>
      <c r="AE268" s="49">
        <v>112</v>
      </c>
      <c r="AF268" s="49">
        <v>55670</v>
      </c>
      <c r="AG268" s="49">
        <v>0</v>
      </c>
      <c r="AH268" s="49">
        <v>112</v>
      </c>
      <c r="AI268" s="49">
        <v>55670</v>
      </c>
      <c r="AJ268" s="49">
        <v>0</v>
      </c>
      <c r="AK268" s="49">
        <v>112</v>
      </c>
      <c r="AL268" s="49">
        <v>55670</v>
      </c>
      <c r="AM268" s="49">
        <v>0</v>
      </c>
      <c r="AN268" s="49">
        <v>112</v>
      </c>
      <c r="AO268" s="49">
        <v>55670</v>
      </c>
      <c r="AP268" s="49">
        <v>1344</v>
      </c>
      <c r="AQ268" s="49">
        <v>668040</v>
      </c>
    </row>
    <row r="269" spans="1:43" ht="16.5" hidden="1" customHeight="1">
      <c r="A269" s="50" t="s">
        <v>50</v>
      </c>
      <c r="B269" s="50" t="s">
        <v>890</v>
      </c>
      <c r="C269" s="50" t="str">
        <f>VLOOKUP($B269,'지하수요금(2012년)'!$B:$C,2,FALSE)</f>
        <v>수정세차장</v>
      </c>
      <c r="D269" s="50" t="s">
        <v>891</v>
      </c>
      <c r="E269" s="50" t="s">
        <v>892</v>
      </c>
      <c r="F269" s="49">
        <v>1052</v>
      </c>
      <c r="G269" s="49">
        <v>29</v>
      </c>
      <c r="H269" s="49">
        <v>7370</v>
      </c>
      <c r="I269" s="49">
        <v>1088</v>
      </c>
      <c r="J269" s="49">
        <v>36</v>
      </c>
      <c r="K269" s="49">
        <v>9050</v>
      </c>
      <c r="L269" s="49">
        <v>1114</v>
      </c>
      <c r="M269" s="49">
        <v>26</v>
      </c>
      <c r="N269" s="49">
        <v>6650</v>
      </c>
      <c r="O269" s="49">
        <v>1143</v>
      </c>
      <c r="P269" s="49">
        <v>29</v>
      </c>
      <c r="Q269" s="49">
        <v>7370</v>
      </c>
      <c r="R269" s="49">
        <v>1175</v>
      </c>
      <c r="S269" s="49">
        <v>32</v>
      </c>
      <c r="T269" s="49">
        <v>8090</v>
      </c>
      <c r="U269" s="49">
        <v>1205</v>
      </c>
      <c r="V269" s="49">
        <v>30</v>
      </c>
      <c r="W269" s="49">
        <v>7610</v>
      </c>
      <c r="X269" s="49">
        <v>1236</v>
      </c>
      <c r="Y269" s="49">
        <v>31</v>
      </c>
      <c r="Z269" s="49">
        <v>7850</v>
      </c>
      <c r="AA269" s="49">
        <v>1267</v>
      </c>
      <c r="AB269" s="49">
        <v>31</v>
      </c>
      <c r="AC269" s="49">
        <v>7850</v>
      </c>
      <c r="AD269" s="49">
        <v>1290</v>
      </c>
      <c r="AE269" s="49">
        <v>23</v>
      </c>
      <c r="AF269" s="49">
        <v>5930</v>
      </c>
      <c r="AG269" s="49">
        <v>1333</v>
      </c>
      <c r="AH269" s="49">
        <v>43</v>
      </c>
      <c r="AI269" s="49">
        <v>10730</v>
      </c>
      <c r="AJ269" s="49">
        <v>1367</v>
      </c>
      <c r="AK269" s="49">
        <v>34</v>
      </c>
      <c r="AL269" s="49">
        <v>8570</v>
      </c>
      <c r="AM269" s="49">
        <v>1394</v>
      </c>
      <c r="AN269" s="49">
        <v>27</v>
      </c>
      <c r="AO269" s="49">
        <v>6890</v>
      </c>
      <c r="AP269" s="49">
        <v>371</v>
      </c>
      <c r="AQ269" s="49">
        <v>93960</v>
      </c>
    </row>
    <row r="270" spans="1:43" ht="16.5" hidden="1" customHeight="1">
      <c r="A270" s="50" t="s">
        <v>50</v>
      </c>
      <c r="B270" s="50" t="s">
        <v>893</v>
      </c>
      <c r="C270" s="50" t="str">
        <f>VLOOKUP($B270,'지하수요금(2012년)'!$B:$C,2,FALSE)</f>
        <v>김천여자중학교</v>
      </c>
      <c r="D270" s="50" t="s">
        <v>894</v>
      </c>
      <c r="E270" s="50" t="s">
        <v>2177</v>
      </c>
      <c r="F270" s="49">
        <v>36337</v>
      </c>
      <c r="G270" s="49">
        <v>236</v>
      </c>
      <c r="H270" s="49">
        <v>146190</v>
      </c>
      <c r="I270" s="49">
        <v>36411</v>
      </c>
      <c r="J270" s="49">
        <v>74</v>
      </c>
      <c r="K270" s="49">
        <v>28970</v>
      </c>
      <c r="L270" s="49">
        <v>36530</v>
      </c>
      <c r="M270" s="49">
        <v>119</v>
      </c>
      <c r="N270" s="49">
        <v>60780</v>
      </c>
      <c r="O270" s="49">
        <v>36822</v>
      </c>
      <c r="P270" s="49">
        <v>292</v>
      </c>
      <c r="Q270" s="49">
        <v>187070</v>
      </c>
      <c r="R270" s="49">
        <v>37179</v>
      </c>
      <c r="S270" s="49">
        <v>357</v>
      </c>
      <c r="T270" s="49">
        <v>236800</v>
      </c>
      <c r="U270" s="49">
        <v>37501</v>
      </c>
      <c r="V270" s="49">
        <v>322</v>
      </c>
      <c r="W270" s="49">
        <v>209850</v>
      </c>
      <c r="X270" s="49">
        <v>37885</v>
      </c>
      <c r="Y270" s="49">
        <v>384</v>
      </c>
      <c r="Z270" s="49">
        <v>257590</v>
      </c>
      <c r="AA270" s="49">
        <v>38145</v>
      </c>
      <c r="AB270" s="49">
        <v>260</v>
      </c>
      <c r="AC270" s="49">
        <v>163710</v>
      </c>
      <c r="AD270" s="49">
        <v>38334</v>
      </c>
      <c r="AE270" s="49">
        <v>189</v>
      </c>
      <c r="AF270" s="49">
        <v>111880</v>
      </c>
      <c r="AG270" s="49">
        <v>38553</v>
      </c>
      <c r="AH270" s="49">
        <v>219</v>
      </c>
      <c r="AI270" s="49">
        <v>133780</v>
      </c>
      <c r="AJ270" s="49">
        <v>38771</v>
      </c>
      <c r="AK270" s="49">
        <v>218</v>
      </c>
      <c r="AL270" s="49">
        <v>133050</v>
      </c>
      <c r="AM270" s="49">
        <v>39115</v>
      </c>
      <c r="AN270" s="49">
        <v>344</v>
      </c>
      <c r="AO270" s="49">
        <v>226790</v>
      </c>
      <c r="AP270" s="49">
        <v>3014</v>
      </c>
      <c r="AQ270" s="49">
        <v>1896460</v>
      </c>
    </row>
    <row r="271" spans="1:43" ht="16.5" hidden="1" customHeight="1">
      <c r="A271" s="50" t="s">
        <v>50</v>
      </c>
      <c r="B271" s="50" t="s">
        <v>896</v>
      </c>
      <c r="C271" s="50" t="str">
        <f>VLOOKUP($B271,'지하수요금(2012년)'!$B:$C,2,FALSE)</f>
        <v>정류장(나계찬)</v>
      </c>
      <c r="D271" s="50" t="s">
        <v>897</v>
      </c>
      <c r="E271" s="50" t="s">
        <v>898</v>
      </c>
      <c r="F271" s="49">
        <v>14071</v>
      </c>
      <c r="G271" s="49">
        <v>92</v>
      </c>
      <c r="H271" s="49">
        <v>41390</v>
      </c>
      <c r="I271" s="49">
        <v>14163</v>
      </c>
      <c r="J271" s="49">
        <v>92</v>
      </c>
      <c r="K271" s="49">
        <v>41390</v>
      </c>
      <c r="L271" s="49">
        <v>14275</v>
      </c>
      <c r="M271" s="49">
        <v>112</v>
      </c>
      <c r="N271" s="49">
        <v>55670</v>
      </c>
      <c r="O271" s="49">
        <v>14373</v>
      </c>
      <c r="P271" s="49">
        <v>98</v>
      </c>
      <c r="Q271" s="49">
        <v>45530</v>
      </c>
      <c r="R271" s="49">
        <v>14481</v>
      </c>
      <c r="S271" s="49">
        <v>108</v>
      </c>
      <c r="T271" s="49">
        <v>52750</v>
      </c>
      <c r="U271" s="49">
        <v>14579</v>
      </c>
      <c r="V271" s="49">
        <v>98</v>
      </c>
      <c r="W271" s="49">
        <v>45530</v>
      </c>
      <c r="X271" s="49">
        <v>14676</v>
      </c>
      <c r="Y271" s="49">
        <v>97</v>
      </c>
      <c r="Z271" s="49">
        <v>44840</v>
      </c>
      <c r="AA271" s="49">
        <v>14770</v>
      </c>
      <c r="AB271" s="49">
        <v>94</v>
      </c>
      <c r="AC271" s="49">
        <v>42770</v>
      </c>
      <c r="AD271" s="49">
        <v>14862</v>
      </c>
      <c r="AE271" s="49">
        <v>92</v>
      </c>
      <c r="AF271" s="49">
        <v>41390</v>
      </c>
      <c r="AG271" s="49">
        <v>14954</v>
      </c>
      <c r="AH271" s="49">
        <v>92</v>
      </c>
      <c r="AI271" s="49">
        <v>41390</v>
      </c>
      <c r="AJ271" s="49">
        <v>15061</v>
      </c>
      <c r="AK271" s="49">
        <v>107</v>
      </c>
      <c r="AL271" s="49">
        <v>52020</v>
      </c>
      <c r="AM271" s="49">
        <v>15135</v>
      </c>
      <c r="AN271" s="49">
        <v>74</v>
      </c>
      <c r="AO271" s="49">
        <v>28970</v>
      </c>
      <c r="AP271" s="49">
        <v>1156</v>
      </c>
      <c r="AQ271" s="49">
        <v>533640</v>
      </c>
    </row>
    <row r="272" spans="1:43" ht="16.5" hidden="1" customHeight="1">
      <c r="A272" s="50" t="s">
        <v>50</v>
      </c>
      <c r="B272" s="50" t="s">
        <v>899</v>
      </c>
      <c r="C272" s="50" t="str">
        <f>VLOOKUP($B272,'지하수요금(2012년)'!$B:$C,2,FALSE)</f>
        <v>스파밸리</v>
      </c>
      <c r="D272" s="50" t="s">
        <v>900</v>
      </c>
      <c r="E272" s="50" t="s">
        <v>901</v>
      </c>
      <c r="F272" s="49">
        <v>14126</v>
      </c>
      <c r="G272" s="49">
        <v>0</v>
      </c>
      <c r="H272" s="49">
        <v>510</v>
      </c>
      <c r="I272" s="49">
        <v>14126</v>
      </c>
      <c r="J272" s="49">
        <v>0</v>
      </c>
      <c r="K272" s="49">
        <v>510</v>
      </c>
      <c r="L272" s="49">
        <v>14126</v>
      </c>
      <c r="M272" s="49">
        <v>0</v>
      </c>
      <c r="N272" s="49">
        <v>510</v>
      </c>
      <c r="O272" s="49">
        <v>14126</v>
      </c>
      <c r="P272" s="49">
        <v>0</v>
      </c>
      <c r="Q272" s="49">
        <v>510</v>
      </c>
      <c r="R272" s="49">
        <v>14126</v>
      </c>
      <c r="S272" s="49">
        <v>0</v>
      </c>
      <c r="T272" s="49">
        <v>510</v>
      </c>
      <c r="U272" s="49">
        <v>14126</v>
      </c>
      <c r="V272" s="49">
        <v>0</v>
      </c>
      <c r="W272" s="49">
        <v>510</v>
      </c>
      <c r="X272" s="49">
        <v>14126</v>
      </c>
      <c r="Y272" s="49">
        <v>0</v>
      </c>
      <c r="Z272" s="49">
        <v>510</v>
      </c>
      <c r="AA272" s="49">
        <v>14167</v>
      </c>
      <c r="AB272" s="49">
        <v>0</v>
      </c>
      <c r="AC272" s="49">
        <v>510</v>
      </c>
      <c r="AD272" s="49">
        <v>14167</v>
      </c>
      <c r="AE272" s="49">
        <v>0</v>
      </c>
      <c r="AF272" s="49">
        <v>510</v>
      </c>
      <c r="AG272" s="49">
        <v>14167</v>
      </c>
      <c r="AH272" s="49">
        <v>0</v>
      </c>
      <c r="AI272" s="49">
        <v>510</v>
      </c>
      <c r="AJ272" s="49">
        <v>14167</v>
      </c>
      <c r="AK272" s="49">
        <v>0</v>
      </c>
      <c r="AL272" s="49">
        <v>510</v>
      </c>
      <c r="AM272" s="49">
        <v>14167</v>
      </c>
      <c r="AN272" s="49">
        <v>0</v>
      </c>
      <c r="AO272" s="49">
        <v>510</v>
      </c>
      <c r="AP272" s="49">
        <v>0</v>
      </c>
      <c r="AQ272" s="49">
        <v>6120</v>
      </c>
    </row>
    <row r="273" spans="1:43" ht="16.5" hidden="1" customHeight="1">
      <c r="A273" s="50" t="s">
        <v>50</v>
      </c>
      <c r="B273" s="50" t="s">
        <v>904</v>
      </c>
      <c r="C273" s="50" t="str">
        <f>VLOOKUP($B273,'지하수요금(2012년)'!$B:$C,2,FALSE)</f>
        <v>신흥세차장</v>
      </c>
      <c r="D273" s="50" t="s">
        <v>905</v>
      </c>
      <c r="E273" s="50" t="s">
        <v>906</v>
      </c>
      <c r="F273" s="49">
        <v>1561</v>
      </c>
      <c r="G273" s="49">
        <v>33</v>
      </c>
      <c r="H273" s="49">
        <v>8330</v>
      </c>
      <c r="I273" s="49">
        <v>1575</v>
      </c>
      <c r="J273" s="49">
        <v>42</v>
      </c>
      <c r="K273" s="49">
        <v>10490</v>
      </c>
      <c r="L273" s="49">
        <v>1586</v>
      </c>
      <c r="M273" s="49">
        <v>33</v>
      </c>
      <c r="N273" s="49">
        <v>8330</v>
      </c>
      <c r="O273" s="49">
        <v>1595</v>
      </c>
      <c r="P273" s="49">
        <v>27</v>
      </c>
      <c r="Q273" s="49">
        <v>6890</v>
      </c>
      <c r="R273" s="49">
        <v>1608</v>
      </c>
      <c r="S273" s="49">
        <v>39</v>
      </c>
      <c r="T273" s="49">
        <v>9770</v>
      </c>
      <c r="U273" s="49">
        <v>1619</v>
      </c>
      <c r="V273" s="49">
        <v>33</v>
      </c>
      <c r="W273" s="49">
        <v>8330</v>
      </c>
      <c r="X273" s="49">
        <v>1629</v>
      </c>
      <c r="Y273" s="49">
        <v>30</v>
      </c>
      <c r="Z273" s="49">
        <v>7610</v>
      </c>
      <c r="AA273" s="49">
        <v>1638</v>
      </c>
      <c r="AB273" s="49">
        <v>27</v>
      </c>
      <c r="AC273" s="49">
        <v>6890</v>
      </c>
      <c r="AD273" s="49">
        <v>1645</v>
      </c>
      <c r="AE273" s="49">
        <v>21</v>
      </c>
      <c r="AF273" s="49">
        <v>5450</v>
      </c>
      <c r="AG273" s="49">
        <v>1657</v>
      </c>
      <c r="AH273" s="49">
        <v>36</v>
      </c>
      <c r="AI273" s="49">
        <v>9050</v>
      </c>
      <c r="AJ273" s="49">
        <v>1665</v>
      </c>
      <c r="AK273" s="49">
        <v>24</v>
      </c>
      <c r="AL273" s="49">
        <v>6170</v>
      </c>
      <c r="AM273" s="49">
        <v>1674</v>
      </c>
      <c r="AN273" s="49">
        <v>27</v>
      </c>
      <c r="AO273" s="49">
        <v>6890</v>
      </c>
      <c r="AP273" s="49">
        <v>372</v>
      </c>
      <c r="AQ273" s="49">
        <v>94200</v>
      </c>
    </row>
    <row r="274" spans="1:43" ht="16.5" hidden="1" customHeight="1">
      <c r="A274" s="50" t="s">
        <v>50</v>
      </c>
      <c r="B274" s="50" t="s">
        <v>910</v>
      </c>
      <c r="C274" s="50" t="str">
        <f>VLOOKUP($B274,'지하수요금(2012년)'!$B:$C,2,FALSE)</f>
        <v>코끼리세차</v>
      </c>
      <c r="D274" s="50" t="s">
        <v>911</v>
      </c>
      <c r="E274" s="50" t="s">
        <v>912</v>
      </c>
      <c r="F274" s="49">
        <v>0</v>
      </c>
      <c r="G274" s="49">
        <v>0</v>
      </c>
      <c r="H274" s="49">
        <v>0</v>
      </c>
      <c r="I274" s="49">
        <v>0</v>
      </c>
      <c r="J274" s="49">
        <v>0</v>
      </c>
      <c r="K274" s="49">
        <v>0</v>
      </c>
      <c r="L274" s="49">
        <v>0</v>
      </c>
      <c r="M274" s="49">
        <v>0</v>
      </c>
      <c r="N274" s="49">
        <v>0</v>
      </c>
      <c r="O274" s="49">
        <v>0</v>
      </c>
      <c r="P274" s="49">
        <v>0</v>
      </c>
      <c r="Q274" s="49">
        <v>0</v>
      </c>
      <c r="R274" s="49">
        <v>0</v>
      </c>
      <c r="S274" s="49">
        <v>0</v>
      </c>
      <c r="T274" s="49">
        <v>0</v>
      </c>
      <c r="U274" s="49">
        <v>0</v>
      </c>
      <c r="V274" s="49">
        <v>0</v>
      </c>
      <c r="W274" s="49">
        <v>0</v>
      </c>
      <c r="X274" s="49">
        <v>0</v>
      </c>
      <c r="Y274" s="49">
        <v>0</v>
      </c>
      <c r="Z274" s="49">
        <v>0</v>
      </c>
      <c r="AA274" s="49">
        <v>0</v>
      </c>
      <c r="AB274" s="49">
        <v>0</v>
      </c>
      <c r="AC274" s="49">
        <v>0</v>
      </c>
      <c r="AD274" s="49">
        <v>0</v>
      </c>
      <c r="AE274" s="49">
        <v>0</v>
      </c>
      <c r="AF274" s="49">
        <v>0</v>
      </c>
      <c r="AG274" s="49">
        <v>0</v>
      </c>
      <c r="AH274" s="49">
        <v>0</v>
      </c>
      <c r="AI274" s="49">
        <v>0</v>
      </c>
      <c r="AJ274" s="49">
        <v>0</v>
      </c>
      <c r="AK274" s="49">
        <v>0</v>
      </c>
      <c r="AL274" s="49">
        <v>0</v>
      </c>
      <c r="AM274" s="49">
        <v>0</v>
      </c>
      <c r="AN274" s="49">
        <v>0</v>
      </c>
      <c r="AO274" s="49">
        <v>0</v>
      </c>
      <c r="AP274" s="49">
        <v>0</v>
      </c>
      <c r="AQ274" s="49">
        <v>0</v>
      </c>
    </row>
    <row r="275" spans="1:43" ht="16.5" hidden="1" customHeight="1">
      <c r="A275" s="50" t="s">
        <v>50</v>
      </c>
      <c r="B275" s="50" t="s">
        <v>913</v>
      </c>
      <c r="C275" s="50" t="str">
        <f>VLOOKUP($B275,'지하수요금(2012년)'!$B:$C,2,FALSE)</f>
        <v>보석장</v>
      </c>
      <c r="D275" s="50" t="s">
        <v>914</v>
      </c>
      <c r="E275" s="50" t="s">
        <v>915</v>
      </c>
      <c r="F275" s="49">
        <v>0</v>
      </c>
      <c r="G275" s="49">
        <v>0</v>
      </c>
      <c r="H275" s="49">
        <v>410</v>
      </c>
      <c r="I275" s="49">
        <v>0</v>
      </c>
      <c r="J275" s="49">
        <v>0</v>
      </c>
      <c r="K275" s="49">
        <v>410</v>
      </c>
      <c r="L275" s="49">
        <v>0</v>
      </c>
      <c r="M275" s="49">
        <v>0</v>
      </c>
      <c r="N275" s="49">
        <v>410</v>
      </c>
      <c r="O275" s="49">
        <v>0</v>
      </c>
      <c r="P275" s="49">
        <v>0</v>
      </c>
      <c r="Q275" s="49">
        <v>410</v>
      </c>
      <c r="R275" s="49">
        <v>0</v>
      </c>
      <c r="S275" s="49">
        <v>0</v>
      </c>
      <c r="T275" s="49">
        <v>410</v>
      </c>
      <c r="U275" s="49">
        <v>0</v>
      </c>
      <c r="V275" s="49">
        <v>0</v>
      </c>
      <c r="W275" s="49">
        <v>410</v>
      </c>
      <c r="X275" s="49">
        <v>0</v>
      </c>
      <c r="Y275" s="49">
        <v>0</v>
      </c>
      <c r="Z275" s="49">
        <v>410</v>
      </c>
      <c r="AA275" s="49">
        <v>0</v>
      </c>
      <c r="AB275" s="49">
        <v>0</v>
      </c>
      <c r="AC275" s="49">
        <v>410</v>
      </c>
      <c r="AD275" s="49">
        <v>0</v>
      </c>
      <c r="AE275" s="49">
        <v>0</v>
      </c>
      <c r="AF275" s="49">
        <v>410</v>
      </c>
      <c r="AG275" s="49">
        <v>0</v>
      </c>
      <c r="AH275" s="49">
        <v>0</v>
      </c>
      <c r="AI275" s="49">
        <v>410</v>
      </c>
      <c r="AJ275" s="49">
        <v>0</v>
      </c>
      <c r="AK275" s="49">
        <v>0</v>
      </c>
      <c r="AL275" s="49">
        <v>410</v>
      </c>
      <c r="AM275" s="49">
        <v>0</v>
      </c>
      <c r="AN275" s="49">
        <v>0</v>
      </c>
      <c r="AO275" s="49">
        <v>410</v>
      </c>
      <c r="AP275" s="49">
        <v>0</v>
      </c>
      <c r="AQ275" s="49">
        <v>4920</v>
      </c>
    </row>
    <row r="276" spans="1:43" ht="16.5" hidden="1" customHeight="1">
      <c r="A276" s="50" t="s">
        <v>50</v>
      </c>
      <c r="B276" s="50" t="s">
        <v>916</v>
      </c>
      <c r="C276" s="50" t="str">
        <f>VLOOKUP($B276,'지하수요금(2012년)'!$B:$C,2,FALSE)</f>
        <v>황악산업-1</v>
      </c>
      <c r="D276" s="50" t="s">
        <v>917</v>
      </c>
      <c r="E276" s="50" t="s">
        <v>918</v>
      </c>
      <c r="F276" s="49">
        <v>0</v>
      </c>
      <c r="G276" s="49">
        <v>0</v>
      </c>
      <c r="H276" s="49">
        <v>0</v>
      </c>
      <c r="I276" s="49">
        <v>0</v>
      </c>
      <c r="J276" s="49">
        <v>0</v>
      </c>
      <c r="K276" s="49">
        <v>0</v>
      </c>
      <c r="L276" s="49">
        <v>0</v>
      </c>
      <c r="M276" s="49">
        <v>0</v>
      </c>
      <c r="N276" s="49">
        <v>0</v>
      </c>
      <c r="O276" s="49">
        <v>0</v>
      </c>
      <c r="P276" s="49">
        <v>0</v>
      </c>
      <c r="Q276" s="49">
        <v>0</v>
      </c>
      <c r="R276" s="49">
        <v>0</v>
      </c>
      <c r="S276" s="49">
        <v>0</v>
      </c>
      <c r="T276" s="49">
        <v>0</v>
      </c>
      <c r="U276" s="49">
        <v>0</v>
      </c>
      <c r="V276" s="49">
        <v>0</v>
      </c>
      <c r="W276" s="49">
        <v>0</v>
      </c>
      <c r="X276" s="49">
        <v>0</v>
      </c>
      <c r="Y276" s="49">
        <v>0</v>
      </c>
      <c r="Z276" s="49">
        <v>0</v>
      </c>
      <c r="AA276" s="49">
        <v>0</v>
      </c>
      <c r="AB276" s="49">
        <v>0</v>
      </c>
      <c r="AC276" s="49">
        <v>0</v>
      </c>
      <c r="AD276" s="49">
        <v>0</v>
      </c>
      <c r="AE276" s="49">
        <v>0</v>
      </c>
      <c r="AF276" s="49">
        <v>0</v>
      </c>
      <c r="AG276" s="49">
        <v>0</v>
      </c>
      <c r="AH276" s="49">
        <v>0</v>
      </c>
      <c r="AI276" s="49">
        <v>0</v>
      </c>
      <c r="AJ276" s="49">
        <v>0</v>
      </c>
      <c r="AK276" s="49">
        <v>0</v>
      </c>
      <c r="AL276" s="49">
        <v>0</v>
      </c>
      <c r="AM276" s="49">
        <v>0</v>
      </c>
      <c r="AN276" s="49">
        <v>0</v>
      </c>
      <c r="AO276" s="49">
        <v>0</v>
      </c>
      <c r="AP276" s="49">
        <v>0</v>
      </c>
      <c r="AQ276" s="49">
        <v>0</v>
      </c>
    </row>
    <row r="277" spans="1:43" ht="16.5" hidden="1" customHeight="1">
      <c r="A277" s="50" t="s">
        <v>50</v>
      </c>
      <c r="B277" s="50" t="s">
        <v>919</v>
      </c>
      <c r="C277" s="50" t="str">
        <f>VLOOKUP($B277,'지하수요금(2012년)'!$B:$C,2,FALSE)</f>
        <v>영남레미콘</v>
      </c>
      <c r="D277" s="50" t="s">
        <v>920</v>
      </c>
      <c r="E277" s="50" t="s">
        <v>921</v>
      </c>
      <c r="F277" s="49">
        <v>6120</v>
      </c>
      <c r="G277" s="49">
        <v>179</v>
      </c>
      <c r="H277" s="49">
        <v>34370</v>
      </c>
      <c r="I277" s="49">
        <v>6131</v>
      </c>
      <c r="J277" s="49">
        <v>85</v>
      </c>
      <c r="K277" s="49">
        <v>16510</v>
      </c>
      <c r="L277" s="49">
        <v>6148</v>
      </c>
      <c r="M277" s="49">
        <v>132</v>
      </c>
      <c r="N277" s="49">
        <v>25440</v>
      </c>
      <c r="O277" s="49">
        <v>6178</v>
      </c>
      <c r="P277" s="49">
        <v>234</v>
      </c>
      <c r="Q277" s="49">
        <v>50600</v>
      </c>
      <c r="R277" s="49">
        <v>6208</v>
      </c>
      <c r="S277" s="49">
        <v>234</v>
      </c>
      <c r="T277" s="49">
        <v>50600</v>
      </c>
      <c r="U277" s="49">
        <v>6250</v>
      </c>
      <c r="V277" s="49">
        <v>327</v>
      </c>
      <c r="W277" s="49">
        <v>84080</v>
      </c>
      <c r="X277" s="49">
        <v>6285</v>
      </c>
      <c r="Y277" s="49">
        <v>273</v>
      </c>
      <c r="Z277" s="49">
        <v>64640</v>
      </c>
      <c r="AA277" s="49">
        <v>6308</v>
      </c>
      <c r="AB277" s="49">
        <v>179</v>
      </c>
      <c r="AC277" s="49">
        <v>34370</v>
      </c>
      <c r="AD277" s="49">
        <v>6522</v>
      </c>
      <c r="AE277" s="49">
        <v>1669</v>
      </c>
      <c r="AF277" s="49">
        <v>567200</v>
      </c>
      <c r="AG277" s="49">
        <v>6522</v>
      </c>
      <c r="AH277" s="49">
        <v>0</v>
      </c>
      <c r="AI277" s="49">
        <v>360</v>
      </c>
      <c r="AJ277" s="49">
        <v>6549</v>
      </c>
      <c r="AK277" s="49">
        <v>210</v>
      </c>
      <c r="AL277" s="49">
        <v>41960</v>
      </c>
      <c r="AM277" s="49">
        <v>6577</v>
      </c>
      <c r="AN277" s="49">
        <v>218</v>
      </c>
      <c r="AO277" s="49">
        <v>44840</v>
      </c>
      <c r="AP277" s="49">
        <v>3740</v>
      </c>
      <c r="AQ277" s="49">
        <v>1014970</v>
      </c>
    </row>
    <row r="278" spans="1:43" ht="16.5" hidden="1" customHeight="1">
      <c r="A278" s="50" t="s">
        <v>50</v>
      </c>
      <c r="B278" s="50" t="s">
        <v>922</v>
      </c>
      <c r="C278" s="50" t="str">
        <f>VLOOKUP($B278,'지하수요금(2012년)'!$B:$C,2,FALSE)</f>
        <v>황악산업-2</v>
      </c>
      <c r="D278" s="50" t="s">
        <v>923</v>
      </c>
      <c r="E278" s="50" t="s">
        <v>918</v>
      </c>
      <c r="F278" s="49">
        <v>0</v>
      </c>
      <c r="G278" s="49">
        <v>0</v>
      </c>
      <c r="H278" s="49">
        <v>0</v>
      </c>
      <c r="I278" s="49">
        <v>0</v>
      </c>
      <c r="J278" s="49">
        <v>0</v>
      </c>
      <c r="K278" s="49">
        <v>0</v>
      </c>
      <c r="L278" s="49">
        <v>0</v>
      </c>
      <c r="M278" s="49">
        <v>0</v>
      </c>
      <c r="N278" s="49">
        <v>0</v>
      </c>
      <c r="O278" s="49">
        <v>0</v>
      </c>
      <c r="P278" s="49">
        <v>0</v>
      </c>
      <c r="Q278" s="49">
        <v>0</v>
      </c>
      <c r="R278" s="49">
        <v>0</v>
      </c>
      <c r="S278" s="49">
        <v>0</v>
      </c>
      <c r="T278" s="49">
        <v>0</v>
      </c>
      <c r="U278" s="49">
        <v>0</v>
      </c>
      <c r="V278" s="49">
        <v>0</v>
      </c>
      <c r="W278" s="49">
        <v>0</v>
      </c>
      <c r="X278" s="49">
        <v>0</v>
      </c>
      <c r="Y278" s="49">
        <v>0</v>
      </c>
      <c r="Z278" s="49">
        <v>0</v>
      </c>
      <c r="AA278" s="49">
        <v>0</v>
      </c>
      <c r="AB278" s="49">
        <v>0</v>
      </c>
      <c r="AC278" s="49">
        <v>0</v>
      </c>
      <c r="AD278" s="49">
        <v>0</v>
      </c>
      <c r="AE278" s="49">
        <v>0</v>
      </c>
      <c r="AF278" s="49">
        <v>0</v>
      </c>
      <c r="AG278" s="49">
        <v>0</v>
      </c>
      <c r="AH278" s="49">
        <v>0</v>
      </c>
      <c r="AI278" s="49">
        <v>0</v>
      </c>
      <c r="AJ278" s="49">
        <v>0</v>
      </c>
      <c r="AK278" s="49">
        <v>0</v>
      </c>
      <c r="AL278" s="49">
        <v>0</v>
      </c>
      <c r="AM278" s="49">
        <v>0</v>
      </c>
      <c r="AN278" s="49">
        <v>0</v>
      </c>
      <c r="AO278" s="49">
        <v>0</v>
      </c>
      <c r="AP278" s="49">
        <v>0</v>
      </c>
      <c r="AQ278" s="49">
        <v>0</v>
      </c>
    </row>
    <row r="279" spans="1:43" ht="16.5" hidden="1" customHeight="1">
      <c r="A279" s="50" t="s">
        <v>50</v>
      </c>
      <c r="B279" s="50" t="s">
        <v>924</v>
      </c>
      <c r="C279" s="50" t="str">
        <f>VLOOKUP($B279,'지하수요금(2012년)'!$B:$C,2,FALSE)</f>
        <v>황악산업-3</v>
      </c>
      <c r="D279" s="50" t="s">
        <v>925</v>
      </c>
      <c r="E279" s="50" t="s">
        <v>2178</v>
      </c>
      <c r="F279" s="49">
        <v>0</v>
      </c>
      <c r="G279" s="49">
        <v>0</v>
      </c>
      <c r="H279" s="49">
        <v>0</v>
      </c>
      <c r="I279" s="49">
        <v>0</v>
      </c>
      <c r="J279" s="49">
        <v>0</v>
      </c>
      <c r="K279" s="49">
        <v>0</v>
      </c>
      <c r="L279" s="49">
        <v>0</v>
      </c>
      <c r="M279" s="49">
        <v>0</v>
      </c>
      <c r="N279" s="49">
        <v>0</v>
      </c>
      <c r="O279" s="49">
        <v>0</v>
      </c>
      <c r="P279" s="49">
        <v>0</v>
      </c>
      <c r="Q279" s="49">
        <v>0</v>
      </c>
      <c r="R279" s="49">
        <v>0</v>
      </c>
      <c r="S279" s="49">
        <v>0</v>
      </c>
      <c r="T279" s="49">
        <v>0</v>
      </c>
      <c r="U279" s="49">
        <v>0</v>
      </c>
      <c r="V279" s="49">
        <v>0</v>
      </c>
      <c r="W279" s="49">
        <v>0</v>
      </c>
      <c r="X279" s="49">
        <v>0</v>
      </c>
      <c r="Y279" s="49">
        <v>0</v>
      </c>
      <c r="Z279" s="49">
        <v>0</v>
      </c>
      <c r="AA279" s="49">
        <v>0</v>
      </c>
      <c r="AB279" s="49">
        <v>0</v>
      </c>
      <c r="AC279" s="49">
        <v>0</v>
      </c>
      <c r="AD279" s="49">
        <v>0</v>
      </c>
      <c r="AE279" s="49">
        <v>0</v>
      </c>
      <c r="AF279" s="49">
        <v>0</v>
      </c>
      <c r="AG279" s="49">
        <v>0</v>
      </c>
      <c r="AH279" s="49">
        <v>0</v>
      </c>
      <c r="AI279" s="49">
        <v>0</v>
      </c>
      <c r="AJ279" s="49">
        <v>0</v>
      </c>
      <c r="AK279" s="49">
        <v>0</v>
      </c>
      <c r="AL279" s="49">
        <v>0</v>
      </c>
      <c r="AM279" s="49">
        <v>0</v>
      </c>
      <c r="AN279" s="49">
        <v>0</v>
      </c>
      <c r="AO279" s="49">
        <v>0</v>
      </c>
      <c r="AP279" s="49">
        <v>0</v>
      </c>
      <c r="AQ279" s="49">
        <v>0</v>
      </c>
    </row>
    <row r="280" spans="1:43" ht="16.5" hidden="1" customHeight="1">
      <c r="A280" s="50" t="s">
        <v>50</v>
      </c>
      <c r="B280" s="50" t="s">
        <v>926</v>
      </c>
      <c r="C280" s="50" t="str">
        <f>VLOOKUP($B280,'지하수요금(2012년)'!$B:$C,2,FALSE)</f>
        <v>달성사우나</v>
      </c>
      <c r="D280" s="50" t="s">
        <v>927</v>
      </c>
      <c r="E280" s="50" t="s">
        <v>928</v>
      </c>
      <c r="F280" s="49">
        <v>2790</v>
      </c>
      <c r="G280" s="49">
        <v>0</v>
      </c>
      <c r="H280" s="49">
        <v>510</v>
      </c>
      <c r="I280" s="49">
        <v>2797</v>
      </c>
      <c r="J280" s="49">
        <v>33</v>
      </c>
      <c r="K280" s="49">
        <v>16020</v>
      </c>
      <c r="L280" s="49">
        <v>2797</v>
      </c>
      <c r="M280" s="49">
        <v>0</v>
      </c>
      <c r="N280" s="49">
        <v>510</v>
      </c>
      <c r="O280" s="49">
        <v>2797</v>
      </c>
      <c r="P280" s="49">
        <v>0</v>
      </c>
      <c r="Q280" s="49">
        <v>510</v>
      </c>
      <c r="R280" s="49">
        <v>2797</v>
      </c>
      <c r="S280" s="49">
        <v>0</v>
      </c>
      <c r="T280" s="49">
        <v>510</v>
      </c>
      <c r="U280" s="49">
        <v>2797</v>
      </c>
      <c r="V280" s="49">
        <v>0</v>
      </c>
      <c r="W280" s="49">
        <v>510</v>
      </c>
      <c r="X280" s="49">
        <v>2797</v>
      </c>
      <c r="Y280" s="49">
        <v>0</v>
      </c>
      <c r="Z280" s="49">
        <v>510</v>
      </c>
      <c r="AA280" s="49">
        <v>2797</v>
      </c>
      <c r="AB280" s="49">
        <v>0</v>
      </c>
      <c r="AC280" s="49">
        <v>510</v>
      </c>
      <c r="AD280" s="49">
        <v>2797</v>
      </c>
      <c r="AE280" s="49">
        <v>0</v>
      </c>
      <c r="AF280" s="49">
        <v>510</v>
      </c>
      <c r="AG280" s="49">
        <v>2797</v>
      </c>
      <c r="AH280" s="49">
        <v>0</v>
      </c>
      <c r="AI280" s="49">
        <v>510</v>
      </c>
      <c r="AJ280" s="49">
        <v>2797</v>
      </c>
      <c r="AK280" s="49">
        <v>0</v>
      </c>
      <c r="AL280" s="49">
        <v>510</v>
      </c>
      <c r="AM280" s="49">
        <v>2797</v>
      </c>
      <c r="AN280" s="49">
        <v>0</v>
      </c>
      <c r="AO280" s="49">
        <v>510</v>
      </c>
      <c r="AP280" s="49">
        <v>33</v>
      </c>
      <c r="AQ280" s="49">
        <v>21630</v>
      </c>
    </row>
    <row r="281" spans="1:43" ht="16.5" hidden="1" customHeight="1">
      <c r="A281" s="50" t="s">
        <v>50</v>
      </c>
      <c r="B281" s="50" t="s">
        <v>929</v>
      </c>
      <c r="C281" s="50" t="str">
        <f>VLOOKUP($B281,'지하수요금(2012년)'!$B:$C,2,FALSE)</f>
        <v>영빈목욕탕</v>
      </c>
      <c r="D281" s="50" t="s">
        <v>930</v>
      </c>
      <c r="E281" s="50" t="s">
        <v>931</v>
      </c>
      <c r="F281" s="49">
        <v>0</v>
      </c>
      <c r="G281" s="49">
        <v>0</v>
      </c>
      <c r="H281" s="49">
        <v>0</v>
      </c>
      <c r="I281" s="49">
        <v>0</v>
      </c>
      <c r="J281" s="49">
        <v>0</v>
      </c>
      <c r="K281" s="49">
        <v>0</v>
      </c>
      <c r="L281" s="49">
        <v>0</v>
      </c>
      <c r="M281" s="49">
        <v>0</v>
      </c>
      <c r="N281" s="49">
        <v>0</v>
      </c>
      <c r="O281" s="49">
        <v>0</v>
      </c>
      <c r="P281" s="49">
        <v>0</v>
      </c>
      <c r="Q281" s="49">
        <v>0</v>
      </c>
      <c r="R281" s="49">
        <v>0</v>
      </c>
      <c r="S281" s="49">
        <v>0</v>
      </c>
      <c r="T281" s="49">
        <v>0</v>
      </c>
      <c r="U281" s="49">
        <v>0</v>
      </c>
      <c r="V281" s="49">
        <v>0</v>
      </c>
      <c r="W281" s="49">
        <v>0</v>
      </c>
      <c r="X281" s="49">
        <v>0</v>
      </c>
      <c r="Y281" s="49">
        <v>0</v>
      </c>
      <c r="Z281" s="49">
        <v>0</v>
      </c>
      <c r="AA281" s="49">
        <v>0</v>
      </c>
      <c r="AB281" s="49">
        <v>0</v>
      </c>
      <c r="AC281" s="49">
        <v>0</v>
      </c>
      <c r="AD281" s="49">
        <v>0</v>
      </c>
      <c r="AE281" s="49">
        <v>0</v>
      </c>
      <c r="AF281" s="49">
        <v>0</v>
      </c>
      <c r="AG281" s="49">
        <v>0</v>
      </c>
      <c r="AH281" s="49">
        <v>0</v>
      </c>
      <c r="AI281" s="49">
        <v>0</v>
      </c>
      <c r="AJ281" s="49">
        <v>0</v>
      </c>
      <c r="AK281" s="49">
        <v>0</v>
      </c>
      <c r="AL281" s="49">
        <v>0</v>
      </c>
      <c r="AM281" s="49">
        <v>0</v>
      </c>
      <c r="AN281" s="49">
        <v>0</v>
      </c>
      <c r="AO281" s="49">
        <v>0</v>
      </c>
      <c r="AP281" s="49">
        <v>0</v>
      </c>
      <c r="AQ281" s="49">
        <v>0</v>
      </c>
    </row>
    <row r="282" spans="1:43" ht="16.5" hidden="1" customHeight="1">
      <c r="A282" s="50" t="s">
        <v>50</v>
      </c>
      <c r="B282" s="50" t="s">
        <v>932</v>
      </c>
      <c r="C282" s="50" t="str">
        <f>VLOOKUP($B282,'지하수요금(2012년)'!$B:$C,2,FALSE)</f>
        <v>대영목욕탕</v>
      </c>
      <c r="D282" s="50" t="s">
        <v>933</v>
      </c>
      <c r="E282" s="50" t="s">
        <v>934</v>
      </c>
      <c r="F282" s="49">
        <v>5088</v>
      </c>
      <c r="G282" s="49">
        <v>240</v>
      </c>
      <c r="H282" s="49">
        <v>113310</v>
      </c>
      <c r="I282" s="49">
        <v>5138</v>
      </c>
      <c r="J282" s="49">
        <v>240</v>
      </c>
      <c r="K282" s="49">
        <v>113310</v>
      </c>
      <c r="L282" s="49">
        <v>5239</v>
      </c>
      <c r="M282" s="49">
        <v>484</v>
      </c>
      <c r="N282" s="49">
        <v>227990</v>
      </c>
      <c r="O282" s="49">
        <v>5245</v>
      </c>
      <c r="P282" s="49">
        <v>28</v>
      </c>
      <c r="Q282" s="49">
        <v>13670</v>
      </c>
      <c r="R282" s="49">
        <v>5251</v>
      </c>
      <c r="S282" s="49">
        <v>28</v>
      </c>
      <c r="T282" s="49">
        <v>13670</v>
      </c>
      <c r="U282" s="49">
        <v>5257</v>
      </c>
      <c r="V282" s="49">
        <v>28</v>
      </c>
      <c r="W282" s="49">
        <v>13670</v>
      </c>
      <c r="X282" s="49">
        <v>5263</v>
      </c>
      <c r="Y282" s="49">
        <v>28</v>
      </c>
      <c r="Z282" s="49">
        <v>13670</v>
      </c>
      <c r="AA282" s="49">
        <v>5268</v>
      </c>
      <c r="AB282" s="49">
        <v>24</v>
      </c>
      <c r="AC282" s="49">
        <v>11790</v>
      </c>
      <c r="AD282" s="49">
        <v>5276</v>
      </c>
      <c r="AE282" s="49">
        <v>38</v>
      </c>
      <c r="AF282" s="49">
        <v>18370</v>
      </c>
      <c r="AG282" s="49">
        <v>5283</v>
      </c>
      <c r="AH282" s="49">
        <v>33</v>
      </c>
      <c r="AI282" s="49">
        <v>16020</v>
      </c>
      <c r="AJ282" s="49">
        <v>5289</v>
      </c>
      <c r="AK282" s="49">
        <v>28</v>
      </c>
      <c r="AL282" s="49">
        <v>13670</v>
      </c>
      <c r="AM282" s="49">
        <v>5314</v>
      </c>
      <c r="AN282" s="49">
        <v>120</v>
      </c>
      <c r="AO282" s="49">
        <v>56910</v>
      </c>
      <c r="AP282" s="49">
        <v>1319</v>
      </c>
      <c r="AQ282" s="49">
        <v>626050</v>
      </c>
    </row>
    <row r="283" spans="1:43" ht="16.5" hidden="1" customHeight="1">
      <c r="A283" s="50" t="s">
        <v>50</v>
      </c>
      <c r="B283" s="50" t="s">
        <v>935</v>
      </c>
      <c r="C283" s="50" t="str">
        <f>VLOOKUP($B283,'지하수요금(2012년)'!$B:$C,2,FALSE)</f>
        <v>평화사우나</v>
      </c>
      <c r="D283" s="50" t="s">
        <v>936</v>
      </c>
      <c r="E283" s="50" t="s">
        <v>937</v>
      </c>
      <c r="F283" s="49">
        <v>840</v>
      </c>
      <c r="G283" s="49">
        <v>780</v>
      </c>
      <c r="H283" s="49">
        <v>367110</v>
      </c>
      <c r="I283" s="49">
        <v>1390</v>
      </c>
      <c r="J283" s="49">
        <v>550</v>
      </c>
      <c r="K283" s="49">
        <v>259010</v>
      </c>
      <c r="L283" s="49">
        <v>1637</v>
      </c>
      <c r="M283" s="49">
        <v>247</v>
      </c>
      <c r="N283" s="49">
        <v>116600</v>
      </c>
      <c r="O283" s="49">
        <v>1800</v>
      </c>
      <c r="P283" s="49">
        <v>163</v>
      </c>
      <c r="Q283" s="49">
        <v>77120</v>
      </c>
      <c r="R283" s="49">
        <v>1995</v>
      </c>
      <c r="S283" s="49">
        <v>195</v>
      </c>
      <c r="T283" s="49">
        <v>92160</v>
      </c>
      <c r="U283" s="49">
        <v>2118</v>
      </c>
      <c r="V283" s="49">
        <v>123</v>
      </c>
      <c r="W283" s="49">
        <v>58320</v>
      </c>
      <c r="X283" s="49">
        <v>2232</v>
      </c>
      <c r="Y283" s="49">
        <v>114</v>
      </c>
      <c r="Z283" s="49">
        <v>54090</v>
      </c>
      <c r="AA283" s="49">
        <v>2310</v>
      </c>
      <c r="AB283" s="49">
        <v>78</v>
      </c>
      <c r="AC283" s="49">
        <v>37170</v>
      </c>
      <c r="AD283" s="49">
        <v>2356</v>
      </c>
      <c r="AE283" s="49">
        <v>46</v>
      </c>
      <c r="AF283" s="49">
        <v>22130</v>
      </c>
      <c r="AG283" s="49">
        <v>2517</v>
      </c>
      <c r="AH283" s="49">
        <v>161</v>
      </c>
      <c r="AI283" s="49">
        <v>76180</v>
      </c>
      <c r="AJ283" s="49">
        <v>2663</v>
      </c>
      <c r="AK283" s="49">
        <v>146</v>
      </c>
      <c r="AL283" s="49">
        <v>69130</v>
      </c>
      <c r="AM283" s="49">
        <v>2828</v>
      </c>
      <c r="AN283" s="49">
        <v>165</v>
      </c>
      <c r="AO283" s="49">
        <v>78060</v>
      </c>
      <c r="AP283" s="49">
        <v>2768</v>
      </c>
      <c r="AQ283" s="49">
        <v>1307080</v>
      </c>
    </row>
    <row r="284" spans="1:43" ht="16.5" hidden="1" customHeight="1">
      <c r="A284" s="50" t="s">
        <v>50</v>
      </c>
      <c r="B284" s="50" t="s">
        <v>938</v>
      </c>
      <c r="C284" s="50" t="str">
        <f>VLOOKUP($B284,'지하수요금(2012년)'!$B:$C,2,FALSE)</f>
        <v>제일LPG충전소</v>
      </c>
      <c r="D284" s="50" t="s">
        <v>939</v>
      </c>
      <c r="E284" s="50" t="s">
        <v>2179</v>
      </c>
      <c r="F284" s="49">
        <v>325</v>
      </c>
      <c r="G284" s="49">
        <v>0</v>
      </c>
      <c r="H284" s="49">
        <v>0</v>
      </c>
      <c r="I284" s="49">
        <v>325</v>
      </c>
      <c r="J284" s="49">
        <v>0</v>
      </c>
      <c r="K284" s="49">
        <v>0</v>
      </c>
      <c r="L284" s="49">
        <v>325</v>
      </c>
      <c r="M284" s="49">
        <v>0</v>
      </c>
      <c r="N284" s="49">
        <v>0</v>
      </c>
      <c r="O284" s="49">
        <v>325</v>
      </c>
      <c r="P284" s="49">
        <v>0</v>
      </c>
      <c r="Q284" s="49">
        <v>0</v>
      </c>
      <c r="R284" s="49">
        <v>325</v>
      </c>
      <c r="S284" s="49">
        <v>0</v>
      </c>
      <c r="T284" s="49">
        <v>0</v>
      </c>
      <c r="U284" s="49">
        <v>325</v>
      </c>
      <c r="V284" s="49">
        <v>0</v>
      </c>
      <c r="W284" s="49">
        <v>0</v>
      </c>
      <c r="X284" s="49">
        <v>325</v>
      </c>
      <c r="Y284" s="49">
        <v>0</v>
      </c>
      <c r="Z284" s="49">
        <v>0</v>
      </c>
      <c r="AA284" s="49">
        <v>325</v>
      </c>
      <c r="AB284" s="49">
        <v>0</v>
      </c>
      <c r="AC284" s="49">
        <v>0</v>
      </c>
      <c r="AD284" s="49">
        <v>325</v>
      </c>
      <c r="AE284" s="49">
        <v>0</v>
      </c>
      <c r="AF284" s="49">
        <v>0</v>
      </c>
      <c r="AG284" s="49">
        <v>325</v>
      </c>
      <c r="AH284" s="49">
        <v>0</v>
      </c>
      <c r="AI284" s="49">
        <v>0</v>
      </c>
      <c r="AJ284" s="49">
        <v>325</v>
      </c>
      <c r="AK284" s="49">
        <v>0</v>
      </c>
      <c r="AL284" s="49">
        <v>0</v>
      </c>
      <c r="AM284" s="49">
        <v>325</v>
      </c>
      <c r="AN284" s="49">
        <v>0</v>
      </c>
      <c r="AO284" s="49">
        <v>0</v>
      </c>
      <c r="AP284" s="49">
        <v>0</v>
      </c>
      <c r="AQ284" s="49">
        <v>0</v>
      </c>
    </row>
    <row r="285" spans="1:43" ht="16.5" hidden="1" customHeight="1">
      <c r="A285" s="50" t="s">
        <v>50</v>
      </c>
      <c r="B285" s="50" t="s">
        <v>941</v>
      </c>
      <c r="C285" s="50" t="str">
        <f>VLOOKUP($B285,'지하수요금(2012년)'!$B:$C,2,FALSE)</f>
        <v>스위트장</v>
      </c>
      <c r="D285" s="50" t="s">
        <v>942</v>
      </c>
      <c r="E285" s="50" t="s">
        <v>943</v>
      </c>
      <c r="F285" s="49">
        <v>9135</v>
      </c>
      <c r="G285" s="49">
        <v>15</v>
      </c>
      <c r="H285" s="49">
        <v>4010</v>
      </c>
      <c r="I285" s="49">
        <v>9225</v>
      </c>
      <c r="J285" s="49">
        <v>90</v>
      </c>
      <c r="K285" s="49">
        <v>40010</v>
      </c>
      <c r="L285" s="49">
        <v>9285</v>
      </c>
      <c r="M285" s="49">
        <v>60</v>
      </c>
      <c r="N285" s="49">
        <v>19310</v>
      </c>
      <c r="O285" s="49">
        <v>9413</v>
      </c>
      <c r="P285" s="49">
        <v>128</v>
      </c>
      <c r="Q285" s="49">
        <v>67350</v>
      </c>
      <c r="R285" s="49">
        <v>9490</v>
      </c>
      <c r="S285" s="49">
        <v>77</v>
      </c>
      <c r="T285" s="49">
        <v>31040</v>
      </c>
      <c r="U285" s="49">
        <v>9601</v>
      </c>
      <c r="V285" s="49">
        <v>111</v>
      </c>
      <c r="W285" s="49">
        <v>54940</v>
      </c>
      <c r="X285" s="49">
        <v>9703</v>
      </c>
      <c r="Y285" s="49">
        <v>102</v>
      </c>
      <c r="Z285" s="49">
        <v>48370</v>
      </c>
      <c r="AA285" s="49">
        <v>9794</v>
      </c>
      <c r="AB285" s="49">
        <v>91</v>
      </c>
      <c r="AC285" s="49">
        <v>40700</v>
      </c>
      <c r="AD285" s="49">
        <v>9874</v>
      </c>
      <c r="AE285" s="49">
        <v>80</v>
      </c>
      <c r="AF285" s="49">
        <v>33110</v>
      </c>
      <c r="AG285" s="49">
        <v>9984</v>
      </c>
      <c r="AH285" s="49">
        <v>110</v>
      </c>
      <c r="AI285" s="49">
        <v>54210</v>
      </c>
      <c r="AJ285" s="49">
        <v>10112</v>
      </c>
      <c r="AK285" s="49">
        <v>128</v>
      </c>
      <c r="AL285" s="49">
        <v>67350</v>
      </c>
      <c r="AM285" s="49">
        <v>10245</v>
      </c>
      <c r="AN285" s="49">
        <v>133</v>
      </c>
      <c r="AO285" s="49">
        <v>71000</v>
      </c>
      <c r="AP285" s="49">
        <v>1125</v>
      </c>
      <c r="AQ285" s="49">
        <v>531400</v>
      </c>
    </row>
    <row r="286" spans="1:43" ht="16.5" hidden="1" customHeight="1">
      <c r="A286" s="50" t="s">
        <v>50</v>
      </c>
      <c r="B286" s="50" t="s">
        <v>944</v>
      </c>
      <c r="C286" s="50" t="str">
        <f>VLOOKUP($B286,'지하수요금(2012년)'!$B:$C,2,FALSE)</f>
        <v>월류(장재욱)</v>
      </c>
      <c r="D286" s="50" t="s">
        <v>945</v>
      </c>
      <c r="E286" s="50" t="s">
        <v>2180</v>
      </c>
      <c r="F286" s="49">
        <v>381</v>
      </c>
      <c r="G286" s="49">
        <v>71</v>
      </c>
      <c r="H286" s="49">
        <v>26900</v>
      </c>
      <c r="I286" s="49">
        <v>386</v>
      </c>
      <c r="J286" s="49">
        <v>5</v>
      </c>
      <c r="K286" s="49">
        <v>1610</v>
      </c>
      <c r="L286" s="49">
        <v>386</v>
      </c>
      <c r="M286" s="49">
        <v>0</v>
      </c>
      <c r="N286" s="49">
        <v>410</v>
      </c>
      <c r="O286" s="49">
        <v>394</v>
      </c>
      <c r="P286" s="49">
        <v>8</v>
      </c>
      <c r="Q286" s="49">
        <v>2330</v>
      </c>
      <c r="R286" s="49">
        <v>406</v>
      </c>
      <c r="S286" s="49">
        <v>12</v>
      </c>
      <c r="T286" s="49">
        <v>3290</v>
      </c>
      <c r="U286" s="49">
        <v>456</v>
      </c>
      <c r="V286" s="49">
        <v>50</v>
      </c>
      <c r="W286" s="49">
        <v>12410</v>
      </c>
      <c r="X286" s="49">
        <v>460</v>
      </c>
      <c r="Y286" s="49">
        <v>4</v>
      </c>
      <c r="Z286" s="49">
        <v>1370</v>
      </c>
      <c r="AA286" s="49">
        <v>517</v>
      </c>
      <c r="AB286" s="49">
        <v>57</v>
      </c>
      <c r="AC286" s="49">
        <v>17240</v>
      </c>
      <c r="AD286" s="49">
        <v>572</v>
      </c>
      <c r="AE286" s="49">
        <v>55</v>
      </c>
      <c r="AF286" s="49">
        <v>15860</v>
      </c>
      <c r="AG286" s="49">
        <v>602</v>
      </c>
      <c r="AH286" s="49">
        <v>30</v>
      </c>
      <c r="AI286" s="49">
        <v>7610</v>
      </c>
      <c r="AJ286" s="49">
        <v>612</v>
      </c>
      <c r="AK286" s="49">
        <v>10</v>
      </c>
      <c r="AL286" s="49">
        <v>2810</v>
      </c>
      <c r="AM286" s="49">
        <v>629</v>
      </c>
      <c r="AN286" s="49">
        <v>17</v>
      </c>
      <c r="AO286" s="49">
        <v>4490</v>
      </c>
      <c r="AP286" s="49">
        <v>319</v>
      </c>
      <c r="AQ286" s="49">
        <v>96330</v>
      </c>
    </row>
    <row r="287" spans="1:43" ht="16.5" hidden="1" customHeight="1">
      <c r="A287" s="50" t="s">
        <v>50</v>
      </c>
      <c r="B287" s="50" t="s">
        <v>947</v>
      </c>
      <c r="C287" s="50" t="str">
        <f>VLOOKUP($B287,'지하수요금(2012년)'!$B:$C,2,FALSE)</f>
        <v>렉스모텔(황영출)</v>
      </c>
      <c r="D287" s="50" t="s">
        <v>948</v>
      </c>
      <c r="E287" s="50" t="s">
        <v>949</v>
      </c>
      <c r="F287" s="49">
        <v>25930</v>
      </c>
      <c r="G287" s="49">
        <v>320</v>
      </c>
      <c r="H287" s="49">
        <v>208310</v>
      </c>
      <c r="I287" s="49">
        <v>26249</v>
      </c>
      <c r="J287" s="49">
        <v>319</v>
      </c>
      <c r="K287" s="49">
        <v>207540</v>
      </c>
      <c r="L287" s="49">
        <v>26774</v>
      </c>
      <c r="M287" s="49">
        <v>525</v>
      </c>
      <c r="N287" s="49">
        <v>366160</v>
      </c>
      <c r="O287" s="49">
        <v>27070</v>
      </c>
      <c r="P287" s="49">
        <v>296</v>
      </c>
      <c r="Q287" s="49">
        <v>189990</v>
      </c>
      <c r="R287" s="49">
        <v>27495</v>
      </c>
      <c r="S287" s="49">
        <v>425</v>
      </c>
      <c r="T287" s="49">
        <v>289160</v>
      </c>
      <c r="U287" s="49">
        <v>27836</v>
      </c>
      <c r="V287" s="49">
        <v>341</v>
      </c>
      <c r="W287" s="49">
        <v>224480</v>
      </c>
      <c r="X287" s="49">
        <v>28174</v>
      </c>
      <c r="Y287" s="49">
        <v>338</v>
      </c>
      <c r="Z287" s="49">
        <v>222170</v>
      </c>
      <c r="AA287" s="49">
        <v>28542</v>
      </c>
      <c r="AB287" s="49">
        <v>368</v>
      </c>
      <c r="AC287" s="49">
        <v>245270</v>
      </c>
      <c r="AD287" s="49">
        <v>28853</v>
      </c>
      <c r="AE287" s="49">
        <v>311</v>
      </c>
      <c r="AF287" s="49">
        <v>201380</v>
      </c>
      <c r="AG287" s="49">
        <v>29187</v>
      </c>
      <c r="AH287" s="49">
        <v>334</v>
      </c>
      <c r="AI287" s="49">
        <v>219090</v>
      </c>
      <c r="AJ287" s="49">
        <v>29563</v>
      </c>
      <c r="AK287" s="49">
        <v>376</v>
      </c>
      <c r="AL287" s="49">
        <v>251430</v>
      </c>
      <c r="AM287" s="49">
        <v>29933</v>
      </c>
      <c r="AN287" s="49">
        <v>370</v>
      </c>
      <c r="AO287" s="49">
        <v>246810</v>
      </c>
      <c r="AP287" s="49">
        <v>4323</v>
      </c>
      <c r="AQ287" s="49">
        <v>2871790</v>
      </c>
    </row>
    <row r="288" spans="1:43" ht="16.5" hidden="1" customHeight="1">
      <c r="A288" s="50" t="s">
        <v>50</v>
      </c>
      <c r="B288" s="50" t="s">
        <v>950</v>
      </c>
      <c r="C288" s="50" t="str">
        <f>VLOOKUP($B288,'지하수요금(2012년)'!$B:$C,2,FALSE)</f>
        <v>김덕수(신호공사)</v>
      </c>
      <c r="D288" s="50" t="s">
        <v>951</v>
      </c>
      <c r="E288" s="50" t="s">
        <v>952</v>
      </c>
      <c r="F288" s="49">
        <v>746</v>
      </c>
      <c r="G288" s="49">
        <v>0</v>
      </c>
      <c r="H288" s="49">
        <v>410</v>
      </c>
      <c r="I288" s="49">
        <v>746</v>
      </c>
      <c r="J288" s="49">
        <v>0</v>
      </c>
      <c r="K288" s="49">
        <v>410</v>
      </c>
      <c r="L288" s="49">
        <v>746</v>
      </c>
      <c r="M288" s="49">
        <v>0</v>
      </c>
      <c r="N288" s="49">
        <v>410</v>
      </c>
      <c r="O288" s="49">
        <v>746</v>
      </c>
      <c r="P288" s="49">
        <v>0</v>
      </c>
      <c r="Q288" s="49">
        <v>410</v>
      </c>
      <c r="R288" s="49">
        <v>746</v>
      </c>
      <c r="S288" s="49">
        <v>0</v>
      </c>
      <c r="T288" s="49">
        <v>410</v>
      </c>
      <c r="U288" s="49">
        <v>746</v>
      </c>
      <c r="V288" s="49">
        <v>0</v>
      </c>
      <c r="W288" s="49">
        <v>410</v>
      </c>
      <c r="X288" s="49">
        <v>746</v>
      </c>
      <c r="Y288" s="49">
        <v>0</v>
      </c>
      <c r="Z288" s="49">
        <v>410</v>
      </c>
      <c r="AA288" s="49">
        <v>756</v>
      </c>
      <c r="AB288" s="49">
        <v>15</v>
      </c>
      <c r="AC288" s="49">
        <v>4010</v>
      </c>
      <c r="AD288" s="49">
        <v>759</v>
      </c>
      <c r="AE288" s="49">
        <v>4</v>
      </c>
      <c r="AF288" s="49">
        <v>1370</v>
      </c>
      <c r="AG288" s="49">
        <v>785</v>
      </c>
      <c r="AH288" s="49">
        <v>39</v>
      </c>
      <c r="AI288" s="49">
        <v>9770</v>
      </c>
      <c r="AJ288" s="49">
        <v>785</v>
      </c>
      <c r="AK288" s="49">
        <v>0</v>
      </c>
      <c r="AL288" s="49">
        <v>410</v>
      </c>
      <c r="AM288" s="49">
        <v>785</v>
      </c>
      <c r="AN288" s="49">
        <v>0</v>
      </c>
      <c r="AO288" s="49">
        <v>410</v>
      </c>
      <c r="AP288" s="49">
        <v>58</v>
      </c>
      <c r="AQ288" s="49">
        <v>18840</v>
      </c>
    </row>
    <row r="289" spans="1:43" ht="16.5" hidden="1" customHeight="1">
      <c r="A289" s="50" t="s">
        <v>50</v>
      </c>
      <c r="B289" s="50" t="s">
        <v>953</v>
      </c>
      <c r="C289" s="50" t="str">
        <f>VLOOKUP($B289,'지하수요금(2012년)'!$B:$C,2,FALSE)</f>
        <v>윤무달</v>
      </c>
      <c r="D289" s="50" t="s">
        <v>954</v>
      </c>
      <c r="E289" s="50" t="s">
        <v>955</v>
      </c>
      <c r="L289" s="49">
        <v>0</v>
      </c>
      <c r="M289" s="49">
        <v>30</v>
      </c>
      <c r="N289" s="49">
        <v>6390</v>
      </c>
      <c r="U289" s="49">
        <v>0</v>
      </c>
      <c r="V289" s="49">
        <v>30</v>
      </c>
      <c r="W289" s="49">
        <v>6390</v>
      </c>
      <c r="AD289" s="49">
        <v>0</v>
      </c>
      <c r="AE289" s="49">
        <v>30</v>
      </c>
      <c r="AF289" s="49">
        <v>6390</v>
      </c>
      <c r="AM289" s="49">
        <v>0</v>
      </c>
      <c r="AN289" s="49">
        <v>30</v>
      </c>
      <c r="AO289" s="49">
        <v>6390</v>
      </c>
      <c r="AP289" s="49">
        <v>120</v>
      </c>
      <c r="AQ289" s="49">
        <v>25560</v>
      </c>
    </row>
    <row r="290" spans="1:43" ht="16.5" hidden="1" customHeight="1">
      <c r="A290" s="50" t="s">
        <v>50</v>
      </c>
      <c r="B290" s="50" t="s">
        <v>956</v>
      </c>
      <c r="C290" s="50" t="str">
        <f>VLOOKUP($B290,'지하수요금(2012년)'!$B:$C,2,FALSE)</f>
        <v>이병열</v>
      </c>
      <c r="D290" s="50" t="s">
        <v>957</v>
      </c>
      <c r="E290" s="50" t="s">
        <v>958</v>
      </c>
      <c r="L290" s="49">
        <v>0</v>
      </c>
      <c r="M290" s="49">
        <v>30</v>
      </c>
      <c r="N290" s="49">
        <v>6390</v>
      </c>
      <c r="U290" s="49">
        <v>0</v>
      </c>
      <c r="V290" s="49">
        <v>30</v>
      </c>
      <c r="W290" s="49">
        <v>6390</v>
      </c>
      <c r="AD290" s="49">
        <v>0</v>
      </c>
      <c r="AE290" s="49">
        <v>30</v>
      </c>
      <c r="AF290" s="49">
        <v>6390</v>
      </c>
      <c r="AM290" s="49">
        <v>0</v>
      </c>
      <c r="AN290" s="49">
        <v>30</v>
      </c>
      <c r="AO290" s="49">
        <v>6390</v>
      </c>
      <c r="AP290" s="49">
        <v>120</v>
      </c>
      <c r="AQ290" s="49">
        <v>25560</v>
      </c>
    </row>
    <row r="291" spans="1:43" ht="16.5" hidden="1" customHeight="1">
      <c r="A291" s="50" t="s">
        <v>50</v>
      </c>
      <c r="B291" s="50" t="s">
        <v>959</v>
      </c>
      <c r="C291" s="50" t="str">
        <f>VLOOKUP($B291,'지하수요금(2012년)'!$B:$C,2,FALSE)</f>
        <v>대덕목욕탕</v>
      </c>
      <c r="D291" s="50" t="s">
        <v>960</v>
      </c>
      <c r="E291" s="50" t="s">
        <v>961</v>
      </c>
      <c r="F291" s="49">
        <v>0</v>
      </c>
      <c r="G291" s="49">
        <v>0</v>
      </c>
      <c r="H291" s="49">
        <v>510</v>
      </c>
      <c r="I291" s="49">
        <v>0</v>
      </c>
      <c r="J291" s="49">
        <v>0</v>
      </c>
      <c r="K291" s="49">
        <v>510</v>
      </c>
      <c r="L291" s="49">
        <v>0</v>
      </c>
      <c r="M291" s="49">
        <v>0</v>
      </c>
      <c r="N291" s="49">
        <v>510</v>
      </c>
      <c r="O291" s="49">
        <v>0</v>
      </c>
      <c r="P291" s="49">
        <v>0</v>
      </c>
      <c r="Q291" s="49">
        <v>510</v>
      </c>
      <c r="R291" s="49">
        <v>0</v>
      </c>
      <c r="S291" s="49">
        <v>0</v>
      </c>
      <c r="T291" s="49">
        <v>510</v>
      </c>
      <c r="U291" s="49">
        <v>0</v>
      </c>
      <c r="V291" s="49">
        <v>0</v>
      </c>
      <c r="W291" s="49">
        <v>510</v>
      </c>
      <c r="X291" s="49">
        <v>0</v>
      </c>
      <c r="Y291" s="49">
        <v>0</v>
      </c>
      <c r="Z291" s="49">
        <v>510</v>
      </c>
      <c r="AA291" s="49">
        <v>0</v>
      </c>
      <c r="AB291" s="49">
        <v>0</v>
      </c>
      <c r="AC291" s="49">
        <v>510</v>
      </c>
      <c r="AD291" s="49">
        <v>0</v>
      </c>
      <c r="AE291" s="49">
        <v>0</v>
      </c>
      <c r="AF291" s="49">
        <v>510</v>
      </c>
      <c r="AG291" s="49">
        <v>0</v>
      </c>
      <c r="AH291" s="49">
        <v>0</v>
      </c>
      <c r="AI291" s="49">
        <v>510</v>
      </c>
      <c r="AJ291" s="49">
        <v>0</v>
      </c>
      <c r="AK291" s="49">
        <v>0</v>
      </c>
      <c r="AL291" s="49">
        <v>510</v>
      </c>
      <c r="AM291" s="49">
        <v>0</v>
      </c>
      <c r="AN291" s="49">
        <v>0</v>
      </c>
      <c r="AO291" s="49">
        <v>510</v>
      </c>
      <c r="AP291" s="49">
        <v>0</v>
      </c>
      <c r="AQ291" s="49">
        <v>6120</v>
      </c>
    </row>
    <row r="292" spans="1:43" ht="16.5" hidden="1" customHeight="1">
      <c r="A292" s="50" t="s">
        <v>50</v>
      </c>
      <c r="B292" s="50" t="s">
        <v>962</v>
      </c>
      <c r="C292" s="50" t="str">
        <f>VLOOKUP($B292,'지하수요금(2012년)'!$B:$C,2,FALSE)</f>
        <v>김천초등학교</v>
      </c>
      <c r="D292" s="50" t="s">
        <v>963</v>
      </c>
      <c r="E292" s="50" t="s">
        <v>964</v>
      </c>
      <c r="F292" s="49">
        <v>0</v>
      </c>
      <c r="G292" s="49">
        <v>0</v>
      </c>
      <c r="H292" s="49">
        <v>410</v>
      </c>
      <c r="I292" s="49">
        <v>0</v>
      </c>
      <c r="J292" s="49">
        <v>0</v>
      </c>
      <c r="K292" s="49">
        <v>410</v>
      </c>
      <c r="L292" s="49">
        <v>0</v>
      </c>
      <c r="M292" s="49">
        <v>0</v>
      </c>
      <c r="N292" s="49">
        <v>410</v>
      </c>
      <c r="O292" s="49">
        <v>0</v>
      </c>
      <c r="P292" s="49">
        <v>0</v>
      </c>
      <c r="Q292" s="49">
        <v>410</v>
      </c>
      <c r="R292" s="49">
        <v>0</v>
      </c>
      <c r="S292" s="49">
        <v>0</v>
      </c>
      <c r="T292" s="49">
        <v>410</v>
      </c>
      <c r="U292" s="49">
        <v>0</v>
      </c>
      <c r="V292" s="49">
        <v>0</v>
      </c>
      <c r="W292" s="49">
        <v>410</v>
      </c>
      <c r="X292" s="49">
        <v>0</v>
      </c>
      <c r="Y292" s="49">
        <v>0</v>
      </c>
      <c r="Z292" s="49">
        <v>410</v>
      </c>
      <c r="AA292" s="49">
        <v>0</v>
      </c>
      <c r="AB292" s="49">
        <v>0</v>
      </c>
      <c r="AC292" s="49">
        <v>410</v>
      </c>
      <c r="AD292" s="49">
        <v>0</v>
      </c>
      <c r="AE292" s="49">
        <v>0</v>
      </c>
      <c r="AF292" s="49">
        <v>410</v>
      </c>
      <c r="AG292" s="49">
        <v>0</v>
      </c>
      <c r="AH292" s="49">
        <v>0</v>
      </c>
      <c r="AI292" s="49">
        <v>410</v>
      </c>
      <c r="AJ292" s="49">
        <v>0</v>
      </c>
      <c r="AK292" s="49">
        <v>0</v>
      </c>
      <c r="AL292" s="49">
        <v>410</v>
      </c>
      <c r="AM292" s="49">
        <v>0</v>
      </c>
      <c r="AN292" s="49">
        <v>0</v>
      </c>
      <c r="AO292" s="49">
        <v>410</v>
      </c>
      <c r="AP292" s="49">
        <v>0</v>
      </c>
      <c r="AQ292" s="49">
        <v>4920</v>
      </c>
    </row>
    <row r="293" spans="1:43" ht="16.5" hidden="1" customHeight="1">
      <c r="A293" s="50" t="s">
        <v>50</v>
      </c>
      <c r="B293" s="50" t="s">
        <v>965</v>
      </c>
      <c r="C293" s="50" t="str">
        <f>VLOOKUP($B293,'지하수요금(2012년)'!$B:$C,2,FALSE)</f>
        <v>김인수</v>
      </c>
      <c r="D293" s="50" t="s">
        <v>966</v>
      </c>
      <c r="E293" s="50" t="s">
        <v>2321</v>
      </c>
      <c r="L293" s="49">
        <v>0</v>
      </c>
      <c r="M293" s="49">
        <v>42</v>
      </c>
      <c r="N293" s="49">
        <v>8550</v>
      </c>
      <c r="U293" s="49">
        <v>0</v>
      </c>
      <c r="V293" s="49">
        <v>42</v>
      </c>
      <c r="W293" s="49">
        <v>8550</v>
      </c>
      <c r="AD293" s="49">
        <v>0</v>
      </c>
      <c r="AE293" s="49">
        <v>42</v>
      </c>
      <c r="AF293" s="49">
        <v>8550</v>
      </c>
      <c r="AM293" s="49">
        <v>0</v>
      </c>
      <c r="AN293" s="49">
        <v>42</v>
      </c>
      <c r="AO293" s="49">
        <v>8550</v>
      </c>
      <c r="AP293" s="49">
        <v>168</v>
      </c>
      <c r="AQ293" s="49">
        <v>34200</v>
      </c>
    </row>
    <row r="294" spans="1:43" ht="16.5" hidden="1" customHeight="1">
      <c r="A294" s="50" t="s">
        <v>50</v>
      </c>
      <c r="B294" s="50" t="s">
        <v>968</v>
      </c>
      <c r="C294" s="50" t="str">
        <f>VLOOKUP($B294,'지하수요금(2012년)'!$B:$C,2,FALSE)</f>
        <v>김순임</v>
      </c>
      <c r="D294" s="50" t="s">
        <v>969</v>
      </c>
      <c r="E294" s="50" t="s">
        <v>2322</v>
      </c>
      <c r="L294" s="49">
        <v>0</v>
      </c>
      <c r="M294" s="49">
        <v>30</v>
      </c>
      <c r="N294" s="49">
        <v>6390</v>
      </c>
      <c r="U294" s="49">
        <v>0</v>
      </c>
      <c r="V294" s="49">
        <v>30</v>
      </c>
      <c r="W294" s="49">
        <v>6390</v>
      </c>
      <c r="AD294" s="49">
        <v>0</v>
      </c>
      <c r="AE294" s="49">
        <v>30</v>
      </c>
      <c r="AF294" s="49">
        <v>6390</v>
      </c>
      <c r="AM294" s="49">
        <v>0</v>
      </c>
      <c r="AN294" s="49">
        <v>30</v>
      </c>
      <c r="AO294" s="49">
        <v>6390</v>
      </c>
      <c r="AP294" s="49">
        <v>120</v>
      </c>
      <c r="AQ294" s="49">
        <v>25560</v>
      </c>
    </row>
    <row r="295" spans="1:43" ht="16.5" hidden="1" customHeight="1">
      <c r="A295" s="50" t="s">
        <v>50</v>
      </c>
      <c r="B295" s="50" t="s">
        <v>971</v>
      </c>
      <c r="C295" s="50" t="str">
        <f>VLOOKUP($B295,'지하수요금(2012년)'!$B:$C,2,FALSE)</f>
        <v>김태일</v>
      </c>
      <c r="D295" s="50" t="s">
        <v>972</v>
      </c>
      <c r="E295" s="50" t="s">
        <v>2323</v>
      </c>
      <c r="L295" s="49">
        <v>0</v>
      </c>
      <c r="M295" s="49">
        <v>18</v>
      </c>
      <c r="N295" s="49">
        <v>4230</v>
      </c>
      <c r="U295" s="49">
        <v>0</v>
      </c>
      <c r="V295" s="49">
        <v>18</v>
      </c>
      <c r="W295" s="49">
        <v>4230</v>
      </c>
      <c r="AD295" s="49">
        <v>0</v>
      </c>
      <c r="AE295" s="49">
        <v>18</v>
      </c>
      <c r="AF295" s="49">
        <v>4230</v>
      </c>
      <c r="AM295" s="49">
        <v>0</v>
      </c>
      <c r="AN295" s="49">
        <v>18</v>
      </c>
      <c r="AO295" s="49">
        <v>4230</v>
      </c>
      <c r="AP295" s="49">
        <v>72</v>
      </c>
      <c r="AQ295" s="49">
        <v>16920</v>
      </c>
    </row>
    <row r="296" spans="1:43" ht="16.5" hidden="1" customHeight="1">
      <c r="A296" s="50" t="s">
        <v>50</v>
      </c>
      <c r="B296" s="50" t="s">
        <v>974</v>
      </c>
      <c r="C296" s="50" t="str">
        <f>VLOOKUP($B296,'지하수요금(2012년)'!$B:$C,2,FALSE)</f>
        <v>신덕수</v>
      </c>
      <c r="D296" s="50" t="s">
        <v>975</v>
      </c>
      <c r="E296" s="50" t="s">
        <v>2324</v>
      </c>
      <c r="L296" s="49">
        <v>0</v>
      </c>
      <c r="M296" s="49">
        <v>12</v>
      </c>
      <c r="N296" s="49">
        <v>3150</v>
      </c>
      <c r="U296" s="49">
        <v>0</v>
      </c>
      <c r="V296" s="49">
        <v>12</v>
      </c>
      <c r="W296" s="49">
        <v>3150</v>
      </c>
      <c r="AD296" s="49">
        <v>0</v>
      </c>
      <c r="AE296" s="49">
        <v>12</v>
      </c>
      <c r="AF296" s="49">
        <v>3150</v>
      </c>
      <c r="AM296" s="49">
        <v>0</v>
      </c>
      <c r="AN296" s="49">
        <v>12</v>
      </c>
      <c r="AO296" s="49">
        <v>3150</v>
      </c>
      <c r="AP296" s="49">
        <v>48</v>
      </c>
      <c r="AQ296" s="49">
        <v>12600</v>
      </c>
    </row>
    <row r="297" spans="1:43" ht="16.5" hidden="1" customHeight="1">
      <c r="A297" s="50" t="s">
        <v>50</v>
      </c>
      <c r="B297" s="50" t="s">
        <v>977</v>
      </c>
      <c r="C297" s="50" t="str">
        <f>VLOOKUP($B297,'지하수요금(2012년)'!$B:$C,2,FALSE)</f>
        <v>손무하</v>
      </c>
      <c r="D297" s="50" t="s">
        <v>978</v>
      </c>
      <c r="E297" s="50" t="s">
        <v>2325</v>
      </c>
      <c r="L297" s="49">
        <v>0</v>
      </c>
      <c r="M297" s="49">
        <v>30</v>
      </c>
      <c r="N297" s="49">
        <v>6390</v>
      </c>
      <c r="U297" s="49">
        <v>0</v>
      </c>
      <c r="V297" s="49">
        <v>30</v>
      </c>
      <c r="W297" s="49">
        <v>6390</v>
      </c>
      <c r="AD297" s="49">
        <v>0</v>
      </c>
      <c r="AE297" s="49">
        <v>30</v>
      </c>
      <c r="AF297" s="49">
        <v>6390</v>
      </c>
      <c r="AM297" s="49">
        <v>0</v>
      </c>
      <c r="AN297" s="49">
        <v>30</v>
      </c>
      <c r="AO297" s="49">
        <v>6390</v>
      </c>
      <c r="AP297" s="49">
        <v>120</v>
      </c>
      <c r="AQ297" s="49">
        <v>25560</v>
      </c>
    </row>
    <row r="298" spans="1:43" ht="16.5" hidden="1" customHeight="1">
      <c r="A298" s="50" t="s">
        <v>50</v>
      </c>
      <c r="B298" s="50" t="s">
        <v>980</v>
      </c>
      <c r="C298" s="50" t="str">
        <f>VLOOKUP($B298,'지하수요금(2012년)'!$B:$C,2,FALSE)</f>
        <v>김태순</v>
      </c>
      <c r="D298" s="50" t="s">
        <v>981</v>
      </c>
      <c r="E298" s="50" t="s">
        <v>2326</v>
      </c>
      <c r="L298" s="49">
        <v>0</v>
      </c>
      <c r="M298" s="49">
        <v>90</v>
      </c>
      <c r="N298" s="49">
        <v>0</v>
      </c>
      <c r="U298" s="49">
        <v>0</v>
      </c>
      <c r="V298" s="49">
        <v>90</v>
      </c>
      <c r="W298" s="49">
        <v>0</v>
      </c>
      <c r="AD298" s="49">
        <v>0</v>
      </c>
      <c r="AE298" s="49">
        <v>90</v>
      </c>
      <c r="AF298" s="49">
        <v>0</v>
      </c>
      <c r="AM298" s="49">
        <v>0</v>
      </c>
      <c r="AN298" s="49">
        <v>90</v>
      </c>
      <c r="AO298" s="49">
        <v>0</v>
      </c>
      <c r="AP298" s="49">
        <v>360</v>
      </c>
      <c r="AQ298" s="49">
        <v>0</v>
      </c>
    </row>
    <row r="299" spans="1:43" ht="16.5" hidden="1" customHeight="1">
      <c r="A299" s="50" t="s">
        <v>50</v>
      </c>
      <c r="B299" s="50" t="s">
        <v>983</v>
      </c>
      <c r="C299" s="50" t="str">
        <f>VLOOKUP($B299,'지하수요금(2012년)'!$B:$C,2,FALSE)</f>
        <v>이길용</v>
      </c>
      <c r="D299" s="50" t="s">
        <v>984</v>
      </c>
      <c r="E299" s="50" t="s">
        <v>2327</v>
      </c>
      <c r="F299" s="49">
        <v>0</v>
      </c>
      <c r="G299" s="49">
        <v>48</v>
      </c>
      <c r="H299" s="49">
        <v>19230</v>
      </c>
      <c r="I299" s="49">
        <v>0</v>
      </c>
      <c r="J299" s="49">
        <v>48</v>
      </c>
      <c r="K299" s="49">
        <v>19230</v>
      </c>
      <c r="L299" s="49">
        <v>0</v>
      </c>
      <c r="M299" s="49">
        <v>48</v>
      </c>
      <c r="N299" s="49">
        <v>19230</v>
      </c>
      <c r="O299" s="49">
        <v>0</v>
      </c>
      <c r="P299" s="49">
        <v>48</v>
      </c>
      <c r="Q299" s="49">
        <v>19230</v>
      </c>
      <c r="R299" s="49">
        <v>0</v>
      </c>
      <c r="S299" s="49">
        <v>48</v>
      </c>
      <c r="T299" s="49">
        <v>19230</v>
      </c>
      <c r="U299" s="49">
        <v>0</v>
      </c>
      <c r="V299" s="49">
        <v>48</v>
      </c>
      <c r="W299" s="49">
        <v>19230</v>
      </c>
      <c r="X299" s="49">
        <v>0</v>
      </c>
      <c r="Y299" s="49">
        <v>48</v>
      </c>
      <c r="Z299" s="49">
        <v>19230</v>
      </c>
      <c r="AA299" s="49">
        <v>0</v>
      </c>
      <c r="AB299" s="49">
        <v>48</v>
      </c>
      <c r="AC299" s="49">
        <v>19230</v>
      </c>
      <c r="AD299" s="49">
        <v>0</v>
      </c>
      <c r="AE299" s="49">
        <v>48</v>
      </c>
      <c r="AF299" s="49">
        <v>19230</v>
      </c>
      <c r="AG299" s="49">
        <v>0</v>
      </c>
      <c r="AH299" s="49">
        <v>48</v>
      </c>
      <c r="AI299" s="49">
        <v>19230</v>
      </c>
      <c r="AJ299" s="49">
        <v>0</v>
      </c>
      <c r="AK299" s="49">
        <v>48</v>
      </c>
      <c r="AL299" s="49">
        <v>19230</v>
      </c>
      <c r="AM299" s="49">
        <v>0</v>
      </c>
      <c r="AN299" s="49">
        <v>48</v>
      </c>
      <c r="AO299" s="49">
        <v>19230</v>
      </c>
      <c r="AP299" s="49">
        <v>576</v>
      </c>
      <c r="AQ299" s="49">
        <v>230760</v>
      </c>
    </row>
    <row r="300" spans="1:43" ht="16.5" hidden="1" customHeight="1">
      <c r="A300" s="50" t="s">
        <v>50</v>
      </c>
      <c r="B300" s="50" t="s">
        <v>986</v>
      </c>
      <c r="C300" s="50" t="str">
        <f>VLOOKUP($B300,'지하수요금(2012년)'!$B:$C,2,FALSE)</f>
        <v>김택수</v>
      </c>
      <c r="D300" s="50" t="s">
        <v>987</v>
      </c>
      <c r="E300" s="50" t="s">
        <v>2328</v>
      </c>
      <c r="F300" s="49">
        <v>0</v>
      </c>
      <c r="G300" s="49">
        <v>48</v>
      </c>
      <c r="H300" s="49">
        <v>0</v>
      </c>
      <c r="I300" s="49">
        <v>0</v>
      </c>
      <c r="J300" s="49">
        <v>48</v>
      </c>
      <c r="K300" s="49">
        <v>0</v>
      </c>
      <c r="L300" s="49">
        <v>0</v>
      </c>
      <c r="M300" s="49">
        <v>48</v>
      </c>
      <c r="N300" s="49">
        <v>0</v>
      </c>
      <c r="O300" s="49">
        <v>0</v>
      </c>
      <c r="P300" s="49">
        <v>48</v>
      </c>
      <c r="Q300" s="49">
        <v>0</v>
      </c>
      <c r="R300" s="49">
        <v>0</v>
      </c>
      <c r="S300" s="49">
        <v>48</v>
      </c>
      <c r="T300" s="49">
        <v>0</v>
      </c>
      <c r="U300" s="49">
        <v>0</v>
      </c>
      <c r="V300" s="49">
        <v>48</v>
      </c>
      <c r="W300" s="49">
        <v>0</v>
      </c>
      <c r="X300" s="49">
        <v>0</v>
      </c>
      <c r="Y300" s="49">
        <v>48</v>
      </c>
      <c r="Z300" s="49">
        <v>0</v>
      </c>
      <c r="AA300" s="49">
        <v>0</v>
      </c>
      <c r="AB300" s="49">
        <v>48</v>
      </c>
      <c r="AC300" s="49">
        <v>0</v>
      </c>
      <c r="AD300" s="49">
        <v>0</v>
      </c>
      <c r="AE300" s="49">
        <v>48</v>
      </c>
      <c r="AF300" s="49">
        <v>0</v>
      </c>
      <c r="AG300" s="49">
        <v>0</v>
      </c>
      <c r="AH300" s="49">
        <v>48</v>
      </c>
      <c r="AI300" s="49">
        <v>0</v>
      </c>
      <c r="AJ300" s="49">
        <v>0</v>
      </c>
      <c r="AK300" s="49">
        <v>48</v>
      </c>
      <c r="AL300" s="49">
        <v>0</v>
      </c>
      <c r="AM300" s="49">
        <v>0</v>
      </c>
      <c r="AN300" s="49">
        <v>48</v>
      </c>
      <c r="AO300" s="49">
        <v>0</v>
      </c>
      <c r="AP300" s="49">
        <v>576</v>
      </c>
      <c r="AQ300" s="49">
        <v>0</v>
      </c>
    </row>
    <row r="301" spans="1:43" ht="16.5" hidden="1" customHeight="1">
      <c r="A301" s="50" t="s">
        <v>50</v>
      </c>
      <c r="B301" s="50" t="s">
        <v>989</v>
      </c>
      <c r="C301" s="50" t="str">
        <f>VLOOKUP($B301,'지하수요금(2012년)'!$B:$C,2,FALSE)</f>
        <v>김영기</v>
      </c>
      <c r="D301" s="50" t="s">
        <v>990</v>
      </c>
      <c r="E301" s="50" t="s">
        <v>2329</v>
      </c>
      <c r="L301" s="49">
        <v>0</v>
      </c>
      <c r="M301" s="49">
        <v>48</v>
      </c>
      <c r="N301" s="49">
        <v>9630</v>
      </c>
      <c r="U301" s="49">
        <v>0</v>
      </c>
      <c r="V301" s="49">
        <v>48</v>
      </c>
      <c r="W301" s="49">
        <v>9630</v>
      </c>
      <c r="AD301" s="49">
        <v>0</v>
      </c>
      <c r="AE301" s="49">
        <v>48</v>
      </c>
      <c r="AF301" s="49">
        <v>9630</v>
      </c>
      <c r="AM301" s="49">
        <v>0</v>
      </c>
      <c r="AN301" s="49">
        <v>48</v>
      </c>
      <c r="AO301" s="49">
        <v>9630</v>
      </c>
      <c r="AP301" s="49">
        <v>192</v>
      </c>
      <c r="AQ301" s="49">
        <v>38520</v>
      </c>
    </row>
    <row r="302" spans="1:43" ht="16.5" hidden="1" customHeight="1">
      <c r="A302" s="50" t="s">
        <v>50</v>
      </c>
      <c r="B302" s="50" t="s">
        <v>992</v>
      </c>
      <c r="C302" s="50" t="str">
        <f>VLOOKUP($B302,'지하수요금(2012년)'!$B:$C,2,FALSE)</f>
        <v>이종자</v>
      </c>
      <c r="D302" s="50" t="s">
        <v>993</v>
      </c>
      <c r="E302" s="50" t="s">
        <v>2330</v>
      </c>
      <c r="L302" s="49">
        <v>0</v>
      </c>
      <c r="M302" s="49">
        <v>30</v>
      </c>
      <c r="N302" s="49">
        <v>6390</v>
      </c>
      <c r="U302" s="49">
        <v>0</v>
      </c>
      <c r="V302" s="49">
        <v>30</v>
      </c>
      <c r="W302" s="49">
        <v>6390</v>
      </c>
      <c r="AD302" s="49">
        <v>0</v>
      </c>
      <c r="AE302" s="49">
        <v>30</v>
      </c>
      <c r="AF302" s="49">
        <v>6390</v>
      </c>
      <c r="AM302" s="49">
        <v>0</v>
      </c>
      <c r="AN302" s="49">
        <v>30</v>
      </c>
      <c r="AO302" s="49">
        <v>6390</v>
      </c>
      <c r="AP302" s="49">
        <v>120</v>
      </c>
      <c r="AQ302" s="49">
        <v>25560</v>
      </c>
    </row>
    <row r="303" spans="1:43" ht="16.5" hidden="1" customHeight="1">
      <c r="A303" s="50" t="s">
        <v>50</v>
      </c>
      <c r="B303" s="50" t="s">
        <v>995</v>
      </c>
      <c r="C303" s="50" t="str">
        <f>VLOOKUP($B303,'지하수요금(2012년)'!$B:$C,2,FALSE)</f>
        <v>최말선</v>
      </c>
      <c r="D303" s="50" t="s">
        <v>996</v>
      </c>
      <c r="E303" s="50" t="s">
        <v>2331</v>
      </c>
      <c r="L303" s="49">
        <v>0</v>
      </c>
      <c r="M303" s="49">
        <v>30</v>
      </c>
      <c r="N303" s="49">
        <v>6390</v>
      </c>
      <c r="U303" s="49">
        <v>0</v>
      </c>
      <c r="V303" s="49">
        <v>30</v>
      </c>
      <c r="W303" s="49">
        <v>6390</v>
      </c>
      <c r="AD303" s="49">
        <v>0</v>
      </c>
      <c r="AE303" s="49">
        <v>30</v>
      </c>
      <c r="AF303" s="49">
        <v>6390</v>
      </c>
      <c r="AM303" s="49">
        <v>0</v>
      </c>
      <c r="AN303" s="49">
        <v>30</v>
      </c>
      <c r="AO303" s="49">
        <v>6390</v>
      </c>
      <c r="AP303" s="49">
        <v>120</v>
      </c>
      <c r="AQ303" s="49">
        <v>25560</v>
      </c>
    </row>
    <row r="304" spans="1:43" ht="16.5" hidden="1" customHeight="1">
      <c r="A304" s="50" t="s">
        <v>50</v>
      </c>
      <c r="B304" s="50" t="s">
        <v>998</v>
      </c>
      <c r="C304" s="50" t="str">
        <f>VLOOKUP($B304,'지하수요금(2012년)'!$B:$C,2,FALSE)</f>
        <v>이광철</v>
      </c>
      <c r="D304" s="50" t="s">
        <v>999</v>
      </c>
      <c r="E304" s="50" t="s">
        <v>2332</v>
      </c>
      <c r="L304" s="49">
        <v>0</v>
      </c>
      <c r="M304" s="49">
        <v>30</v>
      </c>
      <c r="N304" s="49">
        <v>6390</v>
      </c>
      <c r="U304" s="49">
        <v>0</v>
      </c>
      <c r="V304" s="49">
        <v>30</v>
      </c>
      <c r="W304" s="49">
        <v>6390</v>
      </c>
      <c r="AD304" s="49">
        <v>0</v>
      </c>
      <c r="AE304" s="49">
        <v>30</v>
      </c>
      <c r="AF304" s="49">
        <v>6390</v>
      </c>
      <c r="AM304" s="49">
        <v>0</v>
      </c>
      <c r="AN304" s="49">
        <v>30</v>
      </c>
      <c r="AO304" s="49">
        <v>6390</v>
      </c>
      <c r="AP304" s="49">
        <v>120</v>
      </c>
      <c r="AQ304" s="49">
        <v>25560</v>
      </c>
    </row>
    <row r="305" spans="1:43" ht="16.5" hidden="1" customHeight="1">
      <c r="A305" s="50" t="s">
        <v>50</v>
      </c>
      <c r="B305" s="50" t="s">
        <v>1001</v>
      </c>
      <c r="C305" s="50" t="str">
        <f>VLOOKUP($B305,'지하수요금(2012년)'!$B:$C,2,FALSE)</f>
        <v>김정석</v>
      </c>
      <c r="D305" s="50" t="s">
        <v>1002</v>
      </c>
      <c r="E305" s="50" t="s">
        <v>2333</v>
      </c>
      <c r="L305" s="49">
        <v>0</v>
      </c>
      <c r="M305" s="49">
        <v>36</v>
      </c>
      <c r="N305" s="49">
        <v>0</v>
      </c>
      <c r="U305" s="49">
        <v>0</v>
      </c>
      <c r="V305" s="49">
        <v>36</v>
      </c>
      <c r="W305" s="49">
        <v>0</v>
      </c>
      <c r="AD305" s="49">
        <v>0</v>
      </c>
      <c r="AE305" s="49">
        <v>36</v>
      </c>
      <c r="AF305" s="49">
        <v>0</v>
      </c>
      <c r="AM305" s="49">
        <v>0</v>
      </c>
      <c r="AN305" s="49">
        <v>36</v>
      </c>
      <c r="AO305" s="49">
        <v>0</v>
      </c>
      <c r="AP305" s="49">
        <v>144</v>
      </c>
      <c r="AQ305" s="49">
        <v>0</v>
      </c>
    </row>
    <row r="306" spans="1:43" ht="16.5" hidden="1" customHeight="1">
      <c r="A306" s="50" t="s">
        <v>50</v>
      </c>
      <c r="B306" s="50" t="s">
        <v>1004</v>
      </c>
      <c r="C306" s="50" t="str">
        <f>VLOOKUP($B306,'지하수요금(2012년)'!$B:$C,2,FALSE)</f>
        <v>이상도</v>
      </c>
      <c r="D306" s="50" t="s">
        <v>1005</v>
      </c>
      <c r="E306" s="50" t="s">
        <v>2334</v>
      </c>
      <c r="L306" s="49">
        <v>0</v>
      </c>
      <c r="M306" s="49">
        <v>42</v>
      </c>
      <c r="N306" s="49">
        <v>8550</v>
      </c>
      <c r="U306" s="49">
        <v>0</v>
      </c>
      <c r="V306" s="49">
        <v>42</v>
      </c>
      <c r="W306" s="49">
        <v>8550</v>
      </c>
      <c r="AD306" s="49">
        <v>0</v>
      </c>
      <c r="AE306" s="49">
        <v>42</v>
      </c>
      <c r="AF306" s="49">
        <v>8550</v>
      </c>
      <c r="AM306" s="49">
        <v>0</v>
      </c>
      <c r="AN306" s="49">
        <v>42</v>
      </c>
      <c r="AO306" s="49">
        <v>8550</v>
      </c>
      <c r="AP306" s="49">
        <v>168</v>
      </c>
      <c r="AQ306" s="49">
        <v>34200</v>
      </c>
    </row>
    <row r="307" spans="1:43" ht="16.5" hidden="1" customHeight="1">
      <c r="A307" s="50" t="s">
        <v>50</v>
      </c>
      <c r="B307" s="50" t="s">
        <v>1007</v>
      </c>
      <c r="C307" s="50" t="str">
        <f>VLOOKUP($B307,'지하수요금(2012년)'!$B:$C,2,FALSE)</f>
        <v>김분선</v>
      </c>
      <c r="D307" s="50" t="s">
        <v>1008</v>
      </c>
      <c r="E307" s="50" t="s">
        <v>1009</v>
      </c>
      <c r="M307" s="49">
        <v>54</v>
      </c>
      <c r="N307" s="49">
        <v>0</v>
      </c>
      <c r="V307" s="49">
        <v>54</v>
      </c>
      <c r="W307" s="49">
        <v>0</v>
      </c>
      <c r="AE307" s="49">
        <v>54</v>
      </c>
      <c r="AF307" s="49">
        <v>0</v>
      </c>
      <c r="AN307" s="49">
        <v>54</v>
      </c>
      <c r="AO307" s="49">
        <v>0</v>
      </c>
      <c r="AP307" s="49">
        <v>216</v>
      </c>
      <c r="AQ307" s="49">
        <v>0</v>
      </c>
    </row>
    <row r="308" spans="1:43" ht="16.5" hidden="1" customHeight="1">
      <c r="A308" s="50" t="s">
        <v>50</v>
      </c>
      <c r="B308" s="50" t="s">
        <v>1010</v>
      </c>
      <c r="C308" s="50" t="str">
        <f>VLOOKUP($B308,'지하수요금(2012년)'!$B:$C,2,FALSE)</f>
        <v>홍종수</v>
      </c>
      <c r="D308" s="50" t="s">
        <v>1011</v>
      </c>
      <c r="E308" s="50" t="s">
        <v>2335</v>
      </c>
      <c r="L308" s="49">
        <v>0</v>
      </c>
      <c r="M308" s="49">
        <v>48</v>
      </c>
      <c r="N308" s="49">
        <v>9630</v>
      </c>
      <c r="U308" s="49">
        <v>0</v>
      </c>
      <c r="V308" s="49">
        <v>48</v>
      </c>
      <c r="W308" s="49">
        <v>9630</v>
      </c>
      <c r="AD308" s="49">
        <v>0</v>
      </c>
      <c r="AE308" s="49">
        <v>48</v>
      </c>
      <c r="AF308" s="49">
        <v>9630</v>
      </c>
      <c r="AM308" s="49">
        <v>0</v>
      </c>
      <c r="AN308" s="49">
        <v>48</v>
      </c>
      <c r="AO308" s="49">
        <v>9630</v>
      </c>
      <c r="AP308" s="49">
        <v>192</v>
      </c>
      <c r="AQ308" s="49">
        <v>38520</v>
      </c>
    </row>
    <row r="309" spans="1:43" ht="16.5" hidden="1" customHeight="1">
      <c r="A309" s="50" t="s">
        <v>50</v>
      </c>
      <c r="B309" s="50" t="s">
        <v>1013</v>
      </c>
      <c r="C309" s="50" t="str">
        <f>VLOOKUP($B309,'지하수요금(2012년)'!$B:$C,2,FALSE)</f>
        <v>김길웅</v>
      </c>
      <c r="D309" s="50" t="s">
        <v>1014</v>
      </c>
      <c r="E309" s="50" t="s">
        <v>2331</v>
      </c>
      <c r="L309" s="49">
        <v>0</v>
      </c>
      <c r="M309" s="49">
        <v>24</v>
      </c>
      <c r="N309" s="49">
        <v>5310</v>
      </c>
      <c r="U309" s="49">
        <v>0</v>
      </c>
      <c r="V309" s="49">
        <v>24</v>
      </c>
      <c r="W309" s="49">
        <v>5310</v>
      </c>
      <c r="AD309" s="49">
        <v>0</v>
      </c>
      <c r="AE309" s="49">
        <v>24</v>
      </c>
      <c r="AF309" s="49">
        <v>5310</v>
      </c>
      <c r="AM309" s="49">
        <v>0</v>
      </c>
      <c r="AN309" s="49">
        <v>24</v>
      </c>
      <c r="AO309" s="49">
        <v>5310</v>
      </c>
      <c r="AP309" s="49">
        <v>96</v>
      </c>
      <c r="AQ309" s="49">
        <v>21240</v>
      </c>
    </row>
    <row r="310" spans="1:43" ht="16.5" hidden="1" customHeight="1">
      <c r="A310" s="50" t="s">
        <v>50</v>
      </c>
      <c r="B310" s="50" t="s">
        <v>1015</v>
      </c>
      <c r="C310" s="50" t="str">
        <f>VLOOKUP($B310,'지하수요금(2012년)'!$B:$C,2,FALSE)</f>
        <v>양원석</v>
      </c>
      <c r="D310" s="50" t="s">
        <v>1016</v>
      </c>
      <c r="E310" s="50" t="s">
        <v>1017</v>
      </c>
      <c r="L310" s="49">
        <v>0</v>
      </c>
      <c r="M310" s="49">
        <v>30</v>
      </c>
      <c r="N310" s="49">
        <v>0</v>
      </c>
      <c r="U310" s="49">
        <v>0</v>
      </c>
      <c r="V310" s="49">
        <v>30</v>
      </c>
      <c r="W310" s="49">
        <v>0</v>
      </c>
      <c r="AD310" s="49">
        <v>0</v>
      </c>
      <c r="AE310" s="49">
        <v>30</v>
      </c>
      <c r="AF310" s="49">
        <v>0</v>
      </c>
      <c r="AM310" s="49">
        <v>0</v>
      </c>
      <c r="AN310" s="49">
        <v>30</v>
      </c>
      <c r="AO310" s="49">
        <v>0</v>
      </c>
      <c r="AP310" s="49">
        <v>120</v>
      </c>
      <c r="AQ310" s="49">
        <v>0</v>
      </c>
    </row>
    <row r="311" spans="1:43" ht="16.5" hidden="1" customHeight="1">
      <c r="A311" s="50" t="s">
        <v>50</v>
      </c>
      <c r="B311" s="50" t="s">
        <v>1018</v>
      </c>
      <c r="C311" s="50" t="str">
        <f>VLOOKUP($B311,'지하수요금(2012년)'!$B:$C,2,FALSE)</f>
        <v>정순우</v>
      </c>
      <c r="D311" s="50" t="s">
        <v>1019</v>
      </c>
      <c r="E311" s="50" t="s">
        <v>2336</v>
      </c>
      <c r="L311" s="49">
        <v>0</v>
      </c>
      <c r="M311" s="49">
        <v>30</v>
      </c>
      <c r="N311" s="49">
        <v>6390</v>
      </c>
      <c r="U311" s="49">
        <v>0</v>
      </c>
      <c r="V311" s="49">
        <v>30</v>
      </c>
      <c r="W311" s="49">
        <v>6390</v>
      </c>
      <c r="AD311" s="49">
        <v>0</v>
      </c>
      <c r="AE311" s="49">
        <v>30</v>
      </c>
      <c r="AF311" s="49">
        <v>6390</v>
      </c>
      <c r="AM311" s="49">
        <v>0</v>
      </c>
      <c r="AN311" s="49">
        <v>30</v>
      </c>
      <c r="AO311" s="49">
        <v>6390</v>
      </c>
      <c r="AP311" s="49">
        <v>120</v>
      </c>
      <c r="AQ311" s="49">
        <v>25560</v>
      </c>
    </row>
    <row r="312" spans="1:43" ht="16.5" hidden="1" customHeight="1">
      <c r="A312" s="50" t="s">
        <v>50</v>
      </c>
      <c r="B312" s="50" t="s">
        <v>1021</v>
      </c>
      <c r="C312" s="50" t="str">
        <f>VLOOKUP($B312,'지하수요금(2012년)'!$B:$C,2,FALSE)</f>
        <v>고칠성</v>
      </c>
      <c r="D312" s="50" t="s">
        <v>1022</v>
      </c>
      <c r="E312" s="50" t="s">
        <v>2337</v>
      </c>
      <c r="L312" s="49">
        <v>0</v>
      </c>
      <c r="M312" s="49">
        <v>30</v>
      </c>
      <c r="N312" s="49">
        <v>6390</v>
      </c>
      <c r="U312" s="49">
        <v>0</v>
      </c>
      <c r="V312" s="49">
        <v>30</v>
      </c>
      <c r="W312" s="49">
        <v>6390</v>
      </c>
      <c r="AD312" s="49">
        <v>0</v>
      </c>
      <c r="AE312" s="49">
        <v>30</v>
      </c>
      <c r="AF312" s="49">
        <v>6390</v>
      </c>
      <c r="AM312" s="49">
        <v>0</v>
      </c>
      <c r="AN312" s="49">
        <v>30</v>
      </c>
      <c r="AO312" s="49">
        <v>6390</v>
      </c>
      <c r="AP312" s="49">
        <v>120</v>
      </c>
      <c r="AQ312" s="49">
        <v>25560</v>
      </c>
    </row>
    <row r="313" spans="1:43" ht="16.5" hidden="1" customHeight="1">
      <c r="A313" s="50" t="s">
        <v>50</v>
      </c>
      <c r="B313" s="50" t="s">
        <v>1024</v>
      </c>
      <c r="C313" s="50" t="str">
        <f>VLOOKUP($B313,'지하수요금(2012년)'!$B:$C,2,FALSE)</f>
        <v>최윤곤</v>
      </c>
      <c r="D313" s="50" t="s">
        <v>1025</v>
      </c>
      <c r="E313" s="50" t="s">
        <v>2338</v>
      </c>
      <c r="L313" s="49">
        <v>0</v>
      </c>
      <c r="M313" s="49">
        <v>24</v>
      </c>
      <c r="N313" s="49">
        <v>5310</v>
      </c>
      <c r="U313" s="49">
        <v>0</v>
      </c>
      <c r="V313" s="49">
        <v>24</v>
      </c>
      <c r="W313" s="49">
        <v>5310</v>
      </c>
      <c r="AD313" s="49">
        <v>0</v>
      </c>
      <c r="AE313" s="49">
        <v>24</v>
      </c>
      <c r="AF313" s="49">
        <v>5310</v>
      </c>
      <c r="AM313" s="49">
        <v>0</v>
      </c>
      <c r="AN313" s="49">
        <v>24</v>
      </c>
      <c r="AO313" s="49">
        <v>5310</v>
      </c>
      <c r="AP313" s="49">
        <v>96</v>
      </c>
      <c r="AQ313" s="49">
        <v>21240</v>
      </c>
    </row>
    <row r="314" spans="1:43" ht="16.5" hidden="1" customHeight="1">
      <c r="A314" s="50" t="s">
        <v>50</v>
      </c>
      <c r="B314" s="50" t="s">
        <v>1027</v>
      </c>
      <c r="C314" s="50" t="str">
        <f>VLOOKUP($B314,'지하수요금(2012년)'!$B:$C,2,FALSE)</f>
        <v>강창순</v>
      </c>
      <c r="D314" s="50" t="s">
        <v>1028</v>
      </c>
      <c r="E314" s="50" t="s">
        <v>2339</v>
      </c>
      <c r="L314" s="49">
        <v>0</v>
      </c>
      <c r="M314" s="49">
        <v>30</v>
      </c>
      <c r="N314" s="49">
        <v>6390</v>
      </c>
      <c r="U314" s="49">
        <v>0</v>
      </c>
      <c r="V314" s="49">
        <v>30</v>
      </c>
      <c r="W314" s="49">
        <v>6390</v>
      </c>
      <c r="AD314" s="49">
        <v>0</v>
      </c>
      <c r="AE314" s="49">
        <v>30</v>
      </c>
      <c r="AF314" s="49">
        <v>6390</v>
      </c>
      <c r="AM314" s="49">
        <v>0</v>
      </c>
      <c r="AN314" s="49">
        <v>30</v>
      </c>
      <c r="AO314" s="49">
        <v>6390</v>
      </c>
      <c r="AP314" s="49">
        <v>120</v>
      </c>
      <c r="AQ314" s="49">
        <v>25560</v>
      </c>
    </row>
    <row r="315" spans="1:43" ht="16.5" hidden="1" customHeight="1">
      <c r="A315" s="50" t="s">
        <v>50</v>
      </c>
      <c r="B315" s="50" t="s">
        <v>1030</v>
      </c>
      <c r="C315" s="50" t="str">
        <f>VLOOKUP($B315,'지하수요금(2012년)'!$B:$C,2,FALSE)</f>
        <v>김점순</v>
      </c>
      <c r="D315" s="50" t="s">
        <v>1031</v>
      </c>
      <c r="E315" s="50" t="s">
        <v>2340</v>
      </c>
      <c r="L315" s="49">
        <v>0</v>
      </c>
      <c r="M315" s="49">
        <v>24</v>
      </c>
      <c r="N315" s="49">
        <v>5310</v>
      </c>
      <c r="U315" s="49">
        <v>0</v>
      </c>
      <c r="V315" s="49">
        <v>24</v>
      </c>
      <c r="W315" s="49">
        <v>5310</v>
      </c>
      <c r="AD315" s="49">
        <v>0</v>
      </c>
      <c r="AE315" s="49">
        <v>24</v>
      </c>
      <c r="AF315" s="49">
        <v>5310</v>
      </c>
      <c r="AM315" s="49">
        <v>0</v>
      </c>
      <c r="AN315" s="49">
        <v>24</v>
      </c>
      <c r="AO315" s="49">
        <v>5310</v>
      </c>
      <c r="AP315" s="49">
        <v>96</v>
      </c>
      <c r="AQ315" s="49">
        <v>21240</v>
      </c>
    </row>
    <row r="316" spans="1:43" ht="16.5" hidden="1" customHeight="1">
      <c r="A316" s="50" t="s">
        <v>50</v>
      </c>
      <c r="B316" s="50" t="s">
        <v>1033</v>
      </c>
      <c r="C316" s="50" t="str">
        <f>VLOOKUP($B316,'지하수요금(2012년)'!$B:$C,2,FALSE)</f>
        <v>라경필</v>
      </c>
      <c r="D316" s="50" t="s">
        <v>1034</v>
      </c>
      <c r="E316" s="50" t="s">
        <v>2341</v>
      </c>
      <c r="L316" s="49">
        <v>0</v>
      </c>
      <c r="M316" s="49">
        <v>30</v>
      </c>
      <c r="N316" s="49">
        <v>6390</v>
      </c>
      <c r="U316" s="49">
        <v>0</v>
      </c>
      <c r="V316" s="49">
        <v>30</v>
      </c>
      <c r="W316" s="49">
        <v>6390</v>
      </c>
      <c r="AD316" s="49">
        <v>0</v>
      </c>
      <c r="AE316" s="49">
        <v>30</v>
      </c>
      <c r="AF316" s="49">
        <v>6390</v>
      </c>
      <c r="AM316" s="49">
        <v>0</v>
      </c>
      <c r="AN316" s="49">
        <v>30</v>
      </c>
      <c r="AO316" s="49">
        <v>6390</v>
      </c>
      <c r="AP316" s="49">
        <v>120</v>
      </c>
      <c r="AQ316" s="49">
        <v>25560</v>
      </c>
    </row>
    <row r="317" spans="1:43" ht="16.5" hidden="1" customHeight="1">
      <c r="A317" s="50" t="s">
        <v>50</v>
      </c>
      <c r="B317" s="50" t="s">
        <v>1036</v>
      </c>
      <c r="C317" s="50" t="str">
        <f>VLOOKUP($B317,'지하수요금(2012년)'!$B:$C,2,FALSE)</f>
        <v>오태철</v>
      </c>
      <c r="D317" s="50" t="s">
        <v>1037</v>
      </c>
      <c r="E317" s="50" t="s">
        <v>2342</v>
      </c>
      <c r="L317" s="49">
        <v>0</v>
      </c>
      <c r="M317" s="49">
        <v>24</v>
      </c>
      <c r="N317" s="49">
        <v>5310</v>
      </c>
      <c r="U317" s="49">
        <v>0</v>
      </c>
      <c r="V317" s="49">
        <v>24</v>
      </c>
      <c r="W317" s="49">
        <v>5310</v>
      </c>
      <c r="AD317" s="49">
        <v>0</v>
      </c>
      <c r="AE317" s="49">
        <v>24</v>
      </c>
      <c r="AF317" s="49">
        <v>5310</v>
      </c>
      <c r="AM317" s="49">
        <v>0</v>
      </c>
      <c r="AN317" s="49">
        <v>24</v>
      </c>
      <c r="AO317" s="49">
        <v>5310</v>
      </c>
      <c r="AP317" s="49">
        <v>96</v>
      </c>
      <c r="AQ317" s="49">
        <v>21240</v>
      </c>
    </row>
    <row r="318" spans="1:43" ht="16.5" hidden="1" customHeight="1">
      <c r="A318" s="50" t="s">
        <v>50</v>
      </c>
      <c r="B318" s="50" t="s">
        <v>1039</v>
      </c>
      <c r="C318" s="50" t="str">
        <f>VLOOKUP($B318,'지하수요금(2012년)'!$B:$C,2,FALSE)</f>
        <v>손진호</v>
      </c>
      <c r="D318" s="50" t="s">
        <v>1040</v>
      </c>
      <c r="E318" s="50" t="s">
        <v>2338</v>
      </c>
      <c r="L318" s="49">
        <v>0</v>
      </c>
      <c r="M318" s="49">
        <v>30</v>
      </c>
      <c r="N318" s="49">
        <v>6390</v>
      </c>
      <c r="U318" s="49">
        <v>0</v>
      </c>
      <c r="V318" s="49">
        <v>30</v>
      </c>
      <c r="W318" s="49">
        <v>6390</v>
      </c>
      <c r="AD318" s="49">
        <v>0</v>
      </c>
      <c r="AE318" s="49">
        <v>30</v>
      </c>
      <c r="AF318" s="49">
        <v>6390</v>
      </c>
      <c r="AM318" s="49">
        <v>0</v>
      </c>
      <c r="AN318" s="49">
        <v>30</v>
      </c>
      <c r="AO318" s="49">
        <v>6390</v>
      </c>
      <c r="AP318" s="49">
        <v>120</v>
      </c>
      <c r="AQ318" s="49">
        <v>25560</v>
      </c>
    </row>
    <row r="319" spans="1:43" ht="16.5" hidden="1" customHeight="1">
      <c r="A319" s="50" t="s">
        <v>50</v>
      </c>
      <c r="B319" s="50" t="s">
        <v>1041</v>
      </c>
      <c r="C319" s="50" t="str">
        <f>VLOOKUP($B319,'지하수요금(2012년)'!$B:$C,2,FALSE)</f>
        <v>짱구분식</v>
      </c>
      <c r="D319" s="50" t="s">
        <v>1042</v>
      </c>
      <c r="E319" s="50" t="s">
        <v>2343</v>
      </c>
      <c r="F319" s="49">
        <v>0</v>
      </c>
      <c r="G319" s="49">
        <v>40</v>
      </c>
      <c r="H319" s="49">
        <v>10010</v>
      </c>
      <c r="I319" s="49">
        <v>0</v>
      </c>
      <c r="J319" s="49">
        <v>40</v>
      </c>
      <c r="K319" s="49">
        <v>10010</v>
      </c>
      <c r="L319" s="49">
        <v>0</v>
      </c>
      <c r="M319" s="49">
        <v>40</v>
      </c>
      <c r="N319" s="49">
        <v>10010</v>
      </c>
      <c r="O319" s="49">
        <v>0</v>
      </c>
      <c r="P319" s="49">
        <v>40</v>
      </c>
      <c r="Q319" s="49">
        <v>10010</v>
      </c>
      <c r="R319" s="49">
        <v>0</v>
      </c>
      <c r="S319" s="49">
        <v>40</v>
      </c>
      <c r="T319" s="49">
        <v>10010</v>
      </c>
      <c r="U319" s="49">
        <v>0</v>
      </c>
      <c r="V319" s="49">
        <v>40</v>
      </c>
      <c r="W319" s="49">
        <v>10010</v>
      </c>
      <c r="X319" s="49">
        <v>0</v>
      </c>
      <c r="Y319" s="49">
        <v>40</v>
      </c>
      <c r="Z319" s="49">
        <v>10010</v>
      </c>
      <c r="AA319" s="49">
        <v>0</v>
      </c>
      <c r="AB319" s="49">
        <v>40</v>
      </c>
      <c r="AC319" s="49">
        <v>10010</v>
      </c>
      <c r="AD319" s="49">
        <v>0</v>
      </c>
      <c r="AE319" s="49">
        <v>40</v>
      </c>
      <c r="AF319" s="49">
        <v>10010</v>
      </c>
      <c r="AG319" s="49">
        <v>0</v>
      </c>
      <c r="AH319" s="49">
        <v>40</v>
      </c>
      <c r="AI319" s="49">
        <v>10010</v>
      </c>
      <c r="AJ319" s="49">
        <v>0</v>
      </c>
      <c r="AK319" s="49">
        <v>40</v>
      </c>
      <c r="AL319" s="49">
        <v>10010</v>
      </c>
      <c r="AM319" s="49">
        <v>0</v>
      </c>
      <c r="AN319" s="49">
        <v>40</v>
      </c>
      <c r="AO319" s="49">
        <v>10010</v>
      </c>
      <c r="AP319" s="49">
        <v>480</v>
      </c>
      <c r="AQ319" s="49">
        <v>120120</v>
      </c>
    </row>
    <row r="320" spans="1:43" ht="16.5" hidden="1" customHeight="1">
      <c r="A320" s="50" t="s">
        <v>50</v>
      </c>
      <c r="B320" s="50" t="s">
        <v>1044</v>
      </c>
      <c r="C320" s="50" t="str">
        <f>VLOOKUP($B320,'지하수요금(2012년)'!$B:$C,2,FALSE)</f>
        <v>이종인</v>
      </c>
      <c r="D320" s="50" t="s">
        <v>1045</v>
      </c>
      <c r="E320" s="50" t="s">
        <v>2344</v>
      </c>
      <c r="L320" s="49">
        <v>0</v>
      </c>
      <c r="M320" s="49">
        <v>30</v>
      </c>
      <c r="N320" s="49">
        <v>0</v>
      </c>
      <c r="U320" s="49">
        <v>0</v>
      </c>
      <c r="V320" s="49">
        <v>30</v>
      </c>
      <c r="W320" s="49">
        <v>0</v>
      </c>
      <c r="AD320" s="49">
        <v>0</v>
      </c>
      <c r="AE320" s="49">
        <v>30</v>
      </c>
      <c r="AF320" s="49">
        <v>0</v>
      </c>
      <c r="AM320" s="49">
        <v>0</v>
      </c>
      <c r="AN320" s="49">
        <v>30</v>
      </c>
      <c r="AO320" s="49">
        <v>0</v>
      </c>
      <c r="AP320" s="49">
        <v>120</v>
      </c>
      <c r="AQ320" s="49">
        <v>0</v>
      </c>
    </row>
    <row r="321" spans="1:43" ht="16.5" hidden="1" customHeight="1">
      <c r="A321" s="50" t="s">
        <v>50</v>
      </c>
      <c r="B321" s="50" t="s">
        <v>1047</v>
      </c>
      <c r="C321" s="50" t="str">
        <f>VLOOKUP($B321,'지하수요금(2012년)'!$B:$C,2,FALSE)</f>
        <v>이진호</v>
      </c>
      <c r="D321" s="50" t="s">
        <v>1048</v>
      </c>
      <c r="E321" s="50" t="s">
        <v>2345</v>
      </c>
      <c r="L321" s="49">
        <v>0</v>
      </c>
      <c r="M321" s="49">
        <v>24</v>
      </c>
      <c r="N321" s="49">
        <v>0</v>
      </c>
      <c r="U321" s="49">
        <v>0</v>
      </c>
      <c r="V321" s="49">
        <v>24</v>
      </c>
      <c r="W321" s="49">
        <v>0</v>
      </c>
      <c r="AD321" s="49">
        <v>0</v>
      </c>
      <c r="AE321" s="49">
        <v>24</v>
      </c>
      <c r="AF321" s="49">
        <v>0</v>
      </c>
      <c r="AM321" s="49">
        <v>0</v>
      </c>
      <c r="AN321" s="49">
        <v>24</v>
      </c>
      <c r="AO321" s="49">
        <v>0</v>
      </c>
      <c r="AP321" s="49">
        <v>96</v>
      </c>
      <c r="AQ321" s="49">
        <v>0</v>
      </c>
    </row>
    <row r="322" spans="1:43" ht="16.5" hidden="1" customHeight="1">
      <c r="A322" s="50" t="s">
        <v>50</v>
      </c>
      <c r="B322" s="50" t="s">
        <v>1050</v>
      </c>
      <c r="C322" s="50" t="str">
        <f>VLOOKUP($B322,'지하수요금(2012년)'!$B:$C,2,FALSE)</f>
        <v>오도용(김천닭집)</v>
      </c>
      <c r="D322" s="50" t="s">
        <v>1051</v>
      </c>
      <c r="E322" s="50" t="s">
        <v>2346</v>
      </c>
      <c r="F322" s="49">
        <v>0</v>
      </c>
      <c r="G322" s="49">
        <v>30</v>
      </c>
      <c r="H322" s="49">
        <v>7610</v>
      </c>
      <c r="I322" s="49">
        <v>0</v>
      </c>
      <c r="J322" s="49">
        <v>30</v>
      </c>
      <c r="K322" s="49">
        <v>7610</v>
      </c>
      <c r="L322" s="49">
        <v>0</v>
      </c>
      <c r="M322" s="49">
        <v>30</v>
      </c>
      <c r="N322" s="49">
        <v>7610</v>
      </c>
      <c r="O322" s="49">
        <v>0</v>
      </c>
      <c r="P322" s="49">
        <v>30</v>
      </c>
      <c r="Q322" s="49">
        <v>7610</v>
      </c>
      <c r="R322" s="49">
        <v>0</v>
      </c>
      <c r="S322" s="49">
        <v>30</v>
      </c>
      <c r="T322" s="49">
        <v>7610</v>
      </c>
      <c r="U322" s="49">
        <v>0</v>
      </c>
      <c r="V322" s="49">
        <v>30</v>
      </c>
      <c r="W322" s="49">
        <v>7610</v>
      </c>
      <c r="X322" s="49">
        <v>0</v>
      </c>
      <c r="Y322" s="49">
        <v>30</v>
      </c>
      <c r="Z322" s="49">
        <v>7610</v>
      </c>
      <c r="AA322" s="49">
        <v>0</v>
      </c>
      <c r="AB322" s="49">
        <v>30</v>
      </c>
      <c r="AC322" s="49">
        <v>7610</v>
      </c>
      <c r="AD322" s="49">
        <v>0</v>
      </c>
      <c r="AE322" s="49">
        <v>30</v>
      </c>
      <c r="AF322" s="49">
        <v>7610</v>
      </c>
      <c r="AG322" s="49">
        <v>0</v>
      </c>
      <c r="AH322" s="49">
        <v>30</v>
      </c>
      <c r="AI322" s="49">
        <v>7610</v>
      </c>
      <c r="AJ322" s="49">
        <v>0</v>
      </c>
      <c r="AK322" s="49">
        <v>30</v>
      </c>
      <c r="AL322" s="49">
        <v>7610</v>
      </c>
      <c r="AM322" s="49">
        <v>0</v>
      </c>
      <c r="AN322" s="49">
        <v>30</v>
      </c>
      <c r="AO322" s="49">
        <v>7610</v>
      </c>
      <c r="AP322" s="49">
        <v>360</v>
      </c>
      <c r="AQ322" s="49">
        <v>91320</v>
      </c>
    </row>
    <row r="323" spans="1:43" ht="16.5" hidden="1" customHeight="1">
      <c r="A323" s="50" t="s">
        <v>50</v>
      </c>
      <c r="B323" s="50" t="s">
        <v>1053</v>
      </c>
      <c r="C323" s="50" t="str">
        <f>VLOOKUP($B323,'지하수요금(2012년)'!$B:$C,2,FALSE)</f>
        <v>애니카랜드</v>
      </c>
      <c r="D323" s="50" t="s">
        <v>1054</v>
      </c>
      <c r="E323" s="50" t="s">
        <v>2347</v>
      </c>
      <c r="F323" s="49">
        <v>1030</v>
      </c>
      <c r="G323" s="49">
        <v>0</v>
      </c>
      <c r="H323" s="49">
        <v>410</v>
      </c>
      <c r="I323" s="49">
        <v>1030</v>
      </c>
      <c r="J323" s="49">
        <v>0</v>
      </c>
      <c r="K323" s="49">
        <v>410</v>
      </c>
      <c r="L323" s="49">
        <v>1069</v>
      </c>
      <c r="M323" s="49">
        <v>58</v>
      </c>
      <c r="N323" s="49">
        <v>17930</v>
      </c>
      <c r="O323" s="49">
        <v>1077</v>
      </c>
      <c r="P323" s="49">
        <v>12</v>
      </c>
      <c r="Q323" s="49">
        <v>3290</v>
      </c>
      <c r="R323" s="49">
        <v>1083</v>
      </c>
      <c r="S323" s="49">
        <v>9</v>
      </c>
      <c r="T323" s="49">
        <v>2570</v>
      </c>
      <c r="U323" s="49">
        <v>1101</v>
      </c>
      <c r="V323" s="49">
        <v>27</v>
      </c>
      <c r="W323" s="49">
        <v>6890</v>
      </c>
      <c r="X323" s="49">
        <v>1119</v>
      </c>
      <c r="Y323" s="49">
        <v>27</v>
      </c>
      <c r="Z323" s="49">
        <v>6890</v>
      </c>
      <c r="AA323" s="49">
        <v>1137</v>
      </c>
      <c r="AB323" s="49">
        <v>27</v>
      </c>
      <c r="AC323" s="49">
        <v>6890</v>
      </c>
      <c r="AD323" s="49">
        <v>1155</v>
      </c>
      <c r="AE323" s="49">
        <v>27</v>
      </c>
      <c r="AF323" s="49">
        <v>6890</v>
      </c>
      <c r="AG323" s="49">
        <v>1173</v>
      </c>
      <c r="AH323" s="49">
        <v>27</v>
      </c>
      <c r="AI323" s="49">
        <v>6890</v>
      </c>
      <c r="AJ323" s="49">
        <v>1191</v>
      </c>
      <c r="AK323" s="49">
        <v>27</v>
      </c>
      <c r="AL323" s="49">
        <v>6890</v>
      </c>
      <c r="AM323" s="49">
        <v>1209</v>
      </c>
      <c r="AN323" s="49">
        <v>27</v>
      </c>
      <c r="AO323" s="49">
        <v>6890</v>
      </c>
      <c r="AP323" s="49">
        <v>268</v>
      </c>
      <c r="AQ323" s="49">
        <v>72840</v>
      </c>
    </row>
    <row r="324" spans="1:43" ht="16.5" hidden="1" customHeight="1">
      <c r="A324" s="50" t="s">
        <v>50</v>
      </c>
      <c r="B324" s="50" t="s">
        <v>1056</v>
      </c>
      <c r="C324" s="50" t="str">
        <f>VLOOKUP($B324,'지하수요금(2012년)'!$B:$C,2,FALSE)</f>
        <v>김승남</v>
      </c>
      <c r="D324" s="50" t="s">
        <v>1057</v>
      </c>
      <c r="E324" s="50" t="s">
        <v>2348</v>
      </c>
      <c r="L324" s="49">
        <v>0</v>
      </c>
      <c r="M324" s="49">
        <v>18</v>
      </c>
      <c r="N324" s="49">
        <v>4230</v>
      </c>
      <c r="U324" s="49">
        <v>0</v>
      </c>
      <c r="V324" s="49">
        <v>18</v>
      </c>
      <c r="W324" s="49">
        <v>4230</v>
      </c>
      <c r="AD324" s="49">
        <v>0</v>
      </c>
      <c r="AE324" s="49">
        <v>18</v>
      </c>
      <c r="AF324" s="49">
        <v>4230</v>
      </c>
      <c r="AM324" s="49">
        <v>0</v>
      </c>
      <c r="AN324" s="49">
        <v>18</v>
      </c>
      <c r="AO324" s="49">
        <v>4230</v>
      </c>
      <c r="AP324" s="49">
        <v>72</v>
      </c>
      <c r="AQ324" s="49">
        <v>16920</v>
      </c>
    </row>
    <row r="325" spans="1:43" ht="16.5" hidden="1" customHeight="1">
      <c r="A325" s="50" t="s">
        <v>50</v>
      </c>
      <c r="B325" s="50" t="s">
        <v>1059</v>
      </c>
      <c r="C325" s="50" t="str">
        <f>VLOOKUP($B325,'지하수요금(2012년)'!$B:$C,2,FALSE)</f>
        <v>고용철</v>
      </c>
      <c r="D325" s="50" t="s">
        <v>1060</v>
      </c>
      <c r="E325" s="50" t="s">
        <v>2349</v>
      </c>
      <c r="F325" s="49">
        <v>0</v>
      </c>
      <c r="G325" s="49">
        <v>40</v>
      </c>
      <c r="H325" s="49">
        <v>14030</v>
      </c>
      <c r="I325" s="49">
        <v>0</v>
      </c>
      <c r="J325" s="49">
        <v>40</v>
      </c>
      <c r="K325" s="49">
        <v>14030</v>
      </c>
      <c r="L325" s="49">
        <v>0</v>
      </c>
      <c r="M325" s="49">
        <v>40</v>
      </c>
      <c r="N325" s="49">
        <v>14030</v>
      </c>
      <c r="O325" s="49">
        <v>0</v>
      </c>
      <c r="P325" s="49">
        <v>40</v>
      </c>
      <c r="Q325" s="49">
        <v>14030</v>
      </c>
      <c r="R325" s="49">
        <v>0</v>
      </c>
      <c r="S325" s="49">
        <v>40</v>
      </c>
      <c r="T325" s="49">
        <v>14030</v>
      </c>
      <c r="U325" s="49">
        <v>0</v>
      </c>
      <c r="V325" s="49">
        <v>40</v>
      </c>
      <c r="W325" s="49">
        <v>14030</v>
      </c>
      <c r="X325" s="49">
        <v>0</v>
      </c>
      <c r="Y325" s="49">
        <v>40</v>
      </c>
      <c r="Z325" s="49">
        <v>14030</v>
      </c>
      <c r="AA325" s="49">
        <v>0</v>
      </c>
      <c r="AB325" s="49">
        <v>40</v>
      </c>
      <c r="AC325" s="49">
        <v>14030</v>
      </c>
      <c r="AD325" s="49">
        <v>0</v>
      </c>
      <c r="AE325" s="49">
        <v>40</v>
      </c>
      <c r="AF325" s="49">
        <v>14030</v>
      </c>
      <c r="AG325" s="49">
        <v>0</v>
      </c>
      <c r="AH325" s="49">
        <v>40</v>
      </c>
      <c r="AI325" s="49">
        <v>14030</v>
      </c>
      <c r="AJ325" s="49">
        <v>0</v>
      </c>
      <c r="AK325" s="49">
        <v>40</v>
      </c>
      <c r="AL325" s="49">
        <v>14030</v>
      </c>
      <c r="AM325" s="49">
        <v>0</v>
      </c>
      <c r="AN325" s="49">
        <v>40</v>
      </c>
      <c r="AO325" s="49">
        <v>14030</v>
      </c>
      <c r="AP325" s="49">
        <v>480</v>
      </c>
      <c r="AQ325" s="49">
        <v>168360</v>
      </c>
    </row>
    <row r="326" spans="1:43" ht="16.5" hidden="1" customHeight="1">
      <c r="A326" s="50" t="s">
        <v>50</v>
      </c>
      <c r="B326" s="50" t="s">
        <v>1062</v>
      </c>
      <c r="C326" s="50" t="str">
        <f>VLOOKUP($B326,'지하수요금(2012년)'!$B:$C,2,FALSE)</f>
        <v>오성카</v>
      </c>
      <c r="D326" s="50" t="s">
        <v>1063</v>
      </c>
      <c r="E326" s="50" t="s">
        <v>1064</v>
      </c>
      <c r="F326" s="49">
        <v>381</v>
      </c>
      <c r="G326" s="49">
        <v>0</v>
      </c>
      <c r="H326" s="49">
        <v>0</v>
      </c>
      <c r="I326" s="49">
        <v>381</v>
      </c>
      <c r="J326" s="49">
        <v>0</v>
      </c>
      <c r="K326" s="49">
        <v>0</v>
      </c>
      <c r="L326" s="49">
        <v>381</v>
      </c>
      <c r="M326" s="49">
        <v>0</v>
      </c>
      <c r="N326" s="49">
        <v>0</v>
      </c>
      <c r="O326" s="49">
        <v>381</v>
      </c>
      <c r="P326" s="49">
        <v>0</v>
      </c>
      <c r="Q326" s="49">
        <v>0</v>
      </c>
      <c r="R326" s="49">
        <v>381</v>
      </c>
      <c r="S326" s="49">
        <v>0</v>
      </c>
      <c r="T326" s="49">
        <v>0</v>
      </c>
      <c r="U326" s="49">
        <v>381</v>
      </c>
      <c r="V326" s="49">
        <v>0</v>
      </c>
      <c r="W326" s="49">
        <v>0</v>
      </c>
      <c r="X326" s="49">
        <v>381</v>
      </c>
      <c r="Y326" s="49">
        <v>0</v>
      </c>
      <c r="Z326" s="49">
        <v>0</v>
      </c>
      <c r="AA326" s="49">
        <v>381</v>
      </c>
      <c r="AB326" s="49">
        <v>0</v>
      </c>
      <c r="AC326" s="49">
        <v>0</v>
      </c>
      <c r="AD326" s="49">
        <v>381</v>
      </c>
      <c r="AE326" s="49">
        <v>0</v>
      </c>
      <c r="AF326" s="49">
        <v>0</v>
      </c>
      <c r="AG326" s="49">
        <v>381</v>
      </c>
      <c r="AH326" s="49">
        <v>0</v>
      </c>
      <c r="AI326" s="49">
        <v>0</v>
      </c>
      <c r="AJ326" s="49">
        <v>381</v>
      </c>
      <c r="AK326" s="49">
        <v>0</v>
      </c>
      <c r="AL326" s="49">
        <v>0</v>
      </c>
      <c r="AM326" s="49">
        <v>381</v>
      </c>
      <c r="AN326" s="49">
        <v>0</v>
      </c>
      <c r="AO326" s="49">
        <v>0</v>
      </c>
      <c r="AP326" s="49">
        <v>0</v>
      </c>
      <c r="AQ326" s="49">
        <v>0</v>
      </c>
    </row>
    <row r="327" spans="1:43" ht="16.5" hidden="1" customHeight="1">
      <c r="A327" s="50" t="s">
        <v>50</v>
      </c>
      <c r="B327" s="50" t="s">
        <v>1065</v>
      </c>
      <c r="C327" s="50" t="str">
        <f>VLOOKUP($B327,'지하수요금(2012년)'!$B:$C,2,FALSE)</f>
        <v>대진세차장</v>
      </c>
      <c r="D327" s="50" t="s">
        <v>1066</v>
      </c>
      <c r="E327" s="50" t="s">
        <v>1067</v>
      </c>
      <c r="F327" s="49">
        <v>0</v>
      </c>
      <c r="G327" s="49">
        <v>0</v>
      </c>
      <c r="H327" s="49">
        <v>0</v>
      </c>
      <c r="I327" s="49">
        <v>0</v>
      </c>
      <c r="J327" s="49">
        <v>0</v>
      </c>
      <c r="K327" s="49">
        <v>0</v>
      </c>
      <c r="L327" s="49">
        <v>0</v>
      </c>
      <c r="M327" s="49">
        <v>0</v>
      </c>
      <c r="N327" s="49">
        <v>0</v>
      </c>
      <c r="O327" s="49">
        <v>0</v>
      </c>
      <c r="P327" s="49">
        <v>0</v>
      </c>
      <c r="Q327" s="49">
        <v>0</v>
      </c>
      <c r="R327" s="49">
        <v>0</v>
      </c>
      <c r="S327" s="49">
        <v>0</v>
      </c>
      <c r="T327" s="49">
        <v>0</v>
      </c>
      <c r="U327" s="49">
        <v>0</v>
      </c>
      <c r="V327" s="49">
        <v>0</v>
      </c>
      <c r="W327" s="49">
        <v>0</v>
      </c>
      <c r="X327" s="49">
        <v>0</v>
      </c>
      <c r="Y327" s="49">
        <v>0</v>
      </c>
      <c r="Z327" s="49">
        <v>0</v>
      </c>
      <c r="AA327" s="49">
        <v>0</v>
      </c>
      <c r="AB327" s="49">
        <v>0</v>
      </c>
      <c r="AC327" s="49">
        <v>0</v>
      </c>
      <c r="AD327" s="49">
        <v>0</v>
      </c>
      <c r="AE327" s="49">
        <v>0</v>
      </c>
      <c r="AF327" s="49">
        <v>0</v>
      </c>
      <c r="AG327" s="49">
        <v>0</v>
      </c>
      <c r="AH327" s="49">
        <v>0</v>
      </c>
      <c r="AI327" s="49">
        <v>0</v>
      </c>
      <c r="AJ327" s="49">
        <v>0</v>
      </c>
      <c r="AK327" s="49">
        <v>0</v>
      </c>
      <c r="AL327" s="49">
        <v>0</v>
      </c>
      <c r="AM327" s="49">
        <v>0</v>
      </c>
      <c r="AN327" s="49">
        <v>0</v>
      </c>
      <c r="AO327" s="49">
        <v>0</v>
      </c>
      <c r="AP327" s="49">
        <v>0</v>
      </c>
      <c r="AQ327" s="49">
        <v>0</v>
      </c>
    </row>
    <row r="328" spans="1:43" ht="16.5" hidden="1" customHeight="1">
      <c r="A328" s="50" t="s">
        <v>50</v>
      </c>
      <c r="B328" s="50" t="s">
        <v>1068</v>
      </c>
      <c r="C328" s="50" t="str">
        <f>VLOOKUP($B328,'지하수요금(2012년)'!$B:$C,2,FALSE)</f>
        <v>유정애</v>
      </c>
      <c r="D328" s="50" t="s">
        <v>1069</v>
      </c>
      <c r="E328" s="50" t="s">
        <v>1070</v>
      </c>
      <c r="F328" s="49">
        <v>0</v>
      </c>
      <c r="G328" s="49">
        <v>4</v>
      </c>
      <c r="H328" s="49">
        <v>1370</v>
      </c>
      <c r="I328" s="49">
        <v>0</v>
      </c>
      <c r="J328" s="49">
        <v>4</v>
      </c>
      <c r="K328" s="49">
        <v>1370</v>
      </c>
      <c r="L328" s="49">
        <v>0</v>
      </c>
      <c r="M328" s="49">
        <v>4</v>
      </c>
      <c r="N328" s="49">
        <v>1370</v>
      </c>
      <c r="O328" s="49">
        <v>0</v>
      </c>
      <c r="P328" s="49">
        <v>4</v>
      </c>
      <c r="Q328" s="49">
        <v>1370</v>
      </c>
      <c r="R328" s="49">
        <v>0</v>
      </c>
      <c r="S328" s="49">
        <v>4</v>
      </c>
      <c r="T328" s="49">
        <v>1370</v>
      </c>
      <c r="U328" s="49">
        <v>0</v>
      </c>
      <c r="V328" s="49">
        <v>4</v>
      </c>
      <c r="W328" s="49">
        <v>1370</v>
      </c>
      <c r="X328" s="49">
        <v>0</v>
      </c>
      <c r="Y328" s="49">
        <v>4</v>
      </c>
      <c r="Z328" s="49">
        <v>1370</v>
      </c>
      <c r="AA328" s="49">
        <v>0</v>
      </c>
      <c r="AB328" s="49">
        <v>4</v>
      </c>
      <c r="AC328" s="49">
        <v>1370</v>
      </c>
      <c r="AD328" s="49">
        <v>0</v>
      </c>
      <c r="AE328" s="49">
        <v>4</v>
      </c>
      <c r="AF328" s="49">
        <v>1370</v>
      </c>
      <c r="AG328" s="49">
        <v>0</v>
      </c>
      <c r="AH328" s="49">
        <v>4</v>
      </c>
      <c r="AI328" s="49">
        <v>1370</v>
      </c>
      <c r="AJ328" s="49">
        <v>0</v>
      </c>
      <c r="AK328" s="49">
        <v>4</v>
      </c>
      <c r="AL328" s="49">
        <v>1370</v>
      </c>
      <c r="AM328" s="49">
        <v>0</v>
      </c>
      <c r="AN328" s="49">
        <v>4</v>
      </c>
      <c r="AO328" s="49">
        <v>1370</v>
      </c>
      <c r="AP328" s="49">
        <v>48</v>
      </c>
      <c r="AQ328" s="49">
        <v>16440</v>
      </c>
    </row>
    <row r="329" spans="1:43" ht="16.5" hidden="1" customHeight="1">
      <c r="A329" s="50" t="s">
        <v>50</v>
      </c>
      <c r="B329" s="50" t="s">
        <v>1071</v>
      </c>
      <c r="C329" s="50" t="str">
        <f>VLOOKUP($B329,'지하수요금(2012년)'!$B:$C,2,FALSE)</f>
        <v>이상곤</v>
      </c>
      <c r="D329" s="50" t="s">
        <v>1072</v>
      </c>
      <c r="E329" s="50" t="s">
        <v>1073</v>
      </c>
      <c r="M329" s="49">
        <v>48</v>
      </c>
      <c r="N329" s="49">
        <v>0</v>
      </c>
      <c r="V329" s="49">
        <v>48</v>
      </c>
      <c r="W329" s="49">
        <v>0</v>
      </c>
      <c r="AE329" s="49">
        <v>48</v>
      </c>
      <c r="AF329" s="49">
        <v>0</v>
      </c>
      <c r="AN329" s="49">
        <v>48</v>
      </c>
      <c r="AO329" s="49">
        <v>0</v>
      </c>
      <c r="AP329" s="49">
        <v>192</v>
      </c>
      <c r="AQ329" s="49">
        <v>0</v>
      </c>
    </row>
    <row r="330" spans="1:43" ht="16.5" hidden="1" customHeight="1">
      <c r="A330" s="50" t="s">
        <v>50</v>
      </c>
      <c r="B330" s="50" t="s">
        <v>1074</v>
      </c>
      <c r="C330" s="50" t="str">
        <f>VLOOKUP($B330,'지하수요금(2012년)'!$B:$C,2,FALSE)</f>
        <v>이정화</v>
      </c>
      <c r="D330" s="50" t="s">
        <v>1075</v>
      </c>
      <c r="E330" s="50" t="s">
        <v>1076</v>
      </c>
      <c r="M330" s="49">
        <v>30</v>
      </c>
      <c r="N330" s="49">
        <v>0</v>
      </c>
      <c r="V330" s="49">
        <v>30</v>
      </c>
      <c r="W330" s="49">
        <v>0</v>
      </c>
      <c r="AE330" s="49">
        <v>30</v>
      </c>
      <c r="AF330" s="49">
        <v>0</v>
      </c>
      <c r="AN330" s="49">
        <v>30</v>
      </c>
      <c r="AO330" s="49">
        <v>0</v>
      </c>
      <c r="AP330" s="49">
        <v>120</v>
      </c>
      <c r="AQ330" s="49">
        <v>0</v>
      </c>
    </row>
    <row r="331" spans="1:43" ht="16.5" hidden="1" customHeight="1">
      <c r="A331" s="50" t="s">
        <v>50</v>
      </c>
      <c r="B331" s="50" t="s">
        <v>1077</v>
      </c>
      <c r="C331" s="50" t="str">
        <f>VLOOKUP($B331,'지하수요금(2012년)'!$B:$C,2,FALSE)</f>
        <v>이승작</v>
      </c>
      <c r="D331" s="50" t="s">
        <v>1078</v>
      </c>
      <c r="E331" s="50" t="s">
        <v>2350</v>
      </c>
      <c r="L331" s="49">
        <v>0</v>
      </c>
      <c r="M331" s="49">
        <v>18</v>
      </c>
      <c r="N331" s="49">
        <v>4230</v>
      </c>
      <c r="U331" s="49">
        <v>0</v>
      </c>
      <c r="V331" s="49">
        <v>18</v>
      </c>
      <c r="W331" s="49">
        <v>4230</v>
      </c>
      <c r="AD331" s="49">
        <v>0</v>
      </c>
      <c r="AE331" s="49">
        <v>18</v>
      </c>
      <c r="AF331" s="49">
        <v>4230</v>
      </c>
      <c r="AM331" s="49">
        <v>0</v>
      </c>
      <c r="AN331" s="49">
        <v>18</v>
      </c>
      <c r="AO331" s="49">
        <v>4230</v>
      </c>
      <c r="AP331" s="49">
        <v>72</v>
      </c>
      <c r="AQ331" s="49">
        <v>16920</v>
      </c>
    </row>
    <row r="332" spans="1:43" ht="16.5" hidden="1" customHeight="1">
      <c r="A332" s="50" t="s">
        <v>50</v>
      </c>
      <c r="B332" s="50" t="s">
        <v>1080</v>
      </c>
      <c r="C332" s="50" t="str">
        <f>VLOOKUP($B332,'지하수요금(2012년)'!$B:$C,2,FALSE)</f>
        <v>김태길</v>
      </c>
      <c r="D332" s="50" t="s">
        <v>1081</v>
      </c>
      <c r="E332" s="50" t="s">
        <v>2351</v>
      </c>
      <c r="L332" s="49">
        <v>0</v>
      </c>
      <c r="M332" s="49">
        <v>30</v>
      </c>
      <c r="N332" s="49">
        <v>6390</v>
      </c>
      <c r="U332" s="49">
        <v>0</v>
      </c>
      <c r="V332" s="49">
        <v>30</v>
      </c>
      <c r="W332" s="49">
        <v>6390</v>
      </c>
      <c r="AD332" s="49">
        <v>0</v>
      </c>
      <c r="AE332" s="49">
        <v>30</v>
      </c>
      <c r="AF332" s="49">
        <v>6390</v>
      </c>
      <c r="AM332" s="49">
        <v>0</v>
      </c>
      <c r="AN332" s="49">
        <v>30</v>
      </c>
      <c r="AO332" s="49">
        <v>6390</v>
      </c>
      <c r="AP332" s="49">
        <v>120</v>
      </c>
      <c r="AQ332" s="49">
        <v>25560</v>
      </c>
    </row>
    <row r="333" spans="1:43" ht="16.5" hidden="1" customHeight="1">
      <c r="A333" s="50" t="s">
        <v>50</v>
      </c>
      <c r="B333" s="50" t="s">
        <v>1083</v>
      </c>
      <c r="C333" s="50" t="str">
        <f>VLOOKUP($B333,'지하수요금(2012년)'!$B:$C,2,FALSE)</f>
        <v>김경애</v>
      </c>
      <c r="D333" s="50" t="s">
        <v>1084</v>
      </c>
      <c r="E333" s="50" t="s">
        <v>1085</v>
      </c>
      <c r="M333" s="49">
        <v>48</v>
      </c>
      <c r="N333" s="49">
        <v>0</v>
      </c>
      <c r="V333" s="49">
        <v>48</v>
      </c>
      <c r="W333" s="49">
        <v>0</v>
      </c>
      <c r="AE333" s="49">
        <v>48</v>
      </c>
      <c r="AF333" s="49">
        <v>0</v>
      </c>
      <c r="AN333" s="49">
        <v>48</v>
      </c>
      <c r="AO333" s="49">
        <v>0</v>
      </c>
      <c r="AP333" s="49">
        <v>192</v>
      </c>
      <c r="AQ333" s="49">
        <v>0</v>
      </c>
    </row>
    <row r="334" spans="1:43" ht="16.5" hidden="1" customHeight="1">
      <c r="A334" s="50" t="s">
        <v>50</v>
      </c>
      <c r="B334" s="50" t="s">
        <v>1086</v>
      </c>
      <c r="C334" s="50" t="str">
        <f>VLOOKUP($B334,'지하수요금(2012년)'!$B:$C,2,FALSE)</f>
        <v>이재득</v>
      </c>
      <c r="D334" s="50" t="s">
        <v>1087</v>
      </c>
      <c r="E334" s="50" t="s">
        <v>1076</v>
      </c>
      <c r="L334" s="49">
        <v>0</v>
      </c>
      <c r="M334" s="49">
        <v>24</v>
      </c>
      <c r="N334" s="49">
        <v>0</v>
      </c>
      <c r="U334" s="49">
        <v>0</v>
      </c>
      <c r="V334" s="49">
        <v>24</v>
      </c>
      <c r="W334" s="49">
        <v>0</v>
      </c>
      <c r="AD334" s="49">
        <v>0</v>
      </c>
      <c r="AE334" s="49">
        <v>24</v>
      </c>
      <c r="AF334" s="49">
        <v>0</v>
      </c>
      <c r="AM334" s="49">
        <v>0</v>
      </c>
      <c r="AN334" s="49">
        <v>24</v>
      </c>
      <c r="AO334" s="49">
        <v>0</v>
      </c>
      <c r="AP334" s="49">
        <v>96</v>
      </c>
      <c r="AQ334" s="49">
        <v>0</v>
      </c>
    </row>
    <row r="335" spans="1:43" ht="16.5" hidden="1" customHeight="1">
      <c r="A335" s="50" t="s">
        <v>50</v>
      </c>
      <c r="B335" s="50" t="s">
        <v>1088</v>
      </c>
      <c r="C335" s="50" t="str">
        <f>VLOOKUP($B335,'지하수요금(2012년)'!$B:$C,2,FALSE)</f>
        <v>이해민</v>
      </c>
      <c r="D335" s="50" t="s">
        <v>1089</v>
      </c>
      <c r="E335" s="50" t="s">
        <v>2352</v>
      </c>
      <c r="L335" s="49">
        <v>0</v>
      </c>
      <c r="M335" s="49">
        <v>18</v>
      </c>
      <c r="N335" s="49">
        <v>4230</v>
      </c>
      <c r="U335" s="49">
        <v>0</v>
      </c>
      <c r="V335" s="49">
        <v>18</v>
      </c>
      <c r="W335" s="49">
        <v>4230</v>
      </c>
      <c r="AD335" s="49">
        <v>0</v>
      </c>
      <c r="AE335" s="49">
        <v>18</v>
      </c>
      <c r="AF335" s="49">
        <v>4230</v>
      </c>
      <c r="AM335" s="49">
        <v>0</v>
      </c>
      <c r="AN335" s="49">
        <v>18</v>
      </c>
      <c r="AO335" s="49">
        <v>4230</v>
      </c>
      <c r="AP335" s="49">
        <v>72</v>
      </c>
      <c r="AQ335" s="49">
        <v>16920</v>
      </c>
    </row>
    <row r="336" spans="1:43" ht="16.5" hidden="1" customHeight="1">
      <c r="A336" s="50" t="s">
        <v>50</v>
      </c>
      <c r="B336" s="50" t="s">
        <v>1091</v>
      </c>
      <c r="C336" s="50" t="str">
        <f>VLOOKUP($B336,'지하수요금(2012년)'!$B:$C,2,FALSE)</f>
        <v>전시우</v>
      </c>
      <c r="D336" s="50" t="s">
        <v>1092</v>
      </c>
      <c r="E336" s="50" t="s">
        <v>2353</v>
      </c>
      <c r="L336" s="49">
        <v>0</v>
      </c>
      <c r="M336" s="49">
        <v>36</v>
      </c>
      <c r="N336" s="49">
        <v>7470</v>
      </c>
      <c r="U336" s="49">
        <v>0</v>
      </c>
      <c r="V336" s="49">
        <v>36</v>
      </c>
      <c r="W336" s="49">
        <v>7470</v>
      </c>
      <c r="AD336" s="49">
        <v>0</v>
      </c>
      <c r="AE336" s="49">
        <v>36</v>
      </c>
      <c r="AF336" s="49">
        <v>7470</v>
      </c>
      <c r="AM336" s="49">
        <v>0</v>
      </c>
      <c r="AN336" s="49">
        <v>36</v>
      </c>
      <c r="AO336" s="49">
        <v>7470</v>
      </c>
      <c r="AP336" s="49">
        <v>144</v>
      </c>
      <c r="AQ336" s="49">
        <v>29880</v>
      </c>
    </row>
    <row r="337" spans="1:43" ht="16.5" hidden="1" customHeight="1">
      <c r="A337" s="50" t="s">
        <v>50</v>
      </c>
      <c r="B337" s="50" t="s">
        <v>1099</v>
      </c>
      <c r="C337" s="50" t="str">
        <f>VLOOKUP($B337,'지하수요금(2012년)'!$B:$C,2,FALSE)</f>
        <v>대창목욕탕</v>
      </c>
      <c r="D337" s="50" t="s">
        <v>1100</v>
      </c>
      <c r="E337" s="50" t="s">
        <v>1101</v>
      </c>
      <c r="F337" s="49">
        <v>4101</v>
      </c>
      <c r="G337" s="49">
        <v>0</v>
      </c>
      <c r="H337" s="49">
        <v>0</v>
      </c>
      <c r="I337" s="49">
        <v>4101</v>
      </c>
      <c r="J337" s="49">
        <v>0</v>
      </c>
      <c r="K337" s="49">
        <v>0</v>
      </c>
      <c r="L337" s="49">
        <v>4101</v>
      </c>
      <c r="M337" s="49">
        <v>0</v>
      </c>
      <c r="N337" s="49">
        <v>0</v>
      </c>
      <c r="O337" s="49">
        <v>4101</v>
      </c>
      <c r="P337" s="49">
        <v>0</v>
      </c>
      <c r="Q337" s="49">
        <v>0</v>
      </c>
      <c r="R337" s="49">
        <v>4101</v>
      </c>
      <c r="S337" s="49">
        <v>0</v>
      </c>
      <c r="T337" s="49">
        <v>0</v>
      </c>
      <c r="U337" s="49">
        <v>4101</v>
      </c>
      <c r="V337" s="49">
        <v>0</v>
      </c>
      <c r="W337" s="49">
        <v>0</v>
      </c>
      <c r="X337" s="49">
        <v>4101</v>
      </c>
      <c r="Y337" s="49">
        <v>0</v>
      </c>
      <c r="Z337" s="49">
        <v>0</v>
      </c>
      <c r="AA337" s="49">
        <v>4101</v>
      </c>
      <c r="AB337" s="49">
        <v>0</v>
      </c>
      <c r="AC337" s="49">
        <v>0</v>
      </c>
      <c r="AD337" s="49">
        <v>4101</v>
      </c>
      <c r="AE337" s="49">
        <v>0</v>
      </c>
      <c r="AF337" s="49">
        <v>0</v>
      </c>
      <c r="AG337" s="49">
        <v>4101</v>
      </c>
      <c r="AH337" s="49">
        <v>0</v>
      </c>
      <c r="AI337" s="49">
        <v>0</v>
      </c>
      <c r="AJ337" s="49">
        <v>4101</v>
      </c>
      <c r="AK337" s="49">
        <v>0</v>
      </c>
      <c r="AL337" s="49">
        <v>0</v>
      </c>
      <c r="AM337" s="49">
        <v>4101</v>
      </c>
      <c r="AN337" s="49">
        <v>0</v>
      </c>
      <c r="AO337" s="49">
        <v>0</v>
      </c>
      <c r="AP337" s="49">
        <v>0</v>
      </c>
      <c r="AQ337" s="49">
        <v>0</v>
      </c>
    </row>
    <row r="338" spans="1:43" ht="16.5" hidden="1" customHeight="1">
      <c r="A338" s="50" t="s">
        <v>50</v>
      </c>
      <c r="B338" s="50" t="s">
        <v>1102</v>
      </c>
      <c r="C338" s="50" t="str">
        <f>VLOOKUP($B338,'지하수요금(2012년)'!$B:$C,2,FALSE)</f>
        <v>이분순</v>
      </c>
      <c r="D338" s="50" t="s">
        <v>1103</v>
      </c>
      <c r="E338" s="50" t="s">
        <v>2354</v>
      </c>
      <c r="L338" s="49">
        <v>0</v>
      </c>
      <c r="M338" s="49">
        <v>18</v>
      </c>
      <c r="N338" s="49">
        <v>4230</v>
      </c>
      <c r="U338" s="49">
        <v>0</v>
      </c>
      <c r="V338" s="49">
        <v>18</v>
      </c>
      <c r="W338" s="49">
        <v>4230</v>
      </c>
      <c r="AD338" s="49">
        <v>0</v>
      </c>
      <c r="AE338" s="49">
        <v>18</v>
      </c>
      <c r="AF338" s="49">
        <v>4230</v>
      </c>
      <c r="AM338" s="49">
        <v>0</v>
      </c>
      <c r="AN338" s="49">
        <v>18</v>
      </c>
      <c r="AO338" s="49">
        <v>4230</v>
      </c>
      <c r="AP338" s="49">
        <v>72</v>
      </c>
      <c r="AQ338" s="49">
        <v>16920</v>
      </c>
    </row>
    <row r="339" spans="1:43" ht="16.5" hidden="1" customHeight="1">
      <c r="A339" s="50" t="s">
        <v>50</v>
      </c>
      <c r="B339" s="50" t="s">
        <v>1105</v>
      </c>
      <c r="C339" s="50" t="str">
        <f>VLOOKUP($B339,'지하수요금(2012년)'!$B:$C,2,FALSE)</f>
        <v>중앙카센타</v>
      </c>
      <c r="D339" s="50" t="s">
        <v>1106</v>
      </c>
      <c r="E339" s="50" t="s">
        <v>1107</v>
      </c>
      <c r="F339" s="49">
        <v>0</v>
      </c>
      <c r="G339" s="49">
        <v>0</v>
      </c>
      <c r="H339" s="49">
        <v>0</v>
      </c>
      <c r="I339" s="49">
        <v>0</v>
      </c>
      <c r="J339" s="49">
        <v>0</v>
      </c>
      <c r="K339" s="49">
        <v>0</v>
      </c>
      <c r="L339" s="49">
        <v>0</v>
      </c>
      <c r="M339" s="49">
        <v>0</v>
      </c>
      <c r="N339" s="49">
        <v>0</v>
      </c>
      <c r="O339" s="49">
        <v>0</v>
      </c>
      <c r="P339" s="49">
        <v>0</v>
      </c>
      <c r="Q339" s="49">
        <v>0</v>
      </c>
      <c r="R339" s="49">
        <v>0</v>
      </c>
      <c r="S339" s="49">
        <v>0</v>
      </c>
      <c r="T339" s="49">
        <v>0</v>
      </c>
      <c r="U339" s="49">
        <v>0</v>
      </c>
      <c r="V339" s="49">
        <v>0</v>
      </c>
      <c r="W339" s="49">
        <v>0</v>
      </c>
      <c r="X339" s="49">
        <v>0</v>
      </c>
      <c r="Y339" s="49">
        <v>0</v>
      </c>
      <c r="Z339" s="49">
        <v>0</v>
      </c>
      <c r="AA339" s="49">
        <v>0</v>
      </c>
      <c r="AB339" s="49">
        <v>0</v>
      </c>
      <c r="AC339" s="49">
        <v>0</v>
      </c>
      <c r="AD339" s="49">
        <v>0</v>
      </c>
      <c r="AE339" s="49">
        <v>0</v>
      </c>
      <c r="AF339" s="49">
        <v>0</v>
      </c>
      <c r="AG339" s="49">
        <v>0</v>
      </c>
      <c r="AH339" s="49">
        <v>0</v>
      </c>
      <c r="AI339" s="49">
        <v>0</v>
      </c>
      <c r="AJ339" s="49">
        <v>0</v>
      </c>
      <c r="AK339" s="49">
        <v>0</v>
      </c>
      <c r="AL339" s="49">
        <v>0</v>
      </c>
      <c r="AM339" s="49">
        <v>0</v>
      </c>
      <c r="AN339" s="49">
        <v>0</v>
      </c>
      <c r="AO339" s="49">
        <v>0</v>
      </c>
      <c r="AP339" s="49">
        <v>0</v>
      </c>
      <c r="AQ339" s="49">
        <v>0</v>
      </c>
    </row>
    <row r="340" spans="1:43" ht="16.5" hidden="1" customHeight="1">
      <c r="A340" s="50" t="s">
        <v>50</v>
      </c>
      <c r="B340" s="50" t="s">
        <v>1108</v>
      </c>
      <c r="C340" s="50" t="str">
        <f>VLOOKUP($B340,'지하수요금(2012년)'!$B:$C,2,FALSE)</f>
        <v>해동식품</v>
      </c>
      <c r="D340" s="50" t="s">
        <v>1109</v>
      </c>
      <c r="E340" s="50" t="s">
        <v>2355</v>
      </c>
      <c r="F340" s="49">
        <v>0</v>
      </c>
      <c r="G340" s="49">
        <v>15</v>
      </c>
      <c r="H340" s="49">
        <v>4010</v>
      </c>
      <c r="I340" s="49">
        <v>0</v>
      </c>
      <c r="J340" s="49">
        <v>15</v>
      </c>
      <c r="K340" s="49">
        <v>4010</v>
      </c>
      <c r="L340" s="49">
        <v>0</v>
      </c>
      <c r="M340" s="49">
        <v>15</v>
      </c>
      <c r="N340" s="49">
        <v>4010</v>
      </c>
      <c r="O340" s="49">
        <v>0</v>
      </c>
      <c r="P340" s="49">
        <v>15</v>
      </c>
      <c r="Q340" s="49">
        <v>4010</v>
      </c>
      <c r="R340" s="49">
        <v>0</v>
      </c>
      <c r="S340" s="49">
        <v>15</v>
      </c>
      <c r="T340" s="49">
        <v>4010</v>
      </c>
      <c r="U340" s="49">
        <v>0</v>
      </c>
      <c r="V340" s="49">
        <v>15</v>
      </c>
      <c r="W340" s="49">
        <v>4010</v>
      </c>
      <c r="X340" s="49">
        <v>0</v>
      </c>
      <c r="Y340" s="49">
        <v>15</v>
      </c>
      <c r="Z340" s="49">
        <v>4010</v>
      </c>
      <c r="AA340" s="49">
        <v>0</v>
      </c>
      <c r="AB340" s="49">
        <v>15</v>
      </c>
      <c r="AC340" s="49">
        <v>4010</v>
      </c>
      <c r="AD340" s="49">
        <v>0</v>
      </c>
      <c r="AE340" s="49">
        <v>15</v>
      </c>
      <c r="AF340" s="49">
        <v>4010</v>
      </c>
      <c r="AG340" s="49">
        <v>0</v>
      </c>
      <c r="AH340" s="49">
        <v>15</v>
      </c>
      <c r="AI340" s="49">
        <v>4010</v>
      </c>
      <c r="AJ340" s="49">
        <v>0</v>
      </c>
      <c r="AK340" s="49">
        <v>15</v>
      </c>
      <c r="AL340" s="49">
        <v>4010</v>
      </c>
      <c r="AM340" s="49">
        <v>0</v>
      </c>
      <c r="AN340" s="49">
        <v>15</v>
      </c>
      <c r="AO340" s="49">
        <v>4010</v>
      </c>
      <c r="AP340" s="49">
        <v>180</v>
      </c>
      <c r="AQ340" s="49">
        <v>48120</v>
      </c>
    </row>
    <row r="341" spans="1:43" ht="16.5" hidden="1" customHeight="1">
      <c r="A341" s="50" t="s">
        <v>50</v>
      </c>
      <c r="B341" s="50" t="s">
        <v>1111</v>
      </c>
      <c r="C341" s="50" t="str">
        <f>VLOOKUP($B341,'지하수요금(2012년)'!$B:$C,2,FALSE)</f>
        <v>신룡식당</v>
      </c>
      <c r="D341" s="50" t="s">
        <v>1112</v>
      </c>
      <c r="E341" s="50" t="s">
        <v>1113</v>
      </c>
      <c r="F341" s="49">
        <v>0</v>
      </c>
      <c r="G341" s="49">
        <v>40</v>
      </c>
      <c r="H341" s="49">
        <v>0</v>
      </c>
      <c r="I341" s="49">
        <v>0</v>
      </c>
      <c r="J341" s="49">
        <v>40</v>
      </c>
      <c r="K341" s="49">
        <v>0</v>
      </c>
      <c r="L341" s="49">
        <v>0</v>
      </c>
      <c r="M341" s="49">
        <v>40</v>
      </c>
      <c r="N341" s="49">
        <v>0</v>
      </c>
      <c r="O341" s="49">
        <v>0</v>
      </c>
      <c r="P341" s="49">
        <v>40</v>
      </c>
      <c r="Q341" s="49">
        <v>0</v>
      </c>
      <c r="R341" s="49">
        <v>0</v>
      </c>
      <c r="S341" s="49">
        <v>40</v>
      </c>
      <c r="T341" s="49">
        <v>0</v>
      </c>
      <c r="U341" s="49">
        <v>0</v>
      </c>
      <c r="V341" s="49">
        <v>40</v>
      </c>
      <c r="W341" s="49">
        <v>0</v>
      </c>
      <c r="X341" s="49">
        <v>0</v>
      </c>
      <c r="Y341" s="49">
        <v>40</v>
      </c>
      <c r="Z341" s="49">
        <v>0</v>
      </c>
      <c r="AA341" s="49">
        <v>0</v>
      </c>
      <c r="AB341" s="49">
        <v>40</v>
      </c>
      <c r="AC341" s="49">
        <v>0</v>
      </c>
      <c r="AD341" s="49">
        <v>0</v>
      </c>
      <c r="AE341" s="49">
        <v>40</v>
      </c>
      <c r="AF341" s="49">
        <v>0</v>
      </c>
      <c r="AG341" s="49">
        <v>0</v>
      </c>
      <c r="AH341" s="49">
        <v>40</v>
      </c>
      <c r="AI341" s="49">
        <v>0</v>
      </c>
      <c r="AJ341" s="49">
        <v>0</v>
      </c>
      <c r="AK341" s="49">
        <v>40</v>
      </c>
      <c r="AL341" s="49">
        <v>0</v>
      </c>
      <c r="AM341" s="49">
        <v>0</v>
      </c>
      <c r="AN341" s="49">
        <v>40</v>
      </c>
      <c r="AO341" s="49">
        <v>0</v>
      </c>
      <c r="AP341" s="49">
        <v>480</v>
      </c>
      <c r="AQ341" s="49">
        <v>0</v>
      </c>
    </row>
    <row r="342" spans="1:43" ht="16.5" hidden="1" customHeight="1">
      <c r="A342" s="50" t="s">
        <v>50</v>
      </c>
      <c r="B342" s="50" t="s">
        <v>1114</v>
      </c>
      <c r="C342" s="50" t="str">
        <f>VLOOKUP($B342,'지하수요금(2012년)'!$B:$C,2,FALSE)</f>
        <v>천지식당</v>
      </c>
      <c r="D342" s="50" t="s">
        <v>1115</v>
      </c>
      <c r="E342" s="50" t="s">
        <v>2356</v>
      </c>
      <c r="F342" s="49">
        <v>0</v>
      </c>
      <c r="G342" s="49">
        <v>48</v>
      </c>
      <c r="H342" s="49">
        <v>11930</v>
      </c>
      <c r="I342" s="49">
        <v>0</v>
      </c>
      <c r="J342" s="49">
        <v>48</v>
      </c>
      <c r="K342" s="49">
        <v>11930</v>
      </c>
      <c r="L342" s="49">
        <v>0</v>
      </c>
      <c r="M342" s="49">
        <v>48</v>
      </c>
      <c r="N342" s="49">
        <v>11930</v>
      </c>
      <c r="O342" s="49">
        <v>0</v>
      </c>
      <c r="P342" s="49">
        <v>48</v>
      </c>
      <c r="Q342" s="49">
        <v>11930</v>
      </c>
      <c r="R342" s="49">
        <v>0</v>
      </c>
      <c r="S342" s="49">
        <v>48</v>
      </c>
      <c r="T342" s="49">
        <v>11930</v>
      </c>
      <c r="U342" s="49">
        <v>0</v>
      </c>
      <c r="V342" s="49">
        <v>48</v>
      </c>
      <c r="W342" s="49">
        <v>11930</v>
      </c>
      <c r="X342" s="49">
        <v>0</v>
      </c>
      <c r="Y342" s="49">
        <v>48</v>
      </c>
      <c r="Z342" s="49">
        <v>11930</v>
      </c>
      <c r="AA342" s="49">
        <v>0</v>
      </c>
      <c r="AB342" s="49">
        <v>48</v>
      </c>
      <c r="AC342" s="49">
        <v>11930</v>
      </c>
      <c r="AD342" s="49">
        <v>0</v>
      </c>
      <c r="AE342" s="49">
        <v>48</v>
      </c>
      <c r="AF342" s="49">
        <v>11930</v>
      </c>
      <c r="AG342" s="49">
        <v>0</v>
      </c>
      <c r="AH342" s="49">
        <v>48</v>
      </c>
      <c r="AI342" s="49">
        <v>11930</v>
      </c>
      <c r="AJ342" s="49">
        <v>0</v>
      </c>
      <c r="AK342" s="49">
        <v>48</v>
      </c>
      <c r="AL342" s="49">
        <v>11930</v>
      </c>
      <c r="AM342" s="49">
        <v>0</v>
      </c>
      <c r="AN342" s="49">
        <v>48</v>
      </c>
      <c r="AO342" s="49">
        <v>11930</v>
      </c>
      <c r="AP342" s="49">
        <v>576</v>
      </c>
      <c r="AQ342" s="49">
        <v>143160</v>
      </c>
    </row>
    <row r="343" spans="1:43" ht="16.5" hidden="1" customHeight="1">
      <c r="A343" s="50" t="s">
        <v>50</v>
      </c>
      <c r="B343" s="50" t="s">
        <v>1117</v>
      </c>
      <c r="C343" s="50" t="str">
        <f>VLOOKUP($B343,'지하수요금(2012년)'!$B:$C,2,FALSE)</f>
        <v>생선가게(똘이식품)</v>
      </c>
      <c r="D343" s="50" t="s">
        <v>1118</v>
      </c>
      <c r="E343" s="50" t="s">
        <v>2357</v>
      </c>
      <c r="F343" s="49">
        <v>0</v>
      </c>
      <c r="G343" s="49">
        <v>40</v>
      </c>
      <c r="H343" s="49">
        <v>10010</v>
      </c>
      <c r="I343" s="49">
        <v>0</v>
      </c>
      <c r="J343" s="49">
        <v>40</v>
      </c>
      <c r="K343" s="49">
        <v>10010</v>
      </c>
      <c r="L343" s="49">
        <v>0</v>
      </c>
      <c r="M343" s="49">
        <v>40</v>
      </c>
      <c r="N343" s="49">
        <v>10010</v>
      </c>
      <c r="O343" s="49">
        <v>0</v>
      </c>
      <c r="P343" s="49">
        <v>40</v>
      </c>
      <c r="Q343" s="49">
        <v>10010</v>
      </c>
      <c r="R343" s="49">
        <v>0</v>
      </c>
      <c r="S343" s="49">
        <v>40</v>
      </c>
      <c r="T343" s="49">
        <v>10010</v>
      </c>
      <c r="U343" s="49">
        <v>0</v>
      </c>
      <c r="V343" s="49">
        <v>40</v>
      </c>
      <c r="W343" s="49">
        <v>10010</v>
      </c>
      <c r="X343" s="49">
        <v>0</v>
      </c>
      <c r="Y343" s="49">
        <v>40</v>
      </c>
      <c r="Z343" s="49">
        <v>10010</v>
      </c>
      <c r="AA343" s="49">
        <v>0</v>
      </c>
      <c r="AB343" s="49">
        <v>40</v>
      </c>
      <c r="AC343" s="49">
        <v>10010</v>
      </c>
      <c r="AD343" s="49">
        <v>0</v>
      </c>
      <c r="AE343" s="49">
        <v>40</v>
      </c>
      <c r="AF343" s="49">
        <v>10010</v>
      </c>
      <c r="AG343" s="49">
        <v>0</v>
      </c>
      <c r="AH343" s="49">
        <v>40</v>
      </c>
      <c r="AI343" s="49">
        <v>10010</v>
      </c>
      <c r="AJ343" s="49">
        <v>0</v>
      </c>
      <c r="AK343" s="49">
        <v>40</v>
      </c>
      <c r="AL343" s="49">
        <v>10010</v>
      </c>
      <c r="AM343" s="49">
        <v>0</v>
      </c>
      <c r="AN343" s="49">
        <v>40</v>
      </c>
      <c r="AO343" s="49">
        <v>10010</v>
      </c>
      <c r="AP343" s="49">
        <v>480</v>
      </c>
      <c r="AQ343" s="49">
        <v>120120</v>
      </c>
    </row>
    <row r="344" spans="1:43" ht="16.5" hidden="1" customHeight="1">
      <c r="A344" s="50" t="s">
        <v>50</v>
      </c>
      <c r="B344" s="50" t="s">
        <v>1120</v>
      </c>
      <c r="C344" s="50" t="str">
        <f>VLOOKUP($B344,'지하수요금(2012년)'!$B:$C,2,FALSE)</f>
        <v>채소가게(강숙이)</v>
      </c>
      <c r="D344" s="50" t="s">
        <v>1121</v>
      </c>
      <c r="E344" s="50" t="s">
        <v>2357</v>
      </c>
      <c r="F344" s="49">
        <v>0</v>
      </c>
      <c r="G344" s="49">
        <v>40</v>
      </c>
      <c r="H344" s="49">
        <v>10010</v>
      </c>
      <c r="I344" s="49">
        <v>0</v>
      </c>
      <c r="J344" s="49">
        <v>40</v>
      </c>
      <c r="K344" s="49">
        <v>10010</v>
      </c>
      <c r="L344" s="49">
        <v>0</v>
      </c>
      <c r="M344" s="49">
        <v>40</v>
      </c>
      <c r="N344" s="49">
        <v>10010</v>
      </c>
      <c r="O344" s="49">
        <v>0</v>
      </c>
      <c r="P344" s="49">
        <v>40</v>
      </c>
      <c r="Q344" s="49">
        <v>10010</v>
      </c>
      <c r="R344" s="49">
        <v>0</v>
      </c>
      <c r="S344" s="49">
        <v>40</v>
      </c>
      <c r="T344" s="49">
        <v>10010</v>
      </c>
      <c r="U344" s="49">
        <v>0</v>
      </c>
      <c r="V344" s="49">
        <v>40</v>
      </c>
      <c r="W344" s="49">
        <v>10010</v>
      </c>
      <c r="X344" s="49">
        <v>0</v>
      </c>
      <c r="Y344" s="49">
        <v>40</v>
      </c>
      <c r="Z344" s="49">
        <v>10010</v>
      </c>
      <c r="AA344" s="49">
        <v>0</v>
      </c>
      <c r="AB344" s="49">
        <v>40</v>
      </c>
      <c r="AC344" s="49">
        <v>10010</v>
      </c>
      <c r="AD344" s="49">
        <v>0</v>
      </c>
      <c r="AE344" s="49">
        <v>40</v>
      </c>
      <c r="AF344" s="49">
        <v>10010</v>
      </c>
      <c r="AG344" s="49">
        <v>0</v>
      </c>
      <c r="AH344" s="49">
        <v>40</v>
      </c>
      <c r="AI344" s="49">
        <v>10010</v>
      </c>
      <c r="AJ344" s="49">
        <v>0</v>
      </c>
      <c r="AK344" s="49">
        <v>40</v>
      </c>
      <c r="AL344" s="49">
        <v>10010</v>
      </c>
      <c r="AM344" s="49">
        <v>0</v>
      </c>
      <c r="AN344" s="49">
        <v>40</v>
      </c>
      <c r="AO344" s="49">
        <v>10010</v>
      </c>
      <c r="AP344" s="49">
        <v>480</v>
      </c>
      <c r="AQ344" s="49">
        <v>120120</v>
      </c>
    </row>
    <row r="345" spans="1:43" ht="16.5" hidden="1" customHeight="1">
      <c r="A345" s="50" t="s">
        <v>50</v>
      </c>
      <c r="B345" s="50" t="s">
        <v>1122</v>
      </c>
      <c r="C345" s="50" t="str">
        <f>VLOOKUP($B345,'지하수요금(2012년)'!$B:$C,2,FALSE)</f>
        <v>민들레순대</v>
      </c>
      <c r="D345" s="50" t="s">
        <v>1123</v>
      </c>
      <c r="E345" s="50" t="s">
        <v>2357</v>
      </c>
      <c r="F345" s="49">
        <v>0</v>
      </c>
      <c r="G345" s="49">
        <v>48</v>
      </c>
      <c r="H345" s="49">
        <v>11930</v>
      </c>
      <c r="I345" s="49">
        <v>0</v>
      </c>
      <c r="J345" s="49">
        <v>48</v>
      </c>
      <c r="K345" s="49">
        <v>11930</v>
      </c>
      <c r="L345" s="49">
        <v>0</v>
      </c>
      <c r="M345" s="49">
        <v>48</v>
      </c>
      <c r="N345" s="49">
        <v>11930</v>
      </c>
      <c r="O345" s="49">
        <v>0</v>
      </c>
      <c r="P345" s="49">
        <v>48</v>
      </c>
      <c r="Q345" s="49">
        <v>11930</v>
      </c>
      <c r="R345" s="49">
        <v>0</v>
      </c>
      <c r="S345" s="49">
        <v>48</v>
      </c>
      <c r="T345" s="49">
        <v>11930</v>
      </c>
      <c r="U345" s="49">
        <v>0</v>
      </c>
      <c r="V345" s="49">
        <v>48</v>
      </c>
      <c r="W345" s="49">
        <v>11930</v>
      </c>
      <c r="X345" s="49">
        <v>0</v>
      </c>
      <c r="Y345" s="49">
        <v>48</v>
      </c>
      <c r="Z345" s="49">
        <v>11930</v>
      </c>
      <c r="AA345" s="49">
        <v>0</v>
      </c>
      <c r="AB345" s="49">
        <v>48</v>
      </c>
      <c r="AC345" s="49">
        <v>11930</v>
      </c>
      <c r="AD345" s="49">
        <v>0</v>
      </c>
      <c r="AE345" s="49">
        <v>48</v>
      </c>
      <c r="AF345" s="49">
        <v>11930</v>
      </c>
      <c r="AG345" s="49">
        <v>0</v>
      </c>
      <c r="AH345" s="49">
        <v>48</v>
      </c>
      <c r="AI345" s="49">
        <v>11930</v>
      </c>
      <c r="AJ345" s="49">
        <v>0</v>
      </c>
      <c r="AK345" s="49">
        <v>48</v>
      </c>
      <c r="AL345" s="49">
        <v>11930</v>
      </c>
      <c r="AM345" s="49">
        <v>0</v>
      </c>
      <c r="AN345" s="49">
        <v>48</v>
      </c>
      <c r="AO345" s="49">
        <v>11930</v>
      </c>
      <c r="AP345" s="49">
        <v>576</v>
      </c>
      <c r="AQ345" s="49">
        <v>143160</v>
      </c>
    </row>
    <row r="346" spans="1:43" ht="16.5" hidden="1" customHeight="1">
      <c r="A346" s="50" t="s">
        <v>50</v>
      </c>
      <c r="B346" s="50" t="s">
        <v>1124</v>
      </c>
      <c r="C346" s="50" t="str">
        <f>VLOOKUP($B346,'지하수요금(2012년)'!$B:$C,2,FALSE)</f>
        <v>지례순대</v>
      </c>
      <c r="D346" s="50" t="s">
        <v>1125</v>
      </c>
      <c r="E346" s="50" t="s">
        <v>2357</v>
      </c>
      <c r="F346" s="49">
        <v>0</v>
      </c>
      <c r="G346" s="49">
        <v>40</v>
      </c>
      <c r="H346" s="49">
        <v>10010</v>
      </c>
      <c r="I346" s="49">
        <v>0</v>
      </c>
      <c r="J346" s="49">
        <v>40</v>
      </c>
      <c r="K346" s="49">
        <v>10010</v>
      </c>
      <c r="L346" s="49">
        <v>0</v>
      </c>
      <c r="M346" s="49">
        <v>40</v>
      </c>
      <c r="N346" s="49">
        <v>10010</v>
      </c>
      <c r="O346" s="49">
        <v>0</v>
      </c>
      <c r="P346" s="49">
        <v>40</v>
      </c>
      <c r="Q346" s="49">
        <v>10010</v>
      </c>
      <c r="R346" s="49">
        <v>0</v>
      </c>
      <c r="S346" s="49">
        <v>40</v>
      </c>
      <c r="T346" s="49">
        <v>10010</v>
      </c>
      <c r="U346" s="49">
        <v>0</v>
      </c>
      <c r="V346" s="49">
        <v>40</v>
      </c>
      <c r="W346" s="49">
        <v>10010</v>
      </c>
      <c r="X346" s="49">
        <v>0</v>
      </c>
      <c r="Y346" s="49">
        <v>40</v>
      </c>
      <c r="Z346" s="49">
        <v>10010</v>
      </c>
      <c r="AA346" s="49">
        <v>0</v>
      </c>
      <c r="AB346" s="49">
        <v>40</v>
      </c>
      <c r="AC346" s="49">
        <v>10010</v>
      </c>
      <c r="AD346" s="49">
        <v>0</v>
      </c>
      <c r="AE346" s="49">
        <v>40</v>
      </c>
      <c r="AF346" s="49">
        <v>10010</v>
      </c>
      <c r="AG346" s="49">
        <v>0</v>
      </c>
      <c r="AH346" s="49">
        <v>40</v>
      </c>
      <c r="AI346" s="49">
        <v>10010</v>
      </c>
      <c r="AJ346" s="49">
        <v>0</v>
      </c>
      <c r="AK346" s="49">
        <v>40</v>
      </c>
      <c r="AL346" s="49">
        <v>10010</v>
      </c>
      <c r="AM346" s="49">
        <v>0</v>
      </c>
      <c r="AN346" s="49">
        <v>40</v>
      </c>
      <c r="AO346" s="49">
        <v>10010</v>
      </c>
      <c r="AP346" s="49">
        <v>480</v>
      </c>
      <c r="AQ346" s="49">
        <v>120120</v>
      </c>
    </row>
    <row r="347" spans="1:43" ht="16.5" hidden="1" customHeight="1">
      <c r="A347" s="50" t="s">
        <v>50</v>
      </c>
      <c r="B347" s="50" t="s">
        <v>1126</v>
      </c>
      <c r="C347" s="50" t="str">
        <f>VLOOKUP($B347,'지하수요금(2012년)'!$B:$C,2,FALSE)</f>
        <v>모정하</v>
      </c>
      <c r="D347" s="50" t="s">
        <v>1127</v>
      </c>
      <c r="E347" s="50" t="s">
        <v>2358</v>
      </c>
      <c r="F347" s="49">
        <v>0</v>
      </c>
      <c r="G347" s="49">
        <v>40</v>
      </c>
      <c r="H347" s="49">
        <v>10010</v>
      </c>
      <c r="I347" s="49">
        <v>0</v>
      </c>
      <c r="J347" s="49">
        <v>40</v>
      </c>
      <c r="K347" s="49">
        <v>10010</v>
      </c>
      <c r="L347" s="49">
        <v>0</v>
      </c>
      <c r="M347" s="49">
        <v>40</v>
      </c>
      <c r="N347" s="49">
        <v>10010</v>
      </c>
      <c r="O347" s="49">
        <v>0</v>
      </c>
      <c r="P347" s="49">
        <v>40</v>
      </c>
      <c r="Q347" s="49">
        <v>10010</v>
      </c>
      <c r="R347" s="49">
        <v>0</v>
      </c>
      <c r="S347" s="49">
        <v>40</v>
      </c>
      <c r="T347" s="49">
        <v>10010</v>
      </c>
      <c r="U347" s="49">
        <v>0</v>
      </c>
      <c r="V347" s="49">
        <v>40</v>
      </c>
      <c r="W347" s="49">
        <v>10010</v>
      </c>
      <c r="X347" s="49">
        <v>0</v>
      </c>
      <c r="Y347" s="49">
        <v>40</v>
      </c>
      <c r="Z347" s="49">
        <v>10010</v>
      </c>
      <c r="AA347" s="49">
        <v>0</v>
      </c>
      <c r="AB347" s="49">
        <v>40</v>
      </c>
      <c r="AC347" s="49">
        <v>10010</v>
      </c>
      <c r="AD347" s="49">
        <v>0</v>
      </c>
      <c r="AE347" s="49">
        <v>40</v>
      </c>
      <c r="AF347" s="49">
        <v>10010</v>
      </c>
      <c r="AG347" s="49">
        <v>0</v>
      </c>
      <c r="AH347" s="49">
        <v>40</v>
      </c>
      <c r="AI347" s="49">
        <v>10010</v>
      </c>
      <c r="AJ347" s="49">
        <v>0</v>
      </c>
      <c r="AK347" s="49">
        <v>40</v>
      </c>
      <c r="AL347" s="49">
        <v>10010</v>
      </c>
      <c r="AM347" s="49">
        <v>0</v>
      </c>
      <c r="AN347" s="49">
        <v>40</v>
      </c>
      <c r="AO347" s="49">
        <v>10010</v>
      </c>
      <c r="AP347" s="49">
        <v>480</v>
      </c>
      <c r="AQ347" s="49">
        <v>120120</v>
      </c>
    </row>
    <row r="348" spans="1:43" ht="16.5" hidden="1" customHeight="1">
      <c r="A348" s="50" t="s">
        <v>50</v>
      </c>
      <c r="B348" s="50" t="s">
        <v>1129</v>
      </c>
      <c r="C348" s="50" t="str">
        <f>VLOOKUP($B348,'지하수요금(2012년)'!$B:$C,2,FALSE)</f>
        <v>갈무리식당</v>
      </c>
      <c r="D348" s="50" t="s">
        <v>1130</v>
      </c>
      <c r="E348" s="50" t="s">
        <v>2359</v>
      </c>
      <c r="F348" s="49">
        <v>0</v>
      </c>
      <c r="G348" s="49">
        <v>40</v>
      </c>
      <c r="H348" s="49">
        <v>10010</v>
      </c>
      <c r="I348" s="49">
        <v>0</v>
      </c>
      <c r="J348" s="49">
        <v>40</v>
      </c>
      <c r="K348" s="49">
        <v>10010</v>
      </c>
      <c r="L348" s="49">
        <v>0</v>
      </c>
      <c r="M348" s="49">
        <v>40</v>
      </c>
      <c r="N348" s="49">
        <v>10010</v>
      </c>
      <c r="O348" s="49">
        <v>0</v>
      </c>
      <c r="P348" s="49">
        <v>40</v>
      </c>
      <c r="Q348" s="49">
        <v>10010</v>
      </c>
      <c r="R348" s="49">
        <v>0</v>
      </c>
      <c r="S348" s="49">
        <v>40</v>
      </c>
      <c r="T348" s="49">
        <v>10010</v>
      </c>
      <c r="U348" s="49">
        <v>0</v>
      </c>
      <c r="V348" s="49">
        <v>40</v>
      </c>
      <c r="W348" s="49">
        <v>10010</v>
      </c>
      <c r="X348" s="49">
        <v>0</v>
      </c>
      <c r="Y348" s="49">
        <v>40</v>
      </c>
      <c r="Z348" s="49">
        <v>10010</v>
      </c>
      <c r="AA348" s="49">
        <v>0</v>
      </c>
      <c r="AB348" s="49">
        <v>40</v>
      </c>
      <c r="AC348" s="49">
        <v>10010</v>
      </c>
      <c r="AD348" s="49">
        <v>0</v>
      </c>
      <c r="AE348" s="49">
        <v>40</v>
      </c>
      <c r="AF348" s="49">
        <v>10010</v>
      </c>
      <c r="AG348" s="49">
        <v>0</v>
      </c>
      <c r="AH348" s="49">
        <v>40</v>
      </c>
      <c r="AI348" s="49">
        <v>10010</v>
      </c>
      <c r="AJ348" s="49">
        <v>0</v>
      </c>
      <c r="AK348" s="49">
        <v>40</v>
      </c>
      <c r="AL348" s="49">
        <v>10010</v>
      </c>
      <c r="AM348" s="49">
        <v>0</v>
      </c>
      <c r="AN348" s="49">
        <v>40</v>
      </c>
      <c r="AO348" s="49">
        <v>10010</v>
      </c>
      <c r="AP348" s="49">
        <v>480</v>
      </c>
      <c r="AQ348" s="49">
        <v>120120</v>
      </c>
    </row>
    <row r="349" spans="1:43" ht="16.5" hidden="1" customHeight="1">
      <c r="A349" s="50" t="s">
        <v>50</v>
      </c>
      <c r="B349" s="50" t="s">
        <v>1132</v>
      </c>
      <c r="C349" s="50" t="str">
        <f>VLOOKUP($B349,'지하수요금(2012년)'!$B:$C,2,FALSE)</f>
        <v>미모라사</v>
      </c>
      <c r="D349" s="50" t="s">
        <v>1133</v>
      </c>
      <c r="E349" s="50" t="s">
        <v>2360</v>
      </c>
      <c r="F349" s="49">
        <v>0</v>
      </c>
      <c r="G349" s="49">
        <v>40</v>
      </c>
      <c r="H349" s="49">
        <v>10010</v>
      </c>
      <c r="I349" s="49">
        <v>0</v>
      </c>
      <c r="J349" s="49">
        <v>40</v>
      </c>
      <c r="K349" s="49">
        <v>10010</v>
      </c>
      <c r="L349" s="49">
        <v>0</v>
      </c>
      <c r="M349" s="49">
        <v>40</v>
      </c>
      <c r="N349" s="49">
        <v>10010</v>
      </c>
      <c r="O349" s="49">
        <v>0</v>
      </c>
      <c r="P349" s="49">
        <v>40</v>
      </c>
      <c r="Q349" s="49">
        <v>10010</v>
      </c>
      <c r="R349" s="49">
        <v>0</v>
      </c>
      <c r="S349" s="49">
        <v>40</v>
      </c>
      <c r="T349" s="49">
        <v>10010</v>
      </c>
      <c r="U349" s="49">
        <v>0</v>
      </c>
      <c r="V349" s="49">
        <v>40</v>
      </c>
      <c r="W349" s="49">
        <v>10010</v>
      </c>
      <c r="X349" s="49">
        <v>0</v>
      </c>
      <c r="Y349" s="49">
        <v>40</v>
      </c>
      <c r="Z349" s="49">
        <v>10010</v>
      </c>
      <c r="AA349" s="49">
        <v>0</v>
      </c>
      <c r="AB349" s="49">
        <v>40</v>
      </c>
      <c r="AC349" s="49">
        <v>10010</v>
      </c>
      <c r="AD349" s="49">
        <v>0</v>
      </c>
      <c r="AE349" s="49">
        <v>40</v>
      </c>
      <c r="AF349" s="49">
        <v>10010</v>
      </c>
      <c r="AG349" s="49">
        <v>0</v>
      </c>
      <c r="AH349" s="49">
        <v>40</v>
      </c>
      <c r="AI349" s="49">
        <v>10010</v>
      </c>
      <c r="AJ349" s="49">
        <v>0</v>
      </c>
      <c r="AK349" s="49">
        <v>40</v>
      </c>
      <c r="AL349" s="49">
        <v>10010</v>
      </c>
      <c r="AM349" s="49">
        <v>0</v>
      </c>
      <c r="AN349" s="49">
        <v>40</v>
      </c>
      <c r="AO349" s="49">
        <v>10010</v>
      </c>
      <c r="AP349" s="49">
        <v>480</v>
      </c>
      <c r="AQ349" s="49">
        <v>120120</v>
      </c>
    </row>
    <row r="350" spans="1:43" ht="16.5" hidden="1" customHeight="1">
      <c r="A350" s="50" t="s">
        <v>50</v>
      </c>
      <c r="B350" s="50" t="s">
        <v>1135</v>
      </c>
      <c r="C350" s="50" t="str">
        <f>VLOOKUP($B350,'지하수요금(2012년)'!$B:$C,2,FALSE)</f>
        <v>강전주(들마루)</v>
      </c>
      <c r="D350" s="50" t="s">
        <v>1136</v>
      </c>
      <c r="E350" s="50" t="s">
        <v>2361</v>
      </c>
      <c r="F350" s="49">
        <v>0</v>
      </c>
      <c r="G350" s="49">
        <v>30</v>
      </c>
      <c r="H350" s="49">
        <v>7610</v>
      </c>
      <c r="I350" s="49">
        <v>0</v>
      </c>
      <c r="J350" s="49">
        <v>30</v>
      </c>
      <c r="K350" s="49">
        <v>7610</v>
      </c>
      <c r="L350" s="49">
        <v>0</v>
      </c>
      <c r="M350" s="49">
        <v>30</v>
      </c>
      <c r="N350" s="49">
        <v>7610</v>
      </c>
      <c r="O350" s="49">
        <v>0</v>
      </c>
      <c r="P350" s="49">
        <v>30</v>
      </c>
      <c r="Q350" s="49">
        <v>7610</v>
      </c>
      <c r="R350" s="49">
        <v>0</v>
      </c>
      <c r="S350" s="49">
        <v>30</v>
      </c>
      <c r="T350" s="49">
        <v>7610</v>
      </c>
      <c r="U350" s="49">
        <v>0</v>
      </c>
      <c r="V350" s="49">
        <v>30</v>
      </c>
      <c r="W350" s="49">
        <v>7610</v>
      </c>
      <c r="X350" s="49">
        <v>0</v>
      </c>
      <c r="Y350" s="49">
        <v>30</v>
      </c>
      <c r="Z350" s="49">
        <v>7610</v>
      </c>
      <c r="AA350" s="49">
        <v>0</v>
      </c>
      <c r="AB350" s="49">
        <v>30</v>
      </c>
      <c r="AC350" s="49">
        <v>7610</v>
      </c>
      <c r="AD350" s="49">
        <v>0</v>
      </c>
      <c r="AE350" s="49">
        <v>30</v>
      </c>
      <c r="AF350" s="49">
        <v>7610</v>
      </c>
      <c r="AG350" s="49">
        <v>0</v>
      </c>
      <c r="AH350" s="49">
        <v>30</v>
      </c>
      <c r="AI350" s="49">
        <v>7610</v>
      </c>
      <c r="AJ350" s="49">
        <v>0</v>
      </c>
      <c r="AK350" s="49">
        <v>30</v>
      </c>
      <c r="AL350" s="49">
        <v>7610</v>
      </c>
      <c r="AM350" s="49">
        <v>0</v>
      </c>
      <c r="AN350" s="49">
        <v>30</v>
      </c>
      <c r="AO350" s="49">
        <v>7610</v>
      </c>
      <c r="AP350" s="49">
        <v>360</v>
      </c>
      <c r="AQ350" s="49">
        <v>91320</v>
      </c>
    </row>
    <row r="351" spans="1:43" ht="16.5" hidden="1" customHeight="1">
      <c r="A351" s="50" t="s">
        <v>50</v>
      </c>
      <c r="B351" s="50" t="s">
        <v>1138</v>
      </c>
      <c r="C351" s="50" t="str">
        <f>VLOOKUP($B351,'지하수요금(2012년)'!$B:$C,2,FALSE)</f>
        <v>구정식당</v>
      </c>
      <c r="D351" s="50" t="s">
        <v>1139</v>
      </c>
      <c r="E351" s="50" t="s">
        <v>2362</v>
      </c>
      <c r="F351" s="49">
        <v>0</v>
      </c>
      <c r="G351" s="49">
        <v>48</v>
      </c>
      <c r="H351" s="49">
        <v>11930</v>
      </c>
      <c r="I351" s="49">
        <v>0</v>
      </c>
      <c r="J351" s="49">
        <v>48</v>
      </c>
      <c r="K351" s="49">
        <v>11930</v>
      </c>
      <c r="L351" s="49">
        <v>0</v>
      </c>
      <c r="M351" s="49">
        <v>48</v>
      </c>
      <c r="N351" s="49">
        <v>11930</v>
      </c>
      <c r="O351" s="49">
        <v>0</v>
      </c>
      <c r="P351" s="49">
        <v>48</v>
      </c>
      <c r="Q351" s="49">
        <v>11930</v>
      </c>
      <c r="R351" s="49">
        <v>0</v>
      </c>
      <c r="S351" s="49">
        <v>48</v>
      </c>
      <c r="T351" s="49">
        <v>11930</v>
      </c>
      <c r="U351" s="49">
        <v>0</v>
      </c>
      <c r="V351" s="49">
        <v>48</v>
      </c>
      <c r="W351" s="49">
        <v>11930</v>
      </c>
      <c r="X351" s="49">
        <v>0</v>
      </c>
      <c r="Y351" s="49">
        <v>48</v>
      </c>
      <c r="Z351" s="49">
        <v>11930</v>
      </c>
      <c r="AA351" s="49">
        <v>0</v>
      </c>
      <c r="AB351" s="49">
        <v>48</v>
      </c>
      <c r="AC351" s="49">
        <v>11930</v>
      </c>
      <c r="AD351" s="49">
        <v>0</v>
      </c>
      <c r="AE351" s="49">
        <v>48</v>
      </c>
      <c r="AF351" s="49">
        <v>11930</v>
      </c>
      <c r="AG351" s="49">
        <v>0</v>
      </c>
      <c r="AH351" s="49">
        <v>48</v>
      </c>
      <c r="AI351" s="49">
        <v>11930</v>
      </c>
      <c r="AJ351" s="49">
        <v>0</v>
      </c>
      <c r="AK351" s="49">
        <v>48</v>
      </c>
      <c r="AL351" s="49">
        <v>11930</v>
      </c>
      <c r="AM351" s="49">
        <v>0</v>
      </c>
      <c r="AN351" s="49">
        <v>48</v>
      </c>
      <c r="AO351" s="49">
        <v>11930</v>
      </c>
      <c r="AP351" s="49">
        <v>576</v>
      </c>
      <c r="AQ351" s="49">
        <v>143160</v>
      </c>
    </row>
    <row r="352" spans="1:43" ht="16.5" hidden="1" customHeight="1">
      <c r="A352" s="50" t="s">
        <v>50</v>
      </c>
      <c r="B352" s="50" t="s">
        <v>1141</v>
      </c>
      <c r="C352" s="50" t="str">
        <f>VLOOKUP($B352,'지하수요금(2012년)'!$B:$C,2,FALSE)</f>
        <v>채소가게(김학임)</v>
      </c>
      <c r="D352" s="50" t="s">
        <v>1142</v>
      </c>
      <c r="E352" s="50" t="s">
        <v>2362</v>
      </c>
      <c r="F352" s="49">
        <v>0</v>
      </c>
      <c r="G352" s="49">
        <v>32</v>
      </c>
      <c r="H352" s="49">
        <v>0</v>
      </c>
      <c r="I352" s="49">
        <v>0</v>
      </c>
      <c r="J352" s="49">
        <v>32</v>
      </c>
      <c r="K352" s="49">
        <v>0</v>
      </c>
      <c r="L352" s="49">
        <v>0</v>
      </c>
      <c r="M352" s="49">
        <v>32</v>
      </c>
      <c r="N352" s="49">
        <v>0</v>
      </c>
      <c r="O352" s="49">
        <v>0</v>
      </c>
      <c r="P352" s="49">
        <v>32</v>
      </c>
      <c r="Q352" s="49">
        <v>0</v>
      </c>
      <c r="R352" s="49">
        <v>0</v>
      </c>
      <c r="S352" s="49">
        <v>32</v>
      </c>
      <c r="T352" s="49">
        <v>0</v>
      </c>
      <c r="U352" s="49">
        <v>0</v>
      </c>
      <c r="V352" s="49">
        <v>32</v>
      </c>
      <c r="W352" s="49">
        <v>0</v>
      </c>
      <c r="X352" s="49">
        <v>0</v>
      </c>
      <c r="Y352" s="49">
        <v>32</v>
      </c>
      <c r="Z352" s="49">
        <v>0</v>
      </c>
      <c r="AA352" s="49">
        <v>0</v>
      </c>
      <c r="AB352" s="49">
        <v>32</v>
      </c>
      <c r="AC352" s="49">
        <v>0</v>
      </c>
      <c r="AD352" s="49">
        <v>0</v>
      </c>
      <c r="AE352" s="49">
        <v>32</v>
      </c>
      <c r="AF352" s="49">
        <v>0</v>
      </c>
      <c r="AG352" s="49">
        <v>0</v>
      </c>
      <c r="AH352" s="49">
        <v>32</v>
      </c>
      <c r="AI352" s="49">
        <v>0</v>
      </c>
      <c r="AJ352" s="49">
        <v>0</v>
      </c>
      <c r="AK352" s="49">
        <v>32</v>
      </c>
      <c r="AL352" s="49">
        <v>0</v>
      </c>
      <c r="AM352" s="49">
        <v>0</v>
      </c>
      <c r="AN352" s="49">
        <v>32</v>
      </c>
      <c r="AO352" s="49">
        <v>0</v>
      </c>
      <c r="AP352" s="49">
        <v>384</v>
      </c>
      <c r="AQ352" s="49">
        <v>0</v>
      </c>
    </row>
    <row r="353" spans="1:43" ht="16.5" hidden="1" customHeight="1">
      <c r="A353" s="50" t="s">
        <v>50</v>
      </c>
      <c r="B353" s="50" t="s">
        <v>1143</v>
      </c>
      <c r="C353" s="50" t="str">
        <f>VLOOKUP($B353,'지하수요금(2012년)'!$B:$C,2,FALSE)</f>
        <v>하림식당</v>
      </c>
      <c r="D353" s="50" t="s">
        <v>1144</v>
      </c>
      <c r="E353" s="50" t="s">
        <v>2363</v>
      </c>
      <c r="F353" s="49">
        <v>0</v>
      </c>
      <c r="G353" s="49">
        <v>40</v>
      </c>
      <c r="H353" s="49">
        <v>10010</v>
      </c>
      <c r="I353" s="49">
        <v>0</v>
      </c>
      <c r="J353" s="49">
        <v>40</v>
      </c>
      <c r="K353" s="49">
        <v>10010</v>
      </c>
      <c r="L353" s="49">
        <v>0</v>
      </c>
      <c r="M353" s="49">
        <v>40</v>
      </c>
      <c r="N353" s="49">
        <v>10010</v>
      </c>
      <c r="O353" s="49">
        <v>0</v>
      </c>
      <c r="P353" s="49">
        <v>40</v>
      </c>
      <c r="Q353" s="49">
        <v>10010</v>
      </c>
      <c r="R353" s="49">
        <v>0</v>
      </c>
      <c r="S353" s="49">
        <v>40</v>
      </c>
      <c r="T353" s="49">
        <v>10010</v>
      </c>
      <c r="U353" s="49">
        <v>0</v>
      </c>
      <c r="V353" s="49">
        <v>40</v>
      </c>
      <c r="W353" s="49">
        <v>10010</v>
      </c>
      <c r="X353" s="49">
        <v>0</v>
      </c>
      <c r="Y353" s="49">
        <v>40</v>
      </c>
      <c r="Z353" s="49">
        <v>10010</v>
      </c>
      <c r="AA353" s="49">
        <v>0</v>
      </c>
      <c r="AB353" s="49">
        <v>40</v>
      </c>
      <c r="AC353" s="49">
        <v>10010</v>
      </c>
      <c r="AD353" s="49">
        <v>0</v>
      </c>
      <c r="AE353" s="49">
        <v>40</v>
      </c>
      <c r="AF353" s="49">
        <v>10010</v>
      </c>
      <c r="AG353" s="49">
        <v>0</v>
      </c>
      <c r="AH353" s="49">
        <v>40</v>
      </c>
      <c r="AI353" s="49">
        <v>10010</v>
      </c>
      <c r="AJ353" s="49">
        <v>0</v>
      </c>
      <c r="AK353" s="49">
        <v>40</v>
      </c>
      <c r="AL353" s="49">
        <v>10010</v>
      </c>
      <c r="AM353" s="49">
        <v>0</v>
      </c>
      <c r="AN353" s="49">
        <v>40</v>
      </c>
      <c r="AO353" s="49">
        <v>10010</v>
      </c>
      <c r="AP353" s="49">
        <v>480</v>
      </c>
      <c r="AQ353" s="49">
        <v>120120</v>
      </c>
    </row>
    <row r="354" spans="1:43" ht="16.5" hidden="1" customHeight="1">
      <c r="A354" s="50" t="s">
        <v>50</v>
      </c>
      <c r="B354" s="50" t="s">
        <v>1145</v>
      </c>
      <c r="C354" s="50" t="str">
        <f>VLOOKUP($B354,'지하수요금(2012년)'!$B:$C,2,FALSE)</f>
        <v>국일식당(구,대도복장</v>
      </c>
      <c r="D354" s="50" t="s">
        <v>1146</v>
      </c>
      <c r="E354" s="50" t="s">
        <v>2362</v>
      </c>
      <c r="F354" s="49">
        <v>0</v>
      </c>
      <c r="G354" s="49">
        <v>40</v>
      </c>
      <c r="H354" s="49">
        <v>10010</v>
      </c>
      <c r="I354" s="49">
        <v>0</v>
      </c>
      <c r="J354" s="49">
        <v>40</v>
      </c>
      <c r="K354" s="49">
        <v>10010</v>
      </c>
      <c r="L354" s="49">
        <v>0</v>
      </c>
      <c r="M354" s="49">
        <v>40</v>
      </c>
      <c r="N354" s="49">
        <v>10010</v>
      </c>
      <c r="O354" s="49">
        <v>0</v>
      </c>
      <c r="P354" s="49">
        <v>40</v>
      </c>
      <c r="Q354" s="49">
        <v>10010</v>
      </c>
      <c r="R354" s="49">
        <v>0</v>
      </c>
      <c r="S354" s="49">
        <v>40</v>
      </c>
      <c r="T354" s="49">
        <v>10010</v>
      </c>
      <c r="U354" s="49">
        <v>0</v>
      </c>
      <c r="V354" s="49">
        <v>40</v>
      </c>
      <c r="W354" s="49">
        <v>10010</v>
      </c>
      <c r="X354" s="49">
        <v>0</v>
      </c>
      <c r="Y354" s="49">
        <v>40</v>
      </c>
      <c r="Z354" s="49">
        <v>10010</v>
      </c>
      <c r="AA354" s="49">
        <v>0</v>
      </c>
      <c r="AB354" s="49">
        <v>40</v>
      </c>
      <c r="AC354" s="49">
        <v>10010</v>
      </c>
      <c r="AD354" s="49">
        <v>0</v>
      </c>
      <c r="AE354" s="49">
        <v>40</v>
      </c>
      <c r="AF354" s="49">
        <v>10010</v>
      </c>
      <c r="AG354" s="49">
        <v>0</v>
      </c>
      <c r="AH354" s="49">
        <v>40</v>
      </c>
      <c r="AI354" s="49">
        <v>10010</v>
      </c>
      <c r="AJ354" s="49">
        <v>0</v>
      </c>
      <c r="AK354" s="49">
        <v>40</v>
      </c>
      <c r="AL354" s="49">
        <v>10010</v>
      </c>
      <c r="AM354" s="49">
        <v>0</v>
      </c>
      <c r="AN354" s="49">
        <v>40</v>
      </c>
      <c r="AO354" s="49">
        <v>10010</v>
      </c>
      <c r="AP354" s="49">
        <v>480</v>
      </c>
      <c r="AQ354" s="49">
        <v>120120</v>
      </c>
    </row>
    <row r="355" spans="1:43" ht="16.5" hidden="1" customHeight="1">
      <c r="A355" s="50" t="s">
        <v>50</v>
      </c>
      <c r="B355" s="50" t="s">
        <v>1147</v>
      </c>
      <c r="C355" s="50" t="str">
        <f>VLOOKUP($B355,'지하수요금(2012년)'!$B:$C,2,FALSE)</f>
        <v>김문태</v>
      </c>
      <c r="D355" s="50" t="s">
        <v>1148</v>
      </c>
      <c r="E355" s="50" t="s">
        <v>1149</v>
      </c>
      <c r="G355" s="49">
        <v>39</v>
      </c>
      <c r="H355" s="49">
        <v>0</v>
      </c>
      <c r="J355" s="49">
        <v>39</v>
      </c>
      <c r="K355" s="49">
        <v>0</v>
      </c>
      <c r="M355" s="49">
        <v>39</v>
      </c>
      <c r="N355" s="49">
        <v>0</v>
      </c>
      <c r="P355" s="49">
        <v>39</v>
      </c>
      <c r="Q355" s="49">
        <v>0</v>
      </c>
      <c r="S355" s="49">
        <v>39</v>
      </c>
      <c r="T355" s="49">
        <v>0</v>
      </c>
      <c r="V355" s="49">
        <v>39</v>
      </c>
      <c r="W355" s="49">
        <v>0</v>
      </c>
      <c r="Y355" s="49">
        <v>39</v>
      </c>
      <c r="Z355" s="49">
        <v>0</v>
      </c>
      <c r="AB355" s="49">
        <v>39</v>
      </c>
      <c r="AC355" s="49">
        <v>0</v>
      </c>
      <c r="AE355" s="49">
        <v>39</v>
      </c>
      <c r="AF355" s="49">
        <v>0</v>
      </c>
      <c r="AH355" s="49">
        <v>39</v>
      </c>
      <c r="AI355" s="49">
        <v>0</v>
      </c>
      <c r="AK355" s="49">
        <v>39</v>
      </c>
      <c r="AL355" s="49">
        <v>0</v>
      </c>
      <c r="AN355" s="49">
        <v>39</v>
      </c>
      <c r="AO355" s="49">
        <v>0</v>
      </c>
      <c r="AP355" s="49">
        <v>468</v>
      </c>
      <c r="AQ355" s="49">
        <v>0</v>
      </c>
    </row>
    <row r="356" spans="1:43" ht="16.5" hidden="1" customHeight="1">
      <c r="A356" s="50" t="s">
        <v>50</v>
      </c>
      <c r="B356" s="50" t="s">
        <v>1150</v>
      </c>
      <c r="C356" s="50" t="str">
        <f>VLOOKUP($B356,'지하수요금(2012년)'!$B:$C,2,FALSE)</f>
        <v>정영임</v>
      </c>
      <c r="D356" s="50" t="s">
        <v>2364</v>
      </c>
      <c r="E356" s="50" t="s">
        <v>2365</v>
      </c>
      <c r="F356" s="49">
        <v>0</v>
      </c>
      <c r="G356" s="49">
        <v>40</v>
      </c>
      <c r="H356" s="49">
        <v>10010</v>
      </c>
      <c r="I356" s="49">
        <v>0</v>
      </c>
      <c r="J356" s="49">
        <v>40</v>
      </c>
      <c r="K356" s="49">
        <v>10010</v>
      </c>
      <c r="L356" s="49">
        <v>0</v>
      </c>
      <c r="M356" s="49">
        <v>40</v>
      </c>
      <c r="N356" s="49">
        <v>10010</v>
      </c>
      <c r="O356" s="49">
        <v>0</v>
      </c>
      <c r="P356" s="49">
        <v>40</v>
      </c>
      <c r="Q356" s="49">
        <v>10010</v>
      </c>
      <c r="R356" s="49">
        <v>0</v>
      </c>
      <c r="S356" s="49">
        <v>40</v>
      </c>
      <c r="T356" s="49">
        <v>10010</v>
      </c>
      <c r="U356" s="49">
        <v>0</v>
      </c>
      <c r="V356" s="49">
        <v>40</v>
      </c>
      <c r="W356" s="49">
        <v>10010</v>
      </c>
      <c r="X356" s="49">
        <v>0</v>
      </c>
      <c r="Y356" s="49">
        <v>40</v>
      </c>
      <c r="Z356" s="49">
        <v>10010</v>
      </c>
      <c r="AA356" s="49">
        <v>0</v>
      </c>
      <c r="AB356" s="49">
        <v>40</v>
      </c>
      <c r="AC356" s="49">
        <v>10010</v>
      </c>
      <c r="AD356" s="49">
        <v>0</v>
      </c>
      <c r="AE356" s="49">
        <v>40</v>
      </c>
      <c r="AF356" s="49">
        <v>10010</v>
      </c>
      <c r="AG356" s="49">
        <v>0</v>
      </c>
      <c r="AH356" s="49">
        <v>40</v>
      </c>
      <c r="AI356" s="49">
        <v>10010</v>
      </c>
      <c r="AJ356" s="49">
        <v>0</v>
      </c>
      <c r="AK356" s="49">
        <v>40</v>
      </c>
      <c r="AL356" s="49">
        <v>10010</v>
      </c>
      <c r="AM356" s="49">
        <v>0</v>
      </c>
      <c r="AN356" s="49">
        <v>40</v>
      </c>
      <c r="AO356" s="49">
        <v>10010</v>
      </c>
      <c r="AP356" s="49">
        <v>480</v>
      </c>
      <c r="AQ356" s="49">
        <v>120120</v>
      </c>
    </row>
    <row r="357" spans="1:43" ht="16.5" hidden="1" customHeight="1">
      <c r="A357" s="50" t="s">
        <v>50</v>
      </c>
      <c r="B357" s="50" t="s">
        <v>1153</v>
      </c>
      <c r="C357" s="50" t="str">
        <f>VLOOKUP($B357,'지하수요금(2012년)'!$B:$C,2,FALSE)</f>
        <v>채소가게(허미숙)</v>
      </c>
      <c r="D357" s="50" t="s">
        <v>1154</v>
      </c>
      <c r="E357" s="50" t="s">
        <v>1155</v>
      </c>
      <c r="G357" s="49">
        <v>31</v>
      </c>
      <c r="H357" s="49">
        <v>0</v>
      </c>
      <c r="J357" s="49">
        <v>31</v>
      </c>
      <c r="K357" s="49">
        <v>0</v>
      </c>
      <c r="M357" s="49">
        <v>31</v>
      </c>
      <c r="N357" s="49">
        <v>0</v>
      </c>
      <c r="P357" s="49">
        <v>31</v>
      </c>
      <c r="Q357" s="49">
        <v>0</v>
      </c>
      <c r="S357" s="49">
        <v>31</v>
      </c>
      <c r="T357" s="49">
        <v>0</v>
      </c>
      <c r="V357" s="49">
        <v>31</v>
      </c>
      <c r="W357" s="49">
        <v>0</v>
      </c>
      <c r="Y357" s="49">
        <v>31</v>
      </c>
      <c r="Z357" s="49">
        <v>0</v>
      </c>
      <c r="AB357" s="49">
        <v>31</v>
      </c>
      <c r="AC357" s="49">
        <v>0</v>
      </c>
      <c r="AE357" s="49">
        <v>31</v>
      </c>
      <c r="AF357" s="49">
        <v>0</v>
      </c>
      <c r="AH357" s="49">
        <v>31</v>
      </c>
      <c r="AI357" s="49">
        <v>0</v>
      </c>
      <c r="AK357" s="49">
        <v>31</v>
      </c>
      <c r="AL357" s="49">
        <v>0</v>
      </c>
      <c r="AN357" s="49">
        <v>31</v>
      </c>
      <c r="AO357" s="49">
        <v>0</v>
      </c>
      <c r="AP357" s="49">
        <v>372</v>
      </c>
      <c r="AQ357" s="49">
        <v>0</v>
      </c>
    </row>
    <row r="358" spans="1:43" ht="16.5" hidden="1" customHeight="1">
      <c r="A358" s="50" t="s">
        <v>50</v>
      </c>
      <c r="B358" s="50" t="s">
        <v>1156</v>
      </c>
      <c r="C358" s="50" t="str">
        <f>VLOOKUP($B358,'지하수요금(2012년)'!$B:$C,2,FALSE)</f>
        <v>서울우유</v>
      </c>
      <c r="D358" s="50" t="s">
        <v>1157</v>
      </c>
      <c r="E358" s="50" t="s">
        <v>2366</v>
      </c>
      <c r="F358" s="49">
        <v>0</v>
      </c>
      <c r="G358" s="49">
        <v>40</v>
      </c>
      <c r="H358" s="49">
        <v>10010</v>
      </c>
      <c r="I358" s="49">
        <v>0</v>
      </c>
      <c r="J358" s="49">
        <v>40</v>
      </c>
      <c r="K358" s="49">
        <v>10010</v>
      </c>
      <c r="L358" s="49">
        <v>0</v>
      </c>
      <c r="M358" s="49">
        <v>40</v>
      </c>
      <c r="N358" s="49">
        <v>10010</v>
      </c>
      <c r="O358" s="49">
        <v>0</v>
      </c>
      <c r="P358" s="49">
        <v>40</v>
      </c>
      <c r="Q358" s="49">
        <v>10010</v>
      </c>
      <c r="R358" s="49">
        <v>0</v>
      </c>
      <c r="S358" s="49">
        <v>40</v>
      </c>
      <c r="T358" s="49">
        <v>10010</v>
      </c>
      <c r="U358" s="49">
        <v>0</v>
      </c>
      <c r="V358" s="49">
        <v>40</v>
      </c>
      <c r="W358" s="49">
        <v>10010</v>
      </c>
      <c r="X358" s="49">
        <v>0</v>
      </c>
      <c r="Y358" s="49">
        <v>40</v>
      </c>
      <c r="Z358" s="49">
        <v>10010</v>
      </c>
      <c r="AA358" s="49">
        <v>0</v>
      </c>
      <c r="AB358" s="49">
        <v>40</v>
      </c>
      <c r="AC358" s="49">
        <v>10010</v>
      </c>
      <c r="AD358" s="49">
        <v>0</v>
      </c>
      <c r="AE358" s="49">
        <v>40</v>
      </c>
      <c r="AF358" s="49">
        <v>10010</v>
      </c>
      <c r="AG358" s="49">
        <v>0</v>
      </c>
      <c r="AH358" s="49">
        <v>40</v>
      </c>
      <c r="AI358" s="49">
        <v>10010</v>
      </c>
      <c r="AJ358" s="49">
        <v>0</v>
      </c>
      <c r="AK358" s="49">
        <v>40</v>
      </c>
      <c r="AL358" s="49">
        <v>10010</v>
      </c>
      <c r="AM358" s="49">
        <v>0</v>
      </c>
      <c r="AN358" s="49">
        <v>40</v>
      </c>
      <c r="AO358" s="49">
        <v>10010</v>
      </c>
      <c r="AP358" s="49">
        <v>480</v>
      </c>
      <c r="AQ358" s="49">
        <v>120120</v>
      </c>
    </row>
    <row r="359" spans="1:43" ht="16.5" hidden="1" customHeight="1">
      <c r="A359" s="50" t="s">
        <v>50</v>
      </c>
      <c r="B359" s="50" t="s">
        <v>1159</v>
      </c>
      <c r="C359" s="50" t="str">
        <f>VLOOKUP($B359,'지하수요금(2012년)'!$B:$C,2,FALSE)</f>
        <v>우리떡방아</v>
      </c>
      <c r="D359" s="50" t="s">
        <v>1160</v>
      </c>
      <c r="E359" s="50" t="s">
        <v>2367</v>
      </c>
      <c r="F359" s="49">
        <v>0</v>
      </c>
      <c r="G359" s="49">
        <v>40</v>
      </c>
      <c r="H359" s="49">
        <v>10010</v>
      </c>
      <c r="I359" s="49">
        <v>0</v>
      </c>
      <c r="J359" s="49">
        <v>40</v>
      </c>
      <c r="K359" s="49">
        <v>10010</v>
      </c>
      <c r="L359" s="49">
        <v>0</v>
      </c>
      <c r="M359" s="49">
        <v>40</v>
      </c>
      <c r="N359" s="49">
        <v>10010</v>
      </c>
      <c r="O359" s="49">
        <v>0</v>
      </c>
      <c r="P359" s="49">
        <v>40</v>
      </c>
      <c r="Q359" s="49">
        <v>10010</v>
      </c>
      <c r="R359" s="49">
        <v>0</v>
      </c>
      <c r="S359" s="49">
        <v>40</v>
      </c>
      <c r="T359" s="49">
        <v>10010</v>
      </c>
      <c r="U359" s="49">
        <v>0</v>
      </c>
      <c r="V359" s="49">
        <v>40</v>
      </c>
      <c r="W359" s="49">
        <v>10010</v>
      </c>
      <c r="X359" s="49">
        <v>0</v>
      </c>
      <c r="Y359" s="49">
        <v>40</v>
      </c>
      <c r="Z359" s="49">
        <v>10010</v>
      </c>
      <c r="AA359" s="49">
        <v>0</v>
      </c>
      <c r="AB359" s="49">
        <v>40</v>
      </c>
      <c r="AC359" s="49">
        <v>10010</v>
      </c>
      <c r="AD359" s="49">
        <v>0</v>
      </c>
      <c r="AE359" s="49">
        <v>40</v>
      </c>
      <c r="AF359" s="49">
        <v>10010</v>
      </c>
      <c r="AG359" s="49">
        <v>0</v>
      </c>
      <c r="AH359" s="49">
        <v>40</v>
      </c>
      <c r="AI359" s="49">
        <v>10010</v>
      </c>
      <c r="AJ359" s="49">
        <v>0</v>
      </c>
      <c r="AK359" s="49">
        <v>40</v>
      </c>
      <c r="AL359" s="49">
        <v>10010</v>
      </c>
      <c r="AM359" s="49">
        <v>0</v>
      </c>
      <c r="AN359" s="49">
        <v>40</v>
      </c>
      <c r="AO359" s="49">
        <v>10010</v>
      </c>
      <c r="AP359" s="49">
        <v>480</v>
      </c>
      <c r="AQ359" s="49">
        <v>120120</v>
      </c>
    </row>
    <row r="360" spans="1:43" ht="16.5" hidden="1" customHeight="1">
      <c r="A360" s="50" t="s">
        <v>50</v>
      </c>
      <c r="B360" s="50" t="s">
        <v>1162</v>
      </c>
      <c r="C360" s="50" t="str">
        <f>VLOOKUP($B360,'지하수요금(2012년)'!$B:$C,2,FALSE)</f>
        <v>이상도</v>
      </c>
      <c r="D360" s="50" t="s">
        <v>1005</v>
      </c>
      <c r="E360" s="50" t="s">
        <v>1163</v>
      </c>
      <c r="F360" s="49">
        <v>0</v>
      </c>
      <c r="G360" s="49">
        <v>0</v>
      </c>
      <c r="H360" s="49">
        <v>330</v>
      </c>
      <c r="I360" s="49">
        <v>0</v>
      </c>
      <c r="J360" s="49">
        <v>0</v>
      </c>
      <c r="K360" s="49">
        <v>330</v>
      </c>
      <c r="L360" s="49">
        <v>0</v>
      </c>
      <c r="M360" s="49">
        <v>0</v>
      </c>
      <c r="N360" s="49">
        <v>330</v>
      </c>
      <c r="O360" s="49">
        <v>0</v>
      </c>
      <c r="P360" s="49">
        <v>0</v>
      </c>
      <c r="Q360" s="49">
        <v>330</v>
      </c>
      <c r="R360" s="49">
        <v>0</v>
      </c>
      <c r="S360" s="49">
        <v>0</v>
      </c>
      <c r="T360" s="49">
        <v>330</v>
      </c>
      <c r="U360" s="49">
        <v>0</v>
      </c>
      <c r="V360" s="49">
        <v>0</v>
      </c>
      <c r="W360" s="49">
        <v>330</v>
      </c>
      <c r="X360" s="49">
        <v>0</v>
      </c>
      <c r="Y360" s="49">
        <v>0</v>
      </c>
      <c r="Z360" s="49">
        <v>330</v>
      </c>
      <c r="AA360" s="49">
        <v>0</v>
      </c>
      <c r="AB360" s="49">
        <v>0</v>
      </c>
      <c r="AC360" s="49">
        <v>330</v>
      </c>
      <c r="AD360" s="49">
        <v>0</v>
      </c>
      <c r="AE360" s="49">
        <v>0</v>
      </c>
      <c r="AF360" s="49">
        <v>330</v>
      </c>
      <c r="AG360" s="49">
        <v>0</v>
      </c>
      <c r="AH360" s="49">
        <v>0</v>
      </c>
      <c r="AI360" s="49">
        <v>330</v>
      </c>
      <c r="AJ360" s="49">
        <v>0</v>
      </c>
      <c r="AK360" s="49">
        <v>0</v>
      </c>
      <c r="AL360" s="49">
        <v>330</v>
      </c>
      <c r="AM360" s="49">
        <v>0</v>
      </c>
      <c r="AN360" s="49">
        <v>0</v>
      </c>
      <c r="AO360" s="49">
        <v>330</v>
      </c>
      <c r="AP360" s="49">
        <v>0</v>
      </c>
      <c r="AQ360" s="49">
        <v>3960</v>
      </c>
    </row>
    <row r="361" spans="1:43" ht="16.5" hidden="1" customHeight="1">
      <c r="A361" s="50" t="s">
        <v>50</v>
      </c>
      <c r="B361" s="50" t="s">
        <v>1164</v>
      </c>
      <c r="C361" s="50" t="str">
        <f>VLOOKUP($B361,'지하수요금(2012년)'!$B:$C,2,FALSE)</f>
        <v>도매횟집</v>
      </c>
      <c r="D361" s="50" t="s">
        <v>1165</v>
      </c>
      <c r="E361" s="50" t="s">
        <v>1155</v>
      </c>
      <c r="G361" s="49">
        <v>40</v>
      </c>
      <c r="H361" s="49">
        <v>0</v>
      </c>
      <c r="J361" s="49">
        <v>40</v>
      </c>
      <c r="K361" s="49">
        <v>0</v>
      </c>
      <c r="M361" s="49">
        <v>40</v>
      </c>
      <c r="N361" s="49">
        <v>0</v>
      </c>
      <c r="P361" s="49">
        <v>40</v>
      </c>
      <c r="Q361" s="49">
        <v>0</v>
      </c>
      <c r="S361" s="49">
        <v>40</v>
      </c>
      <c r="T361" s="49">
        <v>0</v>
      </c>
      <c r="V361" s="49">
        <v>40</v>
      </c>
      <c r="W361" s="49">
        <v>0</v>
      </c>
      <c r="Y361" s="49">
        <v>40</v>
      </c>
      <c r="Z361" s="49">
        <v>0</v>
      </c>
      <c r="AB361" s="49">
        <v>40</v>
      </c>
      <c r="AC361" s="49">
        <v>0</v>
      </c>
      <c r="AE361" s="49">
        <v>40</v>
      </c>
      <c r="AF361" s="49">
        <v>0</v>
      </c>
      <c r="AH361" s="49">
        <v>40</v>
      </c>
      <c r="AI361" s="49">
        <v>0</v>
      </c>
      <c r="AK361" s="49">
        <v>40</v>
      </c>
      <c r="AL361" s="49">
        <v>0</v>
      </c>
      <c r="AN361" s="49">
        <v>40</v>
      </c>
      <c r="AO361" s="49">
        <v>0</v>
      </c>
      <c r="AP361" s="49">
        <v>480</v>
      </c>
      <c r="AQ361" s="49">
        <v>0</v>
      </c>
    </row>
    <row r="362" spans="1:43" ht="16.5" hidden="1" customHeight="1">
      <c r="A362" s="50" t="s">
        <v>50</v>
      </c>
      <c r="B362" s="50" t="s">
        <v>1166</v>
      </c>
      <c r="C362" s="50" t="str">
        <f>VLOOKUP($B362,'지하수요금(2012년)'!$B:$C,2,FALSE)</f>
        <v>부자과일</v>
      </c>
      <c r="D362" s="50" t="s">
        <v>1167</v>
      </c>
      <c r="E362" s="50" t="s">
        <v>2368</v>
      </c>
      <c r="F362" s="49">
        <v>0</v>
      </c>
      <c r="G362" s="49">
        <v>15</v>
      </c>
      <c r="H362" s="49">
        <v>4010</v>
      </c>
      <c r="I362" s="49">
        <v>0</v>
      </c>
      <c r="J362" s="49">
        <v>15</v>
      </c>
      <c r="K362" s="49">
        <v>4010</v>
      </c>
      <c r="L362" s="49">
        <v>0</v>
      </c>
      <c r="M362" s="49">
        <v>15</v>
      </c>
      <c r="N362" s="49">
        <v>4010</v>
      </c>
      <c r="O362" s="49">
        <v>0</v>
      </c>
      <c r="P362" s="49">
        <v>15</v>
      </c>
      <c r="Q362" s="49">
        <v>4010</v>
      </c>
      <c r="R362" s="49">
        <v>0</v>
      </c>
      <c r="S362" s="49">
        <v>15</v>
      </c>
      <c r="T362" s="49">
        <v>4010</v>
      </c>
      <c r="U362" s="49">
        <v>0</v>
      </c>
      <c r="V362" s="49">
        <v>15</v>
      </c>
      <c r="W362" s="49">
        <v>4010</v>
      </c>
      <c r="X362" s="49">
        <v>0</v>
      </c>
      <c r="Y362" s="49">
        <v>15</v>
      </c>
      <c r="Z362" s="49">
        <v>4010</v>
      </c>
      <c r="AA362" s="49">
        <v>0</v>
      </c>
      <c r="AB362" s="49">
        <v>15</v>
      </c>
      <c r="AC362" s="49">
        <v>4010</v>
      </c>
      <c r="AD362" s="49">
        <v>0</v>
      </c>
      <c r="AE362" s="49">
        <v>15</v>
      </c>
      <c r="AF362" s="49">
        <v>4010</v>
      </c>
      <c r="AG362" s="49">
        <v>0</v>
      </c>
      <c r="AH362" s="49">
        <v>15</v>
      </c>
      <c r="AI362" s="49">
        <v>4010</v>
      </c>
      <c r="AJ362" s="49">
        <v>0</v>
      </c>
      <c r="AK362" s="49">
        <v>15</v>
      </c>
      <c r="AL362" s="49">
        <v>4010</v>
      </c>
      <c r="AM362" s="49">
        <v>0</v>
      </c>
      <c r="AN362" s="49">
        <v>15</v>
      </c>
      <c r="AO362" s="49">
        <v>4010</v>
      </c>
      <c r="AP362" s="49">
        <v>180</v>
      </c>
      <c r="AQ362" s="49">
        <v>48120</v>
      </c>
    </row>
    <row r="363" spans="1:43" ht="16.5" hidden="1" customHeight="1">
      <c r="A363" s="50" t="s">
        <v>50</v>
      </c>
      <c r="B363" s="50" t="s">
        <v>1169</v>
      </c>
      <c r="C363" s="50" t="str">
        <f>VLOOKUP($B363,'지하수요금(2012년)'!$B:$C,2,FALSE)</f>
        <v>바다친구</v>
      </c>
      <c r="D363" s="50" t="s">
        <v>1170</v>
      </c>
      <c r="E363" s="50" t="s">
        <v>2369</v>
      </c>
      <c r="F363" s="49">
        <v>0</v>
      </c>
      <c r="G363" s="49">
        <v>48</v>
      </c>
      <c r="H363" s="49">
        <v>11930</v>
      </c>
      <c r="I363" s="49">
        <v>0</v>
      </c>
      <c r="J363" s="49">
        <v>48</v>
      </c>
      <c r="K363" s="49">
        <v>11930</v>
      </c>
      <c r="L363" s="49">
        <v>0</v>
      </c>
      <c r="M363" s="49">
        <v>48</v>
      </c>
      <c r="N363" s="49">
        <v>11930</v>
      </c>
      <c r="O363" s="49">
        <v>0</v>
      </c>
      <c r="P363" s="49">
        <v>48</v>
      </c>
      <c r="Q363" s="49">
        <v>11930</v>
      </c>
      <c r="R363" s="49">
        <v>0</v>
      </c>
      <c r="S363" s="49">
        <v>48</v>
      </c>
      <c r="T363" s="49">
        <v>11930</v>
      </c>
      <c r="U363" s="49">
        <v>0</v>
      </c>
      <c r="V363" s="49">
        <v>48</v>
      </c>
      <c r="W363" s="49">
        <v>11930</v>
      </c>
      <c r="X363" s="49">
        <v>0</v>
      </c>
      <c r="Y363" s="49">
        <v>48</v>
      </c>
      <c r="Z363" s="49">
        <v>11930</v>
      </c>
      <c r="AA363" s="49">
        <v>0</v>
      </c>
      <c r="AB363" s="49">
        <v>48</v>
      </c>
      <c r="AC363" s="49">
        <v>11930</v>
      </c>
      <c r="AD363" s="49">
        <v>0</v>
      </c>
      <c r="AE363" s="49">
        <v>48</v>
      </c>
      <c r="AF363" s="49">
        <v>11930</v>
      </c>
      <c r="AG363" s="49">
        <v>0</v>
      </c>
      <c r="AH363" s="49">
        <v>48</v>
      </c>
      <c r="AI363" s="49">
        <v>11930</v>
      </c>
      <c r="AJ363" s="49">
        <v>0</v>
      </c>
      <c r="AK363" s="49">
        <v>48</v>
      </c>
      <c r="AL363" s="49">
        <v>11930</v>
      </c>
      <c r="AM363" s="49">
        <v>0</v>
      </c>
      <c r="AN363" s="49">
        <v>48</v>
      </c>
      <c r="AO363" s="49">
        <v>11930</v>
      </c>
      <c r="AP363" s="49">
        <v>576</v>
      </c>
      <c r="AQ363" s="49">
        <v>143160</v>
      </c>
    </row>
    <row r="364" spans="1:43" ht="16.5" hidden="1" customHeight="1">
      <c r="A364" s="50" t="s">
        <v>50</v>
      </c>
      <c r="B364" s="50" t="s">
        <v>1172</v>
      </c>
      <c r="C364" s="50" t="str">
        <f>VLOOKUP($B364,'지하수요금(2012년)'!$B:$C,2,FALSE)</f>
        <v>풍년떡집</v>
      </c>
      <c r="D364" s="50" t="s">
        <v>1173</v>
      </c>
      <c r="E364" s="50" t="s">
        <v>2363</v>
      </c>
      <c r="F364" s="49">
        <v>0</v>
      </c>
      <c r="G364" s="49">
        <v>32</v>
      </c>
      <c r="H364" s="49">
        <v>8090</v>
      </c>
      <c r="I364" s="49">
        <v>0</v>
      </c>
      <c r="J364" s="49">
        <v>32</v>
      </c>
      <c r="K364" s="49">
        <v>8090</v>
      </c>
      <c r="L364" s="49">
        <v>0</v>
      </c>
      <c r="M364" s="49">
        <v>32</v>
      </c>
      <c r="N364" s="49">
        <v>8090</v>
      </c>
      <c r="O364" s="49">
        <v>0</v>
      </c>
      <c r="P364" s="49">
        <v>32</v>
      </c>
      <c r="Q364" s="49">
        <v>8090</v>
      </c>
      <c r="R364" s="49">
        <v>0</v>
      </c>
      <c r="S364" s="49">
        <v>32</v>
      </c>
      <c r="T364" s="49">
        <v>8090</v>
      </c>
      <c r="U364" s="49">
        <v>0</v>
      </c>
      <c r="V364" s="49">
        <v>32</v>
      </c>
      <c r="W364" s="49">
        <v>8090</v>
      </c>
      <c r="X364" s="49">
        <v>0</v>
      </c>
      <c r="Y364" s="49">
        <v>32</v>
      </c>
      <c r="Z364" s="49">
        <v>8090</v>
      </c>
      <c r="AA364" s="49">
        <v>0</v>
      </c>
      <c r="AB364" s="49">
        <v>32</v>
      </c>
      <c r="AC364" s="49">
        <v>8090</v>
      </c>
      <c r="AD364" s="49">
        <v>0</v>
      </c>
      <c r="AE364" s="49">
        <v>32</v>
      </c>
      <c r="AF364" s="49">
        <v>8090</v>
      </c>
      <c r="AG364" s="49">
        <v>0</v>
      </c>
      <c r="AH364" s="49">
        <v>32</v>
      </c>
      <c r="AI364" s="49">
        <v>8090</v>
      </c>
      <c r="AJ364" s="49">
        <v>0</v>
      </c>
      <c r="AK364" s="49">
        <v>32</v>
      </c>
      <c r="AL364" s="49">
        <v>8090</v>
      </c>
      <c r="AM364" s="49">
        <v>0</v>
      </c>
      <c r="AN364" s="49">
        <v>32</v>
      </c>
      <c r="AO364" s="49">
        <v>8090</v>
      </c>
      <c r="AP364" s="49">
        <v>384</v>
      </c>
      <c r="AQ364" s="49">
        <v>97080</v>
      </c>
    </row>
    <row r="365" spans="1:43" ht="16.5" hidden="1" customHeight="1">
      <c r="A365" s="50" t="s">
        <v>50</v>
      </c>
      <c r="B365" s="50" t="s">
        <v>1174</v>
      </c>
      <c r="C365" s="50" t="str">
        <f>VLOOKUP($B365,'지하수요금(2012년)'!$B:$C,2,FALSE)</f>
        <v>문영태</v>
      </c>
      <c r="D365" s="50" t="s">
        <v>1175</v>
      </c>
      <c r="E365" s="50" t="s">
        <v>2370</v>
      </c>
      <c r="L365" s="49">
        <v>0</v>
      </c>
      <c r="M365" s="49">
        <v>0</v>
      </c>
      <c r="N365" s="49">
        <v>990</v>
      </c>
      <c r="U365" s="49">
        <v>0</v>
      </c>
      <c r="V365" s="49">
        <v>0</v>
      </c>
      <c r="W365" s="49">
        <v>990</v>
      </c>
      <c r="AD365" s="49">
        <v>0</v>
      </c>
      <c r="AE365" s="49">
        <v>0</v>
      </c>
      <c r="AF365" s="49">
        <v>990</v>
      </c>
      <c r="AM365" s="49">
        <v>0</v>
      </c>
      <c r="AN365" s="49">
        <v>0</v>
      </c>
      <c r="AO365" s="49">
        <v>990</v>
      </c>
      <c r="AP365" s="49">
        <v>0</v>
      </c>
      <c r="AQ365" s="49">
        <v>3960</v>
      </c>
    </row>
    <row r="366" spans="1:43" ht="16.5" hidden="1" customHeight="1">
      <c r="A366" s="50" t="s">
        <v>50</v>
      </c>
      <c r="B366" s="50" t="s">
        <v>1177</v>
      </c>
      <c r="C366" s="50" t="str">
        <f>VLOOKUP($B366,'지하수요금(2012년)'!$B:$C,2,FALSE)</f>
        <v>서울농산</v>
      </c>
      <c r="D366" s="50" t="s">
        <v>1178</v>
      </c>
      <c r="E366" s="50" t="s">
        <v>2371</v>
      </c>
      <c r="F366" s="49">
        <v>0</v>
      </c>
      <c r="G366" s="49">
        <v>20</v>
      </c>
      <c r="H366" s="49">
        <v>5210</v>
      </c>
      <c r="I366" s="49">
        <v>0</v>
      </c>
      <c r="J366" s="49">
        <v>20</v>
      </c>
      <c r="K366" s="49">
        <v>5210</v>
      </c>
      <c r="L366" s="49">
        <v>0</v>
      </c>
      <c r="M366" s="49">
        <v>20</v>
      </c>
      <c r="N366" s="49">
        <v>5210</v>
      </c>
      <c r="O366" s="49">
        <v>0</v>
      </c>
      <c r="P366" s="49">
        <v>20</v>
      </c>
      <c r="Q366" s="49">
        <v>5210</v>
      </c>
      <c r="R366" s="49">
        <v>0</v>
      </c>
      <c r="S366" s="49">
        <v>20</v>
      </c>
      <c r="T366" s="49">
        <v>5210</v>
      </c>
      <c r="U366" s="49">
        <v>0</v>
      </c>
      <c r="V366" s="49">
        <v>20</v>
      </c>
      <c r="W366" s="49">
        <v>5210</v>
      </c>
      <c r="X366" s="49">
        <v>0</v>
      </c>
      <c r="Y366" s="49">
        <v>20</v>
      </c>
      <c r="Z366" s="49">
        <v>5210</v>
      </c>
      <c r="AA366" s="49">
        <v>0</v>
      </c>
      <c r="AB366" s="49">
        <v>20</v>
      </c>
      <c r="AC366" s="49">
        <v>5210</v>
      </c>
      <c r="AD366" s="49">
        <v>0</v>
      </c>
      <c r="AE366" s="49">
        <v>20</v>
      </c>
      <c r="AF366" s="49">
        <v>5210</v>
      </c>
      <c r="AG366" s="49">
        <v>0</v>
      </c>
      <c r="AH366" s="49">
        <v>20</v>
      </c>
      <c r="AI366" s="49">
        <v>5210</v>
      </c>
      <c r="AJ366" s="49">
        <v>0</v>
      </c>
      <c r="AK366" s="49">
        <v>20</v>
      </c>
      <c r="AL366" s="49">
        <v>5210</v>
      </c>
      <c r="AM366" s="49">
        <v>0</v>
      </c>
      <c r="AN366" s="49">
        <v>20</v>
      </c>
      <c r="AO366" s="49">
        <v>5210</v>
      </c>
      <c r="AP366" s="49">
        <v>240</v>
      </c>
      <c r="AQ366" s="49">
        <v>62520</v>
      </c>
    </row>
    <row r="367" spans="1:43" ht="16.5" hidden="1" customHeight="1">
      <c r="A367" s="50" t="s">
        <v>50</v>
      </c>
      <c r="B367" s="50" t="s">
        <v>1180</v>
      </c>
      <c r="C367" s="50" t="str">
        <f>VLOOKUP($B367,'지하수요금(2012년)'!$B:$C,2,FALSE)</f>
        <v>신선식육점</v>
      </c>
      <c r="D367" s="50" t="s">
        <v>1181</v>
      </c>
      <c r="E367" s="50" t="s">
        <v>1182</v>
      </c>
      <c r="G367" s="49">
        <v>39</v>
      </c>
      <c r="H367" s="49">
        <v>0</v>
      </c>
      <c r="J367" s="49">
        <v>39</v>
      </c>
      <c r="K367" s="49">
        <v>0</v>
      </c>
      <c r="M367" s="49">
        <v>39</v>
      </c>
      <c r="N367" s="49">
        <v>0</v>
      </c>
      <c r="P367" s="49">
        <v>39</v>
      </c>
      <c r="Q367" s="49">
        <v>0</v>
      </c>
      <c r="S367" s="49">
        <v>39</v>
      </c>
      <c r="T367" s="49">
        <v>0</v>
      </c>
      <c r="V367" s="49">
        <v>39</v>
      </c>
      <c r="W367" s="49">
        <v>0</v>
      </c>
      <c r="Y367" s="49">
        <v>39</v>
      </c>
      <c r="Z367" s="49">
        <v>0</v>
      </c>
      <c r="AB367" s="49">
        <v>39</v>
      </c>
      <c r="AC367" s="49">
        <v>0</v>
      </c>
      <c r="AE367" s="49">
        <v>39</v>
      </c>
      <c r="AF367" s="49">
        <v>0</v>
      </c>
      <c r="AH367" s="49">
        <v>39</v>
      </c>
      <c r="AI367" s="49">
        <v>0</v>
      </c>
      <c r="AK367" s="49">
        <v>39</v>
      </c>
      <c r="AL367" s="49">
        <v>0</v>
      </c>
      <c r="AN367" s="49">
        <v>39</v>
      </c>
      <c r="AO367" s="49">
        <v>0</v>
      </c>
      <c r="AP367" s="49">
        <v>468</v>
      </c>
      <c r="AQ367" s="49">
        <v>0</v>
      </c>
    </row>
    <row r="368" spans="1:43" ht="16.5" hidden="1" customHeight="1">
      <c r="A368" s="50" t="s">
        <v>50</v>
      </c>
      <c r="B368" s="50" t="s">
        <v>1183</v>
      </c>
      <c r="C368" s="50" t="str">
        <f>VLOOKUP($B368,'지하수요금(2012년)'!$B:$C,2,FALSE)</f>
        <v>김홍운</v>
      </c>
      <c r="D368" s="50" t="s">
        <v>1184</v>
      </c>
      <c r="E368" s="50" t="s">
        <v>2372</v>
      </c>
      <c r="L368" s="49">
        <v>0</v>
      </c>
      <c r="M368" s="49">
        <v>24</v>
      </c>
      <c r="N368" s="49">
        <v>5310</v>
      </c>
      <c r="U368" s="49">
        <v>0</v>
      </c>
      <c r="V368" s="49">
        <v>24</v>
      </c>
      <c r="W368" s="49">
        <v>5310</v>
      </c>
      <c r="AD368" s="49">
        <v>0</v>
      </c>
      <c r="AE368" s="49">
        <v>24</v>
      </c>
      <c r="AF368" s="49">
        <v>5310</v>
      </c>
      <c r="AM368" s="49">
        <v>0</v>
      </c>
      <c r="AN368" s="49">
        <v>24</v>
      </c>
      <c r="AO368" s="49">
        <v>5310</v>
      </c>
      <c r="AP368" s="49">
        <v>96</v>
      </c>
      <c r="AQ368" s="49">
        <v>21240</v>
      </c>
    </row>
    <row r="369" spans="1:43" ht="16.5" hidden="1" customHeight="1">
      <c r="A369" s="50" t="s">
        <v>50</v>
      </c>
      <c r="B369" s="50" t="s">
        <v>1186</v>
      </c>
      <c r="C369" s="50" t="str">
        <f>VLOOKUP($B369,'지하수요금(2012년)'!$B:$C,2,FALSE)</f>
        <v>황금동성당</v>
      </c>
      <c r="D369" s="50" t="s">
        <v>1187</v>
      </c>
      <c r="E369" s="50" t="s">
        <v>1188</v>
      </c>
      <c r="F369" s="49">
        <v>1956</v>
      </c>
      <c r="G369" s="49">
        <v>0</v>
      </c>
      <c r="H369" s="49">
        <v>410</v>
      </c>
      <c r="I369" s="49">
        <v>1956</v>
      </c>
      <c r="J369" s="49">
        <v>0</v>
      </c>
      <c r="K369" s="49">
        <v>410</v>
      </c>
      <c r="L369" s="49">
        <v>1956</v>
      </c>
      <c r="M369" s="49">
        <v>0</v>
      </c>
      <c r="N369" s="49">
        <v>410</v>
      </c>
      <c r="O369" s="49">
        <v>1956</v>
      </c>
      <c r="P369" s="49">
        <v>0</v>
      </c>
      <c r="Q369" s="49">
        <v>410</v>
      </c>
      <c r="R369" s="49">
        <v>1956</v>
      </c>
      <c r="S369" s="49">
        <v>0</v>
      </c>
      <c r="T369" s="49">
        <v>410</v>
      </c>
      <c r="U369" s="49">
        <v>1956</v>
      </c>
      <c r="V369" s="49">
        <v>0</v>
      </c>
      <c r="W369" s="49">
        <v>410</v>
      </c>
      <c r="X369" s="49">
        <v>1956</v>
      </c>
      <c r="Y369" s="49">
        <v>0</v>
      </c>
      <c r="Z369" s="49">
        <v>410</v>
      </c>
      <c r="AA369" s="49">
        <v>1956</v>
      </c>
      <c r="AB369" s="49">
        <v>0</v>
      </c>
      <c r="AC369" s="49">
        <v>410</v>
      </c>
      <c r="AD369" s="49">
        <v>1956</v>
      </c>
      <c r="AE369" s="49">
        <v>0</v>
      </c>
      <c r="AF369" s="49">
        <v>410</v>
      </c>
      <c r="AG369" s="49">
        <v>1956</v>
      </c>
      <c r="AH369" s="49">
        <v>0</v>
      </c>
      <c r="AI369" s="49">
        <v>410</v>
      </c>
      <c r="AJ369" s="49">
        <v>1956</v>
      </c>
      <c r="AK369" s="49">
        <v>0</v>
      </c>
      <c r="AL369" s="49">
        <v>410</v>
      </c>
      <c r="AM369" s="49">
        <v>1956</v>
      </c>
      <c r="AN369" s="49">
        <v>0</v>
      </c>
      <c r="AO369" s="49">
        <v>410</v>
      </c>
      <c r="AP369" s="49">
        <v>0</v>
      </c>
      <c r="AQ369" s="49">
        <v>4920</v>
      </c>
    </row>
    <row r="370" spans="1:43" ht="16.5" hidden="1" customHeight="1">
      <c r="A370" s="50" t="s">
        <v>50</v>
      </c>
      <c r="B370" s="50" t="s">
        <v>1189</v>
      </c>
      <c r="C370" s="50" t="str">
        <f>VLOOKUP($B370,'지하수요금(2012년)'!$B:$C,2,FALSE)</f>
        <v>이환조(양천정미소)</v>
      </c>
      <c r="D370" s="50" t="s">
        <v>1190</v>
      </c>
      <c r="E370" s="50" t="s">
        <v>2373</v>
      </c>
      <c r="L370" s="49">
        <v>0</v>
      </c>
      <c r="M370" s="49">
        <v>0</v>
      </c>
      <c r="N370" s="49">
        <v>990</v>
      </c>
      <c r="U370" s="49">
        <v>0</v>
      </c>
      <c r="V370" s="49">
        <v>0</v>
      </c>
      <c r="W370" s="49">
        <v>990</v>
      </c>
      <c r="AD370" s="49">
        <v>0</v>
      </c>
      <c r="AE370" s="49">
        <v>0</v>
      </c>
      <c r="AF370" s="49">
        <v>990</v>
      </c>
      <c r="AM370" s="49">
        <v>0</v>
      </c>
      <c r="AN370" s="49">
        <v>0</v>
      </c>
      <c r="AO370" s="49">
        <v>990</v>
      </c>
      <c r="AP370" s="49">
        <v>0</v>
      </c>
      <c r="AQ370" s="49">
        <v>3960</v>
      </c>
    </row>
    <row r="371" spans="1:43" ht="16.5" hidden="1" customHeight="1">
      <c r="A371" s="50" t="s">
        <v>50</v>
      </c>
      <c r="B371" s="50" t="s">
        <v>1192</v>
      </c>
      <c r="C371" s="50" t="str">
        <f>VLOOKUP($B371,'지하수요금(2012년)'!$B:$C,2,FALSE)</f>
        <v>안성득</v>
      </c>
      <c r="D371" s="50" t="s">
        <v>1193</v>
      </c>
      <c r="E371" s="50" t="s">
        <v>2374</v>
      </c>
      <c r="L371" s="49">
        <v>0</v>
      </c>
      <c r="M371" s="49">
        <v>0</v>
      </c>
      <c r="N371" s="49">
        <v>990</v>
      </c>
      <c r="U371" s="49">
        <v>0</v>
      </c>
      <c r="V371" s="49">
        <v>0</v>
      </c>
      <c r="W371" s="49">
        <v>990</v>
      </c>
      <c r="AD371" s="49">
        <v>0</v>
      </c>
      <c r="AE371" s="49">
        <v>0</v>
      </c>
      <c r="AF371" s="49">
        <v>990</v>
      </c>
      <c r="AM371" s="49">
        <v>0</v>
      </c>
      <c r="AN371" s="49">
        <v>0</v>
      </c>
      <c r="AO371" s="49">
        <v>990</v>
      </c>
      <c r="AP371" s="49">
        <v>0</v>
      </c>
      <c r="AQ371" s="49">
        <v>3960</v>
      </c>
    </row>
    <row r="372" spans="1:43" ht="16.5" hidden="1" customHeight="1">
      <c r="A372" s="50" t="s">
        <v>50</v>
      </c>
      <c r="B372" s="50" t="s">
        <v>1195</v>
      </c>
      <c r="C372" s="50" t="str">
        <f>VLOOKUP($B372,'지하수요금(2012년)'!$B:$C,2,FALSE)</f>
        <v>최원명</v>
      </c>
      <c r="D372" s="50" t="s">
        <v>1196</v>
      </c>
      <c r="E372" s="50" t="s">
        <v>2375</v>
      </c>
      <c r="L372" s="49">
        <v>0</v>
      </c>
      <c r="M372" s="49">
        <v>0</v>
      </c>
      <c r="N372" s="49">
        <v>990</v>
      </c>
      <c r="U372" s="49">
        <v>0</v>
      </c>
      <c r="V372" s="49">
        <v>0</v>
      </c>
      <c r="W372" s="49">
        <v>990</v>
      </c>
      <c r="AD372" s="49">
        <v>0</v>
      </c>
      <c r="AE372" s="49">
        <v>0</v>
      </c>
      <c r="AF372" s="49">
        <v>990</v>
      </c>
      <c r="AM372" s="49">
        <v>0</v>
      </c>
      <c r="AN372" s="49">
        <v>0</v>
      </c>
      <c r="AO372" s="49">
        <v>990</v>
      </c>
      <c r="AP372" s="49">
        <v>0</v>
      </c>
      <c r="AQ372" s="49">
        <v>3960</v>
      </c>
    </row>
    <row r="373" spans="1:43" ht="16.5" hidden="1" customHeight="1">
      <c r="A373" s="50" t="s">
        <v>50</v>
      </c>
      <c r="B373" s="50" t="s">
        <v>1198</v>
      </c>
      <c r="C373" s="50" t="str">
        <f>VLOOKUP($B373,'지하수요금(2012년)'!$B:$C,2,FALSE)</f>
        <v>장용식</v>
      </c>
      <c r="D373" s="50" t="s">
        <v>1199</v>
      </c>
      <c r="E373" s="50" t="s">
        <v>2376</v>
      </c>
      <c r="L373" s="49">
        <v>0</v>
      </c>
      <c r="M373" s="49">
        <v>0</v>
      </c>
      <c r="N373" s="49">
        <v>990</v>
      </c>
      <c r="U373" s="49">
        <v>0</v>
      </c>
      <c r="V373" s="49">
        <v>0</v>
      </c>
      <c r="W373" s="49">
        <v>990</v>
      </c>
      <c r="AD373" s="49">
        <v>0</v>
      </c>
      <c r="AE373" s="49">
        <v>0</v>
      </c>
      <c r="AF373" s="49">
        <v>990</v>
      </c>
      <c r="AM373" s="49">
        <v>0</v>
      </c>
      <c r="AN373" s="49">
        <v>0</v>
      </c>
      <c r="AO373" s="49">
        <v>990</v>
      </c>
      <c r="AP373" s="49">
        <v>0</v>
      </c>
      <c r="AQ373" s="49">
        <v>3960</v>
      </c>
    </row>
    <row r="374" spans="1:43" ht="16.5" hidden="1" customHeight="1">
      <c r="A374" s="50" t="s">
        <v>50</v>
      </c>
      <c r="B374" s="50" t="s">
        <v>1201</v>
      </c>
      <c r="C374" s="50" t="str">
        <f>VLOOKUP($B374,'지하수요금(2012년)'!$B:$C,2,FALSE)</f>
        <v>이수금</v>
      </c>
      <c r="D374" s="50" t="s">
        <v>1202</v>
      </c>
      <c r="E374" s="50" t="s">
        <v>2377</v>
      </c>
      <c r="L374" s="49">
        <v>0</v>
      </c>
      <c r="M374" s="49">
        <v>0</v>
      </c>
      <c r="N374" s="49">
        <v>990</v>
      </c>
      <c r="U374" s="49">
        <v>0</v>
      </c>
      <c r="V374" s="49">
        <v>0</v>
      </c>
      <c r="W374" s="49">
        <v>990</v>
      </c>
      <c r="AD374" s="49">
        <v>0</v>
      </c>
      <c r="AE374" s="49">
        <v>0</v>
      </c>
      <c r="AF374" s="49">
        <v>990</v>
      </c>
      <c r="AM374" s="49">
        <v>0</v>
      </c>
      <c r="AN374" s="49">
        <v>0</v>
      </c>
      <c r="AO374" s="49">
        <v>990</v>
      </c>
      <c r="AP374" s="49">
        <v>0</v>
      </c>
      <c r="AQ374" s="49">
        <v>3960</v>
      </c>
    </row>
    <row r="375" spans="1:43" ht="16.5" hidden="1" customHeight="1">
      <c r="A375" s="50" t="s">
        <v>50</v>
      </c>
      <c r="B375" s="50" t="s">
        <v>1204</v>
      </c>
      <c r="C375" s="50" t="str">
        <f>VLOOKUP($B375,'지하수요금(2012년)'!$B:$C,2,FALSE)</f>
        <v>송재향</v>
      </c>
      <c r="D375" s="50" t="s">
        <v>1205</v>
      </c>
      <c r="E375" s="50" t="s">
        <v>2378</v>
      </c>
      <c r="L375" s="49">
        <v>0</v>
      </c>
      <c r="M375" s="49">
        <v>0</v>
      </c>
      <c r="N375" s="49">
        <v>990</v>
      </c>
      <c r="U375" s="49">
        <v>0</v>
      </c>
      <c r="V375" s="49">
        <v>0</v>
      </c>
      <c r="W375" s="49">
        <v>990</v>
      </c>
      <c r="AD375" s="49">
        <v>0</v>
      </c>
      <c r="AE375" s="49">
        <v>0</v>
      </c>
      <c r="AF375" s="49">
        <v>990</v>
      </c>
      <c r="AM375" s="49">
        <v>0</v>
      </c>
      <c r="AN375" s="49">
        <v>0</v>
      </c>
      <c r="AO375" s="49">
        <v>990</v>
      </c>
      <c r="AP375" s="49">
        <v>0</v>
      </c>
      <c r="AQ375" s="49">
        <v>3960</v>
      </c>
    </row>
    <row r="376" spans="1:43" ht="16.5" hidden="1" customHeight="1">
      <c r="A376" s="50" t="s">
        <v>50</v>
      </c>
      <c r="B376" s="50" t="s">
        <v>1207</v>
      </c>
      <c r="C376" s="50" t="str">
        <f>VLOOKUP($B376,'지하수요금(2012년)'!$B:$C,2,FALSE)</f>
        <v>이종억</v>
      </c>
      <c r="D376" s="50" t="s">
        <v>1208</v>
      </c>
      <c r="E376" s="50" t="s">
        <v>2379</v>
      </c>
      <c r="L376" s="49">
        <v>0</v>
      </c>
      <c r="M376" s="49">
        <v>0</v>
      </c>
      <c r="N376" s="49">
        <v>990</v>
      </c>
      <c r="U376" s="49">
        <v>0</v>
      </c>
      <c r="V376" s="49">
        <v>0</v>
      </c>
      <c r="W376" s="49">
        <v>990</v>
      </c>
      <c r="AD376" s="49">
        <v>0</v>
      </c>
      <c r="AE376" s="49">
        <v>0</v>
      </c>
      <c r="AF376" s="49">
        <v>990</v>
      </c>
      <c r="AM376" s="49">
        <v>0</v>
      </c>
      <c r="AN376" s="49">
        <v>0</v>
      </c>
      <c r="AO376" s="49">
        <v>990</v>
      </c>
      <c r="AP376" s="49">
        <v>0</v>
      </c>
      <c r="AQ376" s="49">
        <v>3960</v>
      </c>
    </row>
    <row r="377" spans="1:43" ht="16.5" hidden="1" customHeight="1">
      <c r="A377" s="50" t="s">
        <v>50</v>
      </c>
      <c r="B377" s="50" t="s">
        <v>1210</v>
      </c>
      <c r="C377" s="50" t="str">
        <f>VLOOKUP($B377,'지하수요금(2012년)'!$B:$C,2,FALSE)</f>
        <v>박영수</v>
      </c>
      <c r="D377" s="50" t="s">
        <v>1211</v>
      </c>
      <c r="E377" s="50" t="s">
        <v>2380</v>
      </c>
      <c r="L377" s="49">
        <v>0</v>
      </c>
      <c r="M377" s="49">
        <v>0</v>
      </c>
      <c r="N377" s="49">
        <v>990</v>
      </c>
      <c r="U377" s="49">
        <v>0</v>
      </c>
      <c r="V377" s="49">
        <v>0</v>
      </c>
      <c r="W377" s="49">
        <v>990</v>
      </c>
      <c r="AD377" s="49">
        <v>0</v>
      </c>
      <c r="AE377" s="49">
        <v>0</v>
      </c>
      <c r="AF377" s="49">
        <v>990</v>
      </c>
      <c r="AM377" s="49">
        <v>0</v>
      </c>
      <c r="AN377" s="49">
        <v>0</v>
      </c>
      <c r="AO377" s="49">
        <v>990</v>
      </c>
      <c r="AP377" s="49">
        <v>0</v>
      </c>
      <c r="AQ377" s="49">
        <v>3960</v>
      </c>
    </row>
    <row r="378" spans="1:43" ht="16.5" hidden="1" customHeight="1">
      <c r="A378" s="50" t="s">
        <v>50</v>
      </c>
      <c r="B378" s="50" t="s">
        <v>1213</v>
      </c>
      <c r="C378" s="50" t="str">
        <f>VLOOKUP($B378,'지하수요금(2012년)'!$B:$C,2,FALSE)</f>
        <v>이종하</v>
      </c>
      <c r="D378" s="50" t="s">
        <v>1214</v>
      </c>
      <c r="E378" s="50" t="s">
        <v>2378</v>
      </c>
      <c r="L378" s="49">
        <v>0</v>
      </c>
      <c r="M378" s="49">
        <v>0</v>
      </c>
      <c r="N378" s="49">
        <v>990</v>
      </c>
      <c r="U378" s="49">
        <v>0</v>
      </c>
      <c r="V378" s="49">
        <v>0</v>
      </c>
      <c r="W378" s="49">
        <v>990</v>
      </c>
      <c r="AD378" s="49">
        <v>0</v>
      </c>
      <c r="AE378" s="49">
        <v>0</v>
      </c>
      <c r="AF378" s="49">
        <v>990</v>
      </c>
      <c r="AM378" s="49">
        <v>0</v>
      </c>
      <c r="AN378" s="49">
        <v>0</v>
      </c>
      <c r="AO378" s="49">
        <v>990</v>
      </c>
      <c r="AP378" s="49">
        <v>0</v>
      </c>
      <c r="AQ378" s="49">
        <v>3960</v>
      </c>
    </row>
    <row r="379" spans="1:43" ht="16.5" hidden="1" customHeight="1">
      <c r="A379" s="50" t="s">
        <v>50</v>
      </c>
      <c r="B379" s="50" t="s">
        <v>1215</v>
      </c>
      <c r="C379" s="50" t="str">
        <f>VLOOKUP($B379,'지하수요금(2012년)'!$B:$C,2,FALSE)</f>
        <v>박근순</v>
      </c>
      <c r="D379" s="50" t="s">
        <v>2381</v>
      </c>
      <c r="E379" s="50" t="s">
        <v>2382</v>
      </c>
      <c r="L379" s="49">
        <v>0</v>
      </c>
      <c r="M379" s="49">
        <v>0</v>
      </c>
      <c r="N379" s="49">
        <v>990</v>
      </c>
      <c r="U379" s="49">
        <v>0</v>
      </c>
      <c r="V379" s="49">
        <v>0</v>
      </c>
      <c r="W379" s="49">
        <v>990</v>
      </c>
      <c r="AD379" s="49">
        <v>0</v>
      </c>
      <c r="AE379" s="49">
        <v>0</v>
      </c>
      <c r="AF379" s="49">
        <v>990</v>
      </c>
      <c r="AM379" s="49">
        <v>0</v>
      </c>
      <c r="AN379" s="49">
        <v>0</v>
      </c>
      <c r="AO379" s="49">
        <v>990</v>
      </c>
      <c r="AP379" s="49">
        <v>0</v>
      </c>
      <c r="AQ379" s="49">
        <v>3960</v>
      </c>
    </row>
    <row r="380" spans="1:43" ht="16.5" hidden="1" customHeight="1">
      <c r="A380" s="50" t="s">
        <v>50</v>
      </c>
      <c r="B380" s="50" t="s">
        <v>1218</v>
      </c>
      <c r="C380" s="50" t="str">
        <f>VLOOKUP($B380,'지하수요금(2012년)'!$B:$C,2,FALSE)</f>
        <v>제은옥</v>
      </c>
      <c r="D380" s="50" t="s">
        <v>1219</v>
      </c>
      <c r="E380" s="50" t="s">
        <v>2383</v>
      </c>
      <c r="L380" s="49">
        <v>0</v>
      </c>
      <c r="M380" s="49">
        <v>0</v>
      </c>
      <c r="N380" s="49">
        <v>990</v>
      </c>
      <c r="U380" s="49">
        <v>0</v>
      </c>
      <c r="V380" s="49">
        <v>0</v>
      </c>
      <c r="W380" s="49">
        <v>990</v>
      </c>
      <c r="AD380" s="49">
        <v>0</v>
      </c>
      <c r="AE380" s="49">
        <v>0</v>
      </c>
      <c r="AF380" s="49">
        <v>990</v>
      </c>
      <c r="AM380" s="49">
        <v>0</v>
      </c>
      <c r="AN380" s="49">
        <v>0</v>
      </c>
      <c r="AO380" s="49">
        <v>990</v>
      </c>
      <c r="AP380" s="49">
        <v>0</v>
      </c>
      <c r="AQ380" s="49">
        <v>3960</v>
      </c>
    </row>
    <row r="381" spans="1:43" ht="16.5" hidden="1" customHeight="1">
      <c r="A381" s="50" t="s">
        <v>50</v>
      </c>
      <c r="B381" s="50" t="s">
        <v>1221</v>
      </c>
      <c r="C381" s="50" t="str">
        <f>VLOOKUP($B381,'지하수요금(2012년)'!$B:$C,2,FALSE)</f>
        <v>이순원</v>
      </c>
      <c r="D381" s="50" t="s">
        <v>1222</v>
      </c>
      <c r="E381" s="50" t="s">
        <v>2384</v>
      </c>
      <c r="L381" s="49">
        <v>0</v>
      </c>
      <c r="M381" s="49">
        <v>0</v>
      </c>
      <c r="N381" s="49">
        <v>990</v>
      </c>
      <c r="U381" s="49">
        <v>0</v>
      </c>
      <c r="V381" s="49">
        <v>0</v>
      </c>
      <c r="W381" s="49">
        <v>990</v>
      </c>
      <c r="AD381" s="49">
        <v>0</v>
      </c>
      <c r="AE381" s="49">
        <v>0</v>
      </c>
      <c r="AF381" s="49">
        <v>990</v>
      </c>
      <c r="AM381" s="49">
        <v>0</v>
      </c>
      <c r="AN381" s="49">
        <v>0</v>
      </c>
      <c r="AO381" s="49">
        <v>990</v>
      </c>
      <c r="AP381" s="49">
        <v>0</v>
      </c>
      <c r="AQ381" s="49">
        <v>3960</v>
      </c>
    </row>
    <row r="382" spans="1:43" ht="16.5" hidden="1" customHeight="1">
      <c r="A382" s="50" t="s">
        <v>50</v>
      </c>
      <c r="B382" s="50" t="s">
        <v>1224</v>
      </c>
      <c r="C382" s="50" t="str">
        <f>VLOOKUP($B382,'지하수요금(2012년)'!$B:$C,2,FALSE)</f>
        <v>강성자(벽진이씨종중)</v>
      </c>
      <c r="D382" s="50" t="s">
        <v>1225</v>
      </c>
      <c r="E382" s="50" t="s">
        <v>2385</v>
      </c>
      <c r="L382" s="49">
        <v>0</v>
      </c>
      <c r="M382" s="49">
        <v>0</v>
      </c>
      <c r="N382" s="49">
        <v>990</v>
      </c>
      <c r="U382" s="49">
        <v>0</v>
      </c>
      <c r="V382" s="49">
        <v>0</v>
      </c>
      <c r="W382" s="49">
        <v>990</v>
      </c>
      <c r="AD382" s="49">
        <v>0</v>
      </c>
      <c r="AE382" s="49">
        <v>0</v>
      </c>
      <c r="AF382" s="49">
        <v>990</v>
      </c>
      <c r="AM382" s="49">
        <v>0</v>
      </c>
      <c r="AN382" s="49">
        <v>0</v>
      </c>
      <c r="AO382" s="49">
        <v>990</v>
      </c>
      <c r="AP382" s="49">
        <v>0</v>
      </c>
      <c r="AQ382" s="49">
        <v>3960</v>
      </c>
    </row>
    <row r="383" spans="1:43" ht="16.5" hidden="1" customHeight="1">
      <c r="A383" s="50" t="s">
        <v>50</v>
      </c>
      <c r="B383" s="50" t="s">
        <v>1227</v>
      </c>
      <c r="C383" s="50" t="str">
        <f>VLOOKUP($B383,'지하수요금(2012년)'!$B:$C,2,FALSE)</f>
        <v>최삼진</v>
      </c>
      <c r="D383" s="50" t="s">
        <v>1228</v>
      </c>
      <c r="E383" s="50" t="s">
        <v>2378</v>
      </c>
      <c r="L383" s="49">
        <v>0</v>
      </c>
      <c r="M383" s="49">
        <v>0</v>
      </c>
      <c r="N383" s="49">
        <v>990</v>
      </c>
      <c r="U383" s="49">
        <v>0</v>
      </c>
      <c r="V383" s="49">
        <v>0</v>
      </c>
      <c r="W383" s="49">
        <v>990</v>
      </c>
      <c r="AD383" s="49">
        <v>0</v>
      </c>
      <c r="AE383" s="49">
        <v>0</v>
      </c>
      <c r="AF383" s="49">
        <v>990</v>
      </c>
      <c r="AM383" s="49">
        <v>0</v>
      </c>
      <c r="AN383" s="49">
        <v>0</v>
      </c>
      <c r="AO383" s="49">
        <v>990</v>
      </c>
      <c r="AP383" s="49">
        <v>0</v>
      </c>
      <c r="AQ383" s="49">
        <v>3960</v>
      </c>
    </row>
    <row r="384" spans="1:43" ht="16.5" hidden="1" customHeight="1">
      <c r="A384" s="50" t="s">
        <v>50</v>
      </c>
      <c r="B384" s="50" t="s">
        <v>1229</v>
      </c>
      <c r="C384" s="50" t="str">
        <f>VLOOKUP($B384,'지하수요금(2012년)'!$B:$C,2,FALSE)</f>
        <v>박일순</v>
      </c>
      <c r="D384" s="50" t="s">
        <v>1230</v>
      </c>
      <c r="E384" s="50" t="s">
        <v>2386</v>
      </c>
      <c r="L384" s="49">
        <v>0</v>
      </c>
      <c r="M384" s="49">
        <v>0</v>
      </c>
      <c r="N384" s="49">
        <v>990</v>
      </c>
      <c r="U384" s="49">
        <v>0</v>
      </c>
      <c r="V384" s="49">
        <v>0</v>
      </c>
      <c r="W384" s="49">
        <v>990</v>
      </c>
      <c r="AD384" s="49">
        <v>0</v>
      </c>
      <c r="AE384" s="49">
        <v>0</v>
      </c>
      <c r="AF384" s="49">
        <v>990</v>
      </c>
      <c r="AM384" s="49">
        <v>0</v>
      </c>
      <c r="AN384" s="49">
        <v>0</v>
      </c>
      <c r="AO384" s="49">
        <v>990</v>
      </c>
      <c r="AP384" s="49">
        <v>0</v>
      </c>
      <c r="AQ384" s="49">
        <v>3960</v>
      </c>
    </row>
    <row r="385" spans="1:43" ht="16.5" hidden="1" customHeight="1">
      <c r="A385" s="50" t="s">
        <v>50</v>
      </c>
      <c r="B385" s="50" t="s">
        <v>1232</v>
      </c>
      <c r="C385" s="50" t="str">
        <f>VLOOKUP($B385,'지하수요금(2012년)'!$B:$C,2,FALSE)</f>
        <v>배순월</v>
      </c>
      <c r="D385" s="50" t="s">
        <v>1233</v>
      </c>
      <c r="E385" s="50" t="s">
        <v>2387</v>
      </c>
      <c r="L385" s="49">
        <v>0</v>
      </c>
      <c r="M385" s="49">
        <v>0</v>
      </c>
      <c r="N385" s="49">
        <v>990</v>
      </c>
      <c r="U385" s="49">
        <v>0</v>
      </c>
      <c r="V385" s="49">
        <v>0</v>
      </c>
      <c r="W385" s="49">
        <v>990</v>
      </c>
      <c r="AD385" s="49">
        <v>0</v>
      </c>
      <c r="AE385" s="49">
        <v>0</v>
      </c>
      <c r="AF385" s="49">
        <v>990</v>
      </c>
      <c r="AM385" s="49">
        <v>0</v>
      </c>
      <c r="AN385" s="49">
        <v>0</v>
      </c>
      <c r="AO385" s="49">
        <v>990</v>
      </c>
      <c r="AP385" s="49">
        <v>0</v>
      </c>
      <c r="AQ385" s="49">
        <v>3960</v>
      </c>
    </row>
    <row r="386" spans="1:43" ht="16.5" hidden="1" customHeight="1">
      <c r="A386" s="50" t="s">
        <v>50</v>
      </c>
      <c r="B386" s="50" t="s">
        <v>1235</v>
      </c>
      <c r="C386" s="50" t="str">
        <f>VLOOKUP($B386,'지하수요금(2012년)'!$B:$C,2,FALSE)</f>
        <v>최준식</v>
      </c>
      <c r="D386" s="50" t="s">
        <v>1236</v>
      </c>
      <c r="E386" s="50" t="s">
        <v>2388</v>
      </c>
      <c r="L386" s="49">
        <v>0</v>
      </c>
      <c r="M386" s="49">
        <v>0</v>
      </c>
      <c r="N386" s="49">
        <v>990</v>
      </c>
      <c r="U386" s="49">
        <v>0</v>
      </c>
      <c r="V386" s="49">
        <v>0</v>
      </c>
      <c r="W386" s="49">
        <v>990</v>
      </c>
      <c r="AD386" s="49">
        <v>0</v>
      </c>
      <c r="AE386" s="49">
        <v>0</v>
      </c>
      <c r="AF386" s="49">
        <v>990</v>
      </c>
      <c r="AM386" s="49">
        <v>0</v>
      </c>
      <c r="AN386" s="49">
        <v>0</v>
      </c>
      <c r="AO386" s="49">
        <v>990</v>
      </c>
      <c r="AP386" s="49">
        <v>0</v>
      </c>
      <c r="AQ386" s="49">
        <v>3960</v>
      </c>
    </row>
    <row r="387" spans="1:43" ht="16.5" hidden="1" customHeight="1">
      <c r="A387" s="50" t="s">
        <v>50</v>
      </c>
      <c r="B387" s="50" t="s">
        <v>1238</v>
      </c>
      <c r="C387" s="50" t="str">
        <f>VLOOKUP($B387,'지하수요금(2012년)'!$B:$C,2,FALSE)</f>
        <v>이종보</v>
      </c>
      <c r="D387" s="50" t="s">
        <v>1239</v>
      </c>
      <c r="E387" s="50" t="s">
        <v>2379</v>
      </c>
      <c r="L387" s="49">
        <v>0</v>
      </c>
      <c r="M387" s="49">
        <v>0</v>
      </c>
      <c r="N387" s="49">
        <v>990</v>
      </c>
      <c r="U387" s="49">
        <v>0</v>
      </c>
      <c r="V387" s="49">
        <v>0</v>
      </c>
      <c r="W387" s="49">
        <v>990</v>
      </c>
      <c r="AD387" s="49">
        <v>0</v>
      </c>
      <c r="AE387" s="49">
        <v>0</v>
      </c>
      <c r="AF387" s="49">
        <v>990</v>
      </c>
      <c r="AM387" s="49">
        <v>0</v>
      </c>
      <c r="AN387" s="49">
        <v>0</v>
      </c>
      <c r="AO387" s="49">
        <v>990</v>
      </c>
      <c r="AP387" s="49">
        <v>0</v>
      </c>
      <c r="AQ387" s="49">
        <v>3960</v>
      </c>
    </row>
    <row r="388" spans="1:43" ht="16.5" hidden="1" customHeight="1">
      <c r="A388" s="50" t="s">
        <v>50</v>
      </c>
      <c r="B388" s="50" t="s">
        <v>1240</v>
      </c>
      <c r="C388" s="50" t="str">
        <f>VLOOKUP($B388,'지하수요금(2012년)'!$B:$C,2,FALSE)</f>
        <v>최구진</v>
      </c>
      <c r="D388" s="50" t="s">
        <v>1241</v>
      </c>
      <c r="E388" s="50" t="s">
        <v>2378</v>
      </c>
      <c r="L388" s="49">
        <v>0</v>
      </c>
      <c r="M388" s="49">
        <v>0</v>
      </c>
      <c r="N388" s="49">
        <v>990</v>
      </c>
      <c r="U388" s="49">
        <v>0</v>
      </c>
      <c r="V388" s="49">
        <v>0</v>
      </c>
      <c r="W388" s="49">
        <v>990</v>
      </c>
      <c r="AD388" s="49">
        <v>0</v>
      </c>
      <c r="AE388" s="49">
        <v>0</v>
      </c>
      <c r="AF388" s="49">
        <v>990</v>
      </c>
      <c r="AM388" s="49">
        <v>0</v>
      </c>
      <c r="AN388" s="49">
        <v>0</v>
      </c>
      <c r="AO388" s="49">
        <v>990</v>
      </c>
      <c r="AP388" s="49">
        <v>0</v>
      </c>
      <c r="AQ388" s="49">
        <v>3960</v>
      </c>
    </row>
    <row r="389" spans="1:43" ht="16.5" hidden="1" customHeight="1">
      <c r="A389" s="50" t="s">
        <v>50</v>
      </c>
      <c r="B389" s="50" t="s">
        <v>1242</v>
      </c>
      <c r="C389" s="50" t="str">
        <f>VLOOKUP($B389,'지하수요금(2012년)'!$B:$C,2,FALSE)</f>
        <v>유원학</v>
      </c>
      <c r="D389" s="50" t="s">
        <v>1243</v>
      </c>
      <c r="E389" s="50" t="s">
        <v>2378</v>
      </c>
      <c r="L389" s="49">
        <v>0</v>
      </c>
      <c r="M389" s="49">
        <v>0</v>
      </c>
      <c r="N389" s="49">
        <v>990</v>
      </c>
      <c r="U389" s="49">
        <v>0</v>
      </c>
      <c r="V389" s="49">
        <v>0</v>
      </c>
      <c r="W389" s="49">
        <v>990</v>
      </c>
      <c r="AD389" s="49">
        <v>0</v>
      </c>
      <c r="AE389" s="49">
        <v>0</v>
      </c>
      <c r="AF389" s="49">
        <v>990</v>
      </c>
      <c r="AM389" s="49">
        <v>0</v>
      </c>
      <c r="AN389" s="49">
        <v>0</v>
      </c>
      <c r="AO389" s="49">
        <v>990</v>
      </c>
      <c r="AP389" s="49">
        <v>0</v>
      </c>
      <c r="AQ389" s="49">
        <v>3960</v>
      </c>
    </row>
    <row r="390" spans="1:43" ht="16.5" hidden="1" customHeight="1">
      <c r="A390" s="50" t="s">
        <v>50</v>
      </c>
      <c r="B390" s="50" t="s">
        <v>1244</v>
      </c>
      <c r="C390" s="50" t="str">
        <f>VLOOKUP($B390,'지하수요금(2012년)'!$B:$C,2,FALSE)</f>
        <v>김한옥</v>
      </c>
      <c r="D390" s="50" t="s">
        <v>1245</v>
      </c>
      <c r="E390" s="50" t="s">
        <v>2389</v>
      </c>
      <c r="L390" s="49">
        <v>0</v>
      </c>
      <c r="M390" s="49">
        <v>0</v>
      </c>
      <c r="N390" s="49">
        <v>990</v>
      </c>
      <c r="U390" s="49">
        <v>0</v>
      </c>
      <c r="V390" s="49">
        <v>0</v>
      </c>
      <c r="W390" s="49">
        <v>990</v>
      </c>
      <c r="AD390" s="49">
        <v>0</v>
      </c>
      <c r="AE390" s="49">
        <v>0</v>
      </c>
      <c r="AF390" s="49">
        <v>990</v>
      </c>
      <c r="AM390" s="49">
        <v>0</v>
      </c>
      <c r="AN390" s="49">
        <v>0</v>
      </c>
      <c r="AO390" s="49">
        <v>990</v>
      </c>
      <c r="AP390" s="49">
        <v>0</v>
      </c>
      <c r="AQ390" s="49">
        <v>3960</v>
      </c>
    </row>
    <row r="391" spans="1:43" ht="16.5" hidden="1" customHeight="1">
      <c r="A391" s="50" t="s">
        <v>50</v>
      </c>
      <c r="B391" s="50" t="s">
        <v>1247</v>
      </c>
      <c r="C391" s="50" t="str">
        <f>VLOOKUP($B391,'지하수요금(2012년)'!$B:$C,2,FALSE)</f>
        <v>이분희</v>
      </c>
      <c r="D391" s="50" t="s">
        <v>1248</v>
      </c>
      <c r="E391" s="50" t="s">
        <v>2390</v>
      </c>
      <c r="L391" s="49">
        <v>0</v>
      </c>
      <c r="M391" s="49">
        <v>0</v>
      </c>
      <c r="N391" s="49">
        <v>990</v>
      </c>
      <c r="U391" s="49">
        <v>0</v>
      </c>
      <c r="V391" s="49">
        <v>0</v>
      </c>
      <c r="W391" s="49">
        <v>990</v>
      </c>
      <c r="AD391" s="49">
        <v>0</v>
      </c>
      <c r="AE391" s="49">
        <v>0</v>
      </c>
      <c r="AF391" s="49">
        <v>990</v>
      </c>
      <c r="AM391" s="49">
        <v>0</v>
      </c>
      <c r="AN391" s="49">
        <v>0</v>
      </c>
      <c r="AO391" s="49">
        <v>990</v>
      </c>
      <c r="AP391" s="49">
        <v>0</v>
      </c>
      <c r="AQ391" s="49">
        <v>3960</v>
      </c>
    </row>
    <row r="392" spans="1:43" ht="16.5" hidden="1" customHeight="1">
      <c r="A392" s="50" t="s">
        <v>50</v>
      </c>
      <c r="B392" s="50" t="s">
        <v>1250</v>
      </c>
      <c r="C392" s="50" t="str">
        <f>VLOOKUP($B392,'지하수요금(2012년)'!$B:$C,2,FALSE)</f>
        <v>김정자</v>
      </c>
      <c r="D392" s="50" t="s">
        <v>1251</v>
      </c>
      <c r="E392" s="50" t="s">
        <v>1252</v>
      </c>
      <c r="L392" s="49">
        <v>0</v>
      </c>
      <c r="M392" s="49">
        <v>0</v>
      </c>
      <c r="N392" s="49">
        <v>0</v>
      </c>
      <c r="U392" s="49">
        <v>0</v>
      </c>
      <c r="V392" s="49">
        <v>0</v>
      </c>
      <c r="W392" s="49">
        <v>0</v>
      </c>
      <c r="AD392" s="49">
        <v>0</v>
      </c>
      <c r="AE392" s="49">
        <v>0</v>
      </c>
      <c r="AF392" s="49">
        <v>0</v>
      </c>
      <c r="AM392" s="49">
        <v>0</v>
      </c>
      <c r="AN392" s="49">
        <v>0</v>
      </c>
      <c r="AO392" s="49">
        <v>0</v>
      </c>
      <c r="AP392" s="49">
        <v>0</v>
      </c>
      <c r="AQ392" s="49">
        <v>0</v>
      </c>
    </row>
    <row r="393" spans="1:43" ht="16.5" hidden="1" customHeight="1">
      <c r="A393" s="50" t="s">
        <v>50</v>
      </c>
      <c r="B393" s="50" t="s">
        <v>1253</v>
      </c>
      <c r="C393" s="50" t="str">
        <f>VLOOKUP($B393,'지하수요금(2012년)'!$B:$C,2,FALSE)</f>
        <v>최규진</v>
      </c>
      <c r="D393" s="50" t="s">
        <v>745</v>
      </c>
      <c r="E393" s="50" t="s">
        <v>2391</v>
      </c>
      <c r="L393" s="49">
        <v>0</v>
      </c>
      <c r="M393" s="49">
        <v>0</v>
      </c>
      <c r="N393" s="49">
        <v>990</v>
      </c>
      <c r="U393" s="49">
        <v>0</v>
      </c>
      <c r="V393" s="49">
        <v>0</v>
      </c>
      <c r="W393" s="49">
        <v>990</v>
      </c>
      <c r="AD393" s="49">
        <v>0</v>
      </c>
      <c r="AE393" s="49">
        <v>0</v>
      </c>
      <c r="AF393" s="49">
        <v>990</v>
      </c>
      <c r="AM393" s="49">
        <v>0</v>
      </c>
      <c r="AN393" s="49">
        <v>0</v>
      </c>
      <c r="AO393" s="49">
        <v>990</v>
      </c>
      <c r="AP393" s="49">
        <v>0</v>
      </c>
      <c r="AQ393" s="49">
        <v>3960</v>
      </c>
    </row>
    <row r="394" spans="1:43" ht="16.5" hidden="1" customHeight="1">
      <c r="A394" s="50" t="s">
        <v>50</v>
      </c>
      <c r="B394" s="50" t="s">
        <v>1255</v>
      </c>
      <c r="C394" s="50" t="str">
        <f>VLOOKUP($B394,'지하수요금(2012년)'!$B:$C,2,FALSE)</f>
        <v>김남수</v>
      </c>
      <c r="D394" s="50" t="s">
        <v>1256</v>
      </c>
      <c r="E394" s="50" t="s">
        <v>1257</v>
      </c>
      <c r="L394" s="49">
        <v>0</v>
      </c>
      <c r="M394" s="49">
        <v>0</v>
      </c>
      <c r="N394" s="49">
        <v>0</v>
      </c>
      <c r="U394" s="49">
        <v>0</v>
      </c>
      <c r="V394" s="49">
        <v>0</v>
      </c>
      <c r="W394" s="49">
        <v>0</v>
      </c>
      <c r="AD394" s="49">
        <v>0</v>
      </c>
      <c r="AE394" s="49">
        <v>0</v>
      </c>
      <c r="AF394" s="49">
        <v>0</v>
      </c>
      <c r="AM394" s="49">
        <v>0</v>
      </c>
      <c r="AN394" s="49">
        <v>0</v>
      </c>
      <c r="AO394" s="49">
        <v>0</v>
      </c>
      <c r="AP394" s="49">
        <v>0</v>
      </c>
      <c r="AQ394" s="49">
        <v>0</v>
      </c>
    </row>
    <row r="395" spans="1:43" ht="16.5" hidden="1" customHeight="1">
      <c r="A395" s="50" t="s">
        <v>50</v>
      </c>
      <c r="B395" s="50" t="s">
        <v>1258</v>
      </c>
      <c r="C395" s="50" t="str">
        <f>VLOOKUP($B395,'지하수요금(2012년)'!$B:$C,2,FALSE)</f>
        <v>김기붕</v>
      </c>
      <c r="D395" s="50" t="s">
        <v>1259</v>
      </c>
      <c r="E395" s="50" t="s">
        <v>2392</v>
      </c>
      <c r="L395" s="49">
        <v>0</v>
      </c>
      <c r="M395" s="49">
        <v>0</v>
      </c>
      <c r="N395" s="49">
        <v>990</v>
      </c>
      <c r="U395" s="49">
        <v>0</v>
      </c>
      <c r="V395" s="49">
        <v>0</v>
      </c>
      <c r="W395" s="49">
        <v>990</v>
      </c>
      <c r="AD395" s="49">
        <v>0</v>
      </c>
      <c r="AE395" s="49">
        <v>0</v>
      </c>
      <c r="AF395" s="49">
        <v>990</v>
      </c>
      <c r="AM395" s="49">
        <v>0</v>
      </c>
      <c r="AN395" s="49">
        <v>0</v>
      </c>
      <c r="AO395" s="49">
        <v>990</v>
      </c>
      <c r="AP395" s="49">
        <v>0</v>
      </c>
      <c r="AQ395" s="49">
        <v>3960</v>
      </c>
    </row>
    <row r="396" spans="1:43" ht="16.5" hidden="1" customHeight="1">
      <c r="A396" s="50" t="s">
        <v>50</v>
      </c>
      <c r="B396" s="50" t="s">
        <v>1261</v>
      </c>
      <c r="C396" s="50" t="str">
        <f>VLOOKUP($B396,'지하수요금(2012년)'!$B:$C,2,FALSE)</f>
        <v>정경진</v>
      </c>
      <c r="D396" s="50" t="s">
        <v>1262</v>
      </c>
      <c r="E396" s="50" t="s">
        <v>2393</v>
      </c>
      <c r="L396" s="49">
        <v>0</v>
      </c>
      <c r="M396" s="49">
        <v>0</v>
      </c>
      <c r="N396" s="49">
        <v>990</v>
      </c>
      <c r="U396" s="49">
        <v>0</v>
      </c>
      <c r="V396" s="49">
        <v>0</v>
      </c>
      <c r="W396" s="49">
        <v>990</v>
      </c>
      <c r="AD396" s="49">
        <v>0</v>
      </c>
      <c r="AE396" s="49">
        <v>0</v>
      </c>
      <c r="AF396" s="49">
        <v>990</v>
      </c>
      <c r="AM396" s="49">
        <v>0</v>
      </c>
      <c r="AN396" s="49">
        <v>0</v>
      </c>
      <c r="AO396" s="49">
        <v>990</v>
      </c>
      <c r="AP396" s="49">
        <v>0</v>
      </c>
      <c r="AQ396" s="49">
        <v>3960</v>
      </c>
    </row>
    <row r="397" spans="1:43" ht="16.5" hidden="1" customHeight="1">
      <c r="A397" s="50" t="s">
        <v>50</v>
      </c>
      <c r="B397" s="50" t="s">
        <v>1264</v>
      </c>
      <c r="C397" s="50" t="str">
        <f>VLOOKUP($B397,'지하수요금(2012년)'!$B:$C,2,FALSE)</f>
        <v>강정순</v>
      </c>
      <c r="D397" s="50" t="s">
        <v>1265</v>
      </c>
      <c r="E397" s="50" t="s">
        <v>2390</v>
      </c>
      <c r="L397" s="49">
        <v>0</v>
      </c>
      <c r="M397" s="49">
        <v>0</v>
      </c>
      <c r="N397" s="49">
        <v>990</v>
      </c>
      <c r="U397" s="49">
        <v>0</v>
      </c>
      <c r="V397" s="49">
        <v>0</v>
      </c>
      <c r="W397" s="49">
        <v>990</v>
      </c>
      <c r="AD397" s="49">
        <v>0</v>
      </c>
      <c r="AE397" s="49">
        <v>0</v>
      </c>
      <c r="AF397" s="49">
        <v>990</v>
      </c>
      <c r="AM397" s="49">
        <v>0</v>
      </c>
      <c r="AN397" s="49">
        <v>0</v>
      </c>
      <c r="AO397" s="49">
        <v>990</v>
      </c>
      <c r="AP397" s="49">
        <v>0</v>
      </c>
      <c r="AQ397" s="49">
        <v>3960</v>
      </c>
    </row>
    <row r="398" spans="1:43" ht="16.5" hidden="1" customHeight="1">
      <c r="A398" s="50" t="s">
        <v>50</v>
      </c>
      <c r="B398" s="50" t="s">
        <v>1266</v>
      </c>
      <c r="C398" s="50" t="str">
        <f>VLOOKUP($B398,'지하수요금(2012년)'!$B:$C,2,FALSE)</f>
        <v>김은한</v>
      </c>
      <c r="D398" s="50" t="s">
        <v>1267</v>
      </c>
      <c r="E398" s="50" t="s">
        <v>2394</v>
      </c>
      <c r="L398" s="49">
        <v>0</v>
      </c>
      <c r="M398" s="49">
        <v>0</v>
      </c>
      <c r="N398" s="49">
        <v>990</v>
      </c>
      <c r="U398" s="49">
        <v>0</v>
      </c>
      <c r="V398" s="49">
        <v>0</v>
      </c>
      <c r="W398" s="49">
        <v>990</v>
      </c>
      <c r="AD398" s="49">
        <v>0</v>
      </c>
      <c r="AE398" s="49">
        <v>0</v>
      </c>
      <c r="AF398" s="49">
        <v>990</v>
      </c>
      <c r="AM398" s="49">
        <v>0</v>
      </c>
      <c r="AN398" s="49">
        <v>0</v>
      </c>
      <c r="AO398" s="49">
        <v>990</v>
      </c>
      <c r="AP398" s="49">
        <v>0</v>
      </c>
      <c r="AQ398" s="49">
        <v>3960</v>
      </c>
    </row>
    <row r="399" spans="1:43" ht="16.5" hidden="1" customHeight="1">
      <c r="A399" s="50" t="s">
        <v>50</v>
      </c>
      <c r="B399" s="50" t="s">
        <v>1269</v>
      </c>
      <c r="C399" s="50" t="str">
        <f>VLOOKUP($B399,'지하수요금(2012년)'!$B:$C,2,FALSE)</f>
        <v>조숙이</v>
      </c>
      <c r="D399" s="50" t="s">
        <v>1270</v>
      </c>
      <c r="E399" s="50" t="s">
        <v>2395</v>
      </c>
      <c r="L399" s="49">
        <v>0</v>
      </c>
      <c r="M399" s="49">
        <v>0</v>
      </c>
      <c r="N399" s="49">
        <v>990</v>
      </c>
      <c r="U399" s="49">
        <v>0</v>
      </c>
      <c r="V399" s="49">
        <v>0</v>
      </c>
      <c r="W399" s="49">
        <v>990</v>
      </c>
      <c r="AD399" s="49">
        <v>0</v>
      </c>
      <c r="AE399" s="49">
        <v>0</v>
      </c>
      <c r="AF399" s="49">
        <v>990</v>
      </c>
      <c r="AM399" s="49">
        <v>0</v>
      </c>
      <c r="AN399" s="49">
        <v>0</v>
      </c>
      <c r="AO399" s="49">
        <v>990</v>
      </c>
      <c r="AP399" s="49">
        <v>0</v>
      </c>
      <c r="AQ399" s="49">
        <v>3960</v>
      </c>
    </row>
    <row r="400" spans="1:43" ht="16.5" hidden="1" customHeight="1">
      <c r="A400" s="50" t="s">
        <v>50</v>
      </c>
      <c r="B400" s="50" t="s">
        <v>1272</v>
      </c>
      <c r="C400" s="50" t="str">
        <f>VLOOKUP($B400,'지하수요금(2012년)'!$B:$C,2,FALSE)</f>
        <v>안학철</v>
      </c>
      <c r="D400" s="50" t="s">
        <v>1273</v>
      </c>
      <c r="E400" s="50" t="s">
        <v>2396</v>
      </c>
      <c r="L400" s="49">
        <v>0</v>
      </c>
      <c r="M400" s="49">
        <v>0</v>
      </c>
      <c r="N400" s="49">
        <v>990</v>
      </c>
      <c r="U400" s="49">
        <v>0</v>
      </c>
      <c r="V400" s="49">
        <v>0</v>
      </c>
      <c r="W400" s="49">
        <v>990</v>
      </c>
      <c r="AD400" s="49">
        <v>0</v>
      </c>
      <c r="AE400" s="49">
        <v>0</v>
      </c>
      <c r="AF400" s="49">
        <v>990</v>
      </c>
      <c r="AM400" s="49">
        <v>0</v>
      </c>
      <c r="AN400" s="49">
        <v>0</v>
      </c>
      <c r="AO400" s="49">
        <v>990</v>
      </c>
      <c r="AP400" s="49">
        <v>0</v>
      </c>
      <c r="AQ400" s="49">
        <v>3960</v>
      </c>
    </row>
    <row r="401" spans="1:43" ht="16.5" hidden="1" customHeight="1">
      <c r="A401" s="50" t="s">
        <v>50</v>
      </c>
      <c r="B401" s="50" t="s">
        <v>1275</v>
      </c>
      <c r="C401" s="50" t="str">
        <f>VLOOKUP($B401,'지하수요금(2012년)'!$B:$C,2,FALSE)</f>
        <v>김수한</v>
      </c>
      <c r="D401" s="50" t="s">
        <v>1276</v>
      </c>
      <c r="E401" s="50" t="s">
        <v>2397</v>
      </c>
      <c r="L401" s="49">
        <v>0</v>
      </c>
      <c r="M401" s="49">
        <v>0</v>
      </c>
      <c r="N401" s="49">
        <v>990</v>
      </c>
      <c r="U401" s="49">
        <v>0</v>
      </c>
      <c r="V401" s="49">
        <v>0</v>
      </c>
      <c r="W401" s="49">
        <v>990</v>
      </c>
      <c r="AD401" s="49">
        <v>0</v>
      </c>
      <c r="AE401" s="49">
        <v>0</v>
      </c>
      <c r="AF401" s="49">
        <v>990</v>
      </c>
      <c r="AM401" s="49">
        <v>0</v>
      </c>
      <c r="AN401" s="49">
        <v>0</v>
      </c>
      <c r="AO401" s="49">
        <v>990</v>
      </c>
      <c r="AP401" s="49">
        <v>0</v>
      </c>
      <c r="AQ401" s="49">
        <v>3960</v>
      </c>
    </row>
    <row r="402" spans="1:43" ht="16.5" hidden="1" customHeight="1">
      <c r="A402" s="50" t="s">
        <v>50</v>
      </c>
      <c r="B402" s="50" t="s">
        <v>1278</v>
      </c>
      <c r="C402" s="50" t="str">
        <f>VLOOKUP($B402,'지하수요금(2012년)'!$B:$C,2,FALSE)</f>
        <v>이선옥</v>
      </c>
      <c r="D402" s="50" t="s">
        <v>1279</v>
      </c>
      <c r="E402" s="50" t="s">
        <v>2398</v>
      </c>
      <c r="L402" s="49">
        <v>0</v>
      </c>
      <c r="M402" s="49">
        <v>0</v>
      </c>
      <c r="N402" s="49">
        <v>990</v>
      </c>
      <c r="U402" s="49">
        <v>0</v>
      </c>
      <c r="V402" s="49">
        <v>0</v>
      </c>
      <c r="W402" s="49">
        <v>990</v>
      </c>
      <c r="AD402" s="49">
        <v>0</v>
      </c>
      <c r="AE402" s="49">
        <v>0</v>
      </c>
      <c r="AF402" s="49">
        <v>990</v>
      </c>
      <c r="AM402" s="49">
        <v>0</v>
      </c>
      <c r="AN402" s="49">
        <v>0</v>
      </c>
      <c r="AO402" s="49">
        <v>990</v>
      </c>
      <c r="AP402" s="49">
        <v>0</v>
      </c>
      <c r="AQ402" s="49">
        <v>3960</v>
      </c>
    </row>
    <row r="403" spans="1:43" ht="16.5" hidden="1" customHeight="1">
      <c r="A403" s="50" t="s">
        <v>50</v>
      </c>
      <c r="B403" s="50" t="s">
        <v>1281</v>
      </c>
      <c r="C403" s="50" t="str">
        <f>VLOOKUP($B403,'지하수요금(2012년)'!$B:$C,2,FALSE)</f>
        <v>최종진</v>
      </c>
      <c r="D403" s="50" t="s">
        <v>1282</v>
      </c>
      <c r="E403" s="50" t="s">
        <v>2399</v>
      </c>
      <c r="L403" s="49">
        <v>0</v>
      </c>
      <c r="M403" s="49">
        <v>0</v>
      </c>
      <c r="N403" s="49">
        <v>990</v>
      </c>
      <c r="U403" s="49">
        <v>0</v>
      </c>
      <c r="V403" s="49">
        <v>0</v>
      </c>
      <c r="W403" s="49">
        <v>990</v>
      </c>
      <c r="AD403" s="49">
        <v>0</v>
      </c>
      <c r="AE403" s="49">
        <v>0</v>
      </c>
      <c r="AF403" s="49">
        <v>990</v>
      </c>
      <c r="AM403" s="49">
        <v>0</v>
      </c>
      <c r="AN403" s="49">
        <v>0</v>
      </c>
      <c r="AO403" s="49">
        <v>990</v>
      </c>
      <c r="AP403" s="49">
        <v>0</v>
      </c>
      <c r="AQ403" s="49">
        <v>3960</v>
      </c>
    </row>
    <row r="404" spans="1:43" ht="16.5" hidden="1" customHeight="1">
      <c r="A404" s="50" t="s">
        <v>50</v>
      </c>
      <c r="B404" s="50" t="s">
        <v>1284</v>
      </c>
      <c r="C404" s="50" t="str">
        <f>VLOOKUP($B404,'지하수요금(2012년)'!$B:$C,2,FALSE)</f>
        <v>윤용식</v>
      </c>
      <c r="D404" s="50" t="s">
        <v>1285</v>
      </c>
      <c r="E404" s="50" t="s">
        <v>2400</v>
      </c>
      <c r="L404" s="49">
        <v>0</v>
      </c>
      <c r="M404" s="49">
        <v>0</v>
      </c>
      <c r="N404" s="49">
        <v>990</v>
      </c>
      <c r="U404" s="49">
        <v>0</v>
      </c>
      <c r="V404" s="49">
        <v>0</v>
      </c>
      <c r="W404" s="49">
        <v>990</v>
      </c>
      <c r="AD404" s="49">
        <v>0</v>
      </c>
      <c r="AE404" s="49">
        <v>0</v>
      </c>
      <c r="AF404" s="49">
        <v>990</v>
      </c>
      <c r="AM404" s="49">
        <v>0</v>
      </c>
      <c r="AN404" s="49">
        <v>0</v>
      </c>
      <c r="AO404" s="49">
        <v>990</v>
      </c>
      <c r="AP404" s="49">
        <v>0</v>
      </c>
      <c r="AQ404" s="49">
        <v>3960</v>
      </c>
    </row>
    <row r="405" spans="1:43" ht="16.5" hidden="1" customHeight="1">
      <c r="A405" s="50" t="s">
        <v>50</v>
      </c>
      <c r="B405" s="50" t="s">
        <v>1287</v>
      </c>
      <c r="C405" s="50" t="str">
        <f>VLOOKUP($B405,'지하수요금(2012년)'!$B:$C,2,FALSE)</f>
        <v>이곤태</v>
      </c>
      <c r="D405" s="50" t="s">
        <v>1288</v>
      </c>
      <c r="E405" s="50" t="s">
        <v>2401</v>
      </c>
      <c r="L405" s="49">
        <v>0</v>
      </c>
      <c r="M405" s="49">
        <v>0</v>
      </c>
      <c r="N405" s="49">
        <v>990</v>
      </c>
      <c r="U405" s="49">
        <v>0</v>
      </c>
      <c r="V405" s="49">
        <v>0</v>
      </c>
      <c r="W405" s="49">
        <v>990</v>
      </c>
      <c r="AD405" s="49">
        <v>0</v>
      </c>
      <c r="AE405" s="49">
        <v>0</v>
      </c>
      <c r="AF405" s="49">
        <v>990</v>
      </c>
      <c r="AM405" s="49">
        <v>0</v>
      </c>
      <c r="AN405" s="49">
        <v>0</v>
      </c>
      <c r="AO405" s="49">
        <v>990</v>
      </c>
      <c r="AP405" s="49">
        <v>0</v>
      </c>
      <c r="AQ405" s="49">
        <v>3960</v>
      </c>
    </row>
    <row r="406" spans="1:43" ht="16.5" hidden="1" customHeight="1">
      <c r="A406" s="50" t="s">
        <v>50</v>
      </c>
      <c r="B406" s="50" t="s">
        <v>1290</v>
      </c>
      <c r="C406" s="50" t="str">
        <f>VLOOKUP($B406,'지하수요금(2012년)'!$B:$C,2,FALSE)</f>
        <v>김부길</v>
      </c>
      <c r="D406" s="50" t="s">
        <v>1291</v>
      </c>
      <c r="E406" s="50" t="s">
        <v>2402</v>
      </c>
      <c r="L406" s="49">
        <v>0</v>
      </c>
      <c r="M406" s="49">
        <v>0</v>
      </c>
      <c r="N406" s="49">
        <v>990</v>
      </c>
      <c r="U406" s="49">
        <v>0</v>
      </c>
      <c r="V406" s="49">
        <v>0</v>
      </c>
      <c r="W406" s="49">
        <v>990</v>
      </c>
      <c r="AD406" s="49">
        <v>0</v>
      </c>
      <c r="AE406" s="49">
        <v>0</v>
      </c>
      <c r="AF406" s="49">
        <v>990</v>
      </c>
      <c r="AM406" s="49">
        <v>0</v>
      </c>
      <c r="AN406" s="49">
        <v>0</v>
      </c>
      <c r="AO406" s="49">
        <v>990</v>
      </c>
      <c r="AP406" s="49">
        <v>0</v>
      </c>
      <c r="AQ406" s="49">
        <v>3960</v>
      </c>
    </row>
    <row r="407" spans="1:43" ht="16.5" hidden="1" customHeight="1">
      <c r="A407" s="50" t="s">
        <v>50</v>
      </c>
      <c r="B407" s="50" t="s">
        <v>1293</v>
      </c>
      <c r="C407" s="50" t="str">
        <f>VLOOKUP($B407,'지하수요금(2012년)'!$B:$C,2,FALSE)</f>
        <v>이종태</v>
      </c>
      <c r="D407" s="50" t="s">
        <v>1294</v>
      </c>
      <c r="E407" s="50" t="s">
        <v>2403</v>
      </c>
      <c r="L407" s="49">
        <v>0</v>
      </c>
      <c r="M407" s="49">
        <v>0</v>
      </c>
      <c r="N407" s="49">
        <v>990</v>
      </c>
      <c r="U407" s="49">
        <v>0</v>
      </c>
      <c r="V407" s="49">
        <v>0</v>
      </c>
      <c r="W407" s="49">
        <v>990</v>
      </c>
      <c r="AD407" s="49">
        <v>0</v>
      </c>
      <c r="AE407" s="49">
        <v>0</v>
      </c>
      <c r="AF407" s="49">
        <v>990</v>
      </c>
      <c r="AM407" s="49">
        <v>0</v>
      </c>
      <c r="AN407" s="49">
        <v>0</v>
      </c>
      <c r="AO407" s="49">
        <v>990</v>
      </c>
      <c r="AP407" s="49">
        <v>0</v>
      </c>
      <c r="AQ407" s="49">
        <v>3960</v>
      </c>
    </row>
    <row r="408" spans="1:43" ht="16.5" hidden="1" customHeight="1">
      <c r="A408" s="50" t="s">
        <v>50</v>
      </c>
      <c r="B408" s="50" t="s">
        <v>1296</v>
      </c>
      <c r="C408" s="50" t="str">
        <f>VLOOKUP($B408,'지하수요금(2012년)'!$B:$C,2,FALSE)</f>
        <v>이하열</v>
      </c>
      <c r="D408" s="50" t="s">
        <v>1297</v>
      </c>
      <c r="E408" s="50" t="s">
        <v>2404</v>
      </c>
      <c r="L408" s="49">
        <v>0</v>
      </c>
      <c r="M408" s="49">
        <v>0</v>
      </c>
      <c r="N408" s="49">
        <v>990</v>
      </c>
      <c r="U408" s="49">
        <v>0</v>
      </c>
      <c r="V408" s="49">
        <v>0</v>
      </c>
      <c r="W408" s="49">
        <v>990</v>
      </c>
      <c r="AD408" s="49">
        <v>0</v>
      </c>
      <c r="AE408" s="49">
        <v>0</v>
      </c>
      <c r="AF408" s="49">
        <v>990</v>
      </c>
      <c r="AM408" s="49">
        <v>0</v>
      </c>
      <c r="AN408" s="49">
        <v>0</v>
      </c>
      <c r="AO408" s="49">
        <v>990</v>
      </c>
      <c r="AP408" s="49">
        <v>0</v>
      </c>
      <c r="AQ408" s="49">
        <v>3960</v>
      </c>
    </row>
    <row r="409" spans="1:43" ht="16.5" hidden="1" customHeight="1">
      <c r="A409" s="50" t="s">
        <v>50</v>
      </c>
      <c r="B409" s="50" t="s">
        <v>1299</v>
      </c>
      <c r="C409" s="50" t="str">
        <f>VLOOKUP($B409,'지하수요금(2012년)'!$B:$C,2,FALSE)</f>
        <v>박용근</v>
      </c>
      <c r="D409" s="50" t="s">
        <v>1300</v>
      </c>
      <c r="E409" s="50" t="s">
        <v>2405</v>
      </c>
      <c r="L409" s="49">
        <v>0</v>
      </c>
      <c r="M409" s="49">
        <v>0</v>
      </c>
      <c r="N409" s="49">
        <v>990</v>
      </c>
      <c r="U409" s="49">
        <v>0</v>
      </c>
      <c r="V409" s="49">
        <v>0</v>
      </c>
      <c r="W409" s="49">
        <v>990</v>
      </c>
      <c r="AD409" s="49">
        <v>0</v>
      </c>
      <c r="AE409" s="49">
        <v>0</v>
      </c>
      <c r="AF409" s="49">
        <v>990</v>
      </c>
      <c r="AM409" s="49">
        <v>0</v>
      </c>
      <c r="AN409" s="49">
        <v>0</v>
      </c>
      <c r="AO409" s="49">
        <v>990</v>
      </c>
      <c r="AP409" s="49">
        <v>0</v>
      </c>
      <c r="AQ409" s="49">
        <v>3960</v>
      </c>
    </row>
    <row r="410" spans="1:43" ht="16.5" hidden="1" customHeight="1">
      <c r="A410" s="50" t="s">
        <v>50</v>
      </c>
      <c r="B410" s="50" t="s">
        <v>1302</v>
      </c>
      <c r="C410" s="50" t="str">
        <f>VLOOKUP($B410,'지하수요금(2012년)'!$B:$C,2,FALSE)</f>
        <v>김숙자</v>
      </c>
      <c r="D410" s="50" t="s">
        <v>1303</v>
      </c>
      <c r="E410" s="50" t="s">
        <v>1304</v>
      </c>
      <c r="L410" s="49">
        <v>0</v>
      </c>
      <c r="M410" s="49">
        <v>0</v>
      </c>
      <c r="N410" s="49">
        <v>0</v>
      </c>
      <c r="U410" s="49">
        <v>0</v>
      </c>
      <c r="V410" s="49">
        <v>0</v>
      </c>
      <c r="W410" s="49">
        <v>0</v>
      </c>
      <c r="AD410" s="49">
        <v>0</v>
      </c>
      <c r="AE410" s="49">
        <v>0</v>
      </c>
      <c r="AF410" s="49">
        <v>0</v>
      </c>
      <c r="AM410" s="49">
        <v>0</v>
      </c>
      <c r="AN410" s="49">
        <v>0</v>
      </c>
      <c r="AO410" s="49">
        <v>0</v>
      </c>
      <c r="AP410" s="49">
        <v>0</v>
      </c>
      <c r="AQ410" s="49">
        <v>0</v>
      </c>
    </row>
    <row r="411" spans="1:43" ht="16.5" hidden="1" customHeight="1">
      <c r="A411" s="50" t="s">
        <v>50</v>
      </c>
      <c r="B411" s="50" t="s">
        <v>1305</v>
      </c>
      <c r="C411" s="50" t="str">
        <f>VLOOKUP($B411,'지하수요금(2012년)'!$B:$C,2,FALSE)</f>
        <v>임도헌</v>
      </c>
      <c r="D411" s="50" t="s">
        <v>1306</v>
      </c>
      <c r="E411" s="50" t="s">
        <v>2406</v>
      </c>
      <c r="L411" s="49">
        <v>0</v>
      </c>
      <c r="M411" s="49">
        <v>0</v>
      </c>
      <c r="N411" s="49">
        <v>990</v>
      </c>
      <c r="U411" s="49">
        <v>0</v>
      </c>
      <c r="V411" s="49">
        <v>0</v>
      </c>
      <c r="W411" s="49">
        <v>990</v>
      </c>
      <c r="AD411" s="49">
        <v>0</v>
      </c>
      <c r="AE411" s="49">
        <v>0</v>
      </c>
      <c r="AF411" s="49">
        <v>990</v>
      </c>
      <c r="AM411" s="49">
        <v>0</v>
      </c>
      <c r="AN411" s="49">
        <v>0</v>
      </c>
      <c r="AO411" s="49">
        <v>990</v>
      </c>
      <c r="AP411" s="49">
        <v>0</v>
      </c>
      <c r="AQ411" s="49">
        <v>3960</v>
      </c>
    </row>
    <row r="412" spans="1:43" ht="16.5" hidden="1" customHeight="1">
      <c r="A412" s="50" t="s">
        <v>50</v>
      </c>
      <c r="B412" s="50" t="s">
        <v>1308</v>
      </c>
      <c r="C412" s="50" t="str">
        <f>VLOOKUP($B412,'지하수요금(2012년)'!$B:$C,2,FALSE)</f>
        <v>현태출</v>
      </c>
      <c r="D412" s="50" t="s">
        <v>1309</v>
      </c>
      <c r="E412" s="50" t="s">
        <v>2407</v>
      </c>
      <c r="L412" s="49">
        <v>0</v>
      </c>
      <c r="M412" s="49">
        <v>0</v>
      </c>
      <c r="N412" s="49">
        <v>990</v>
      </c>
      <c r="U412" s="49">
        <v>0</v>
      </c>
      <c r="V412" s="49">
        <v>0</v>
      </c>
      <c r="W412" s="49">
        <v>990</v>
      </c>
      <c r="AD412" s="49">
        <v>0</v>
      </c>
      <c r="AE412" s="49">
        <v>0</v>
      </c>
      <c r="AF412" s="49">
        <v>990</v>
      </c>
      <c r="AM412" s="49">
        <v>0</v>
      </c>
      <c r="AN412" s="49">
        <v>0</v>
      </c>
      <c r="AO412" s="49">
        <v>990</v>
      </c>
      <c r="AP412" s="49">
        <v>0</v>
      </c>
      <c r="AQ412" s="49">
        <v>3960</v>
      </c>
    </row>
    <row r="413" spans="1:43" ht="16.5" hidden="1" customHeight="1">
      <c r="A413" s="50" t="s">
        <v>50</v>
      </c>
      <c r="B413" s="50" t="s">
        <v>1311</v>
      </c>
      <c r="C413" s="50" t="str">
        <f>VLOOKUP($B413,'지하수요금(2012년)'!$B:$C,2,FALSE)</f>
        <v>장병록</v>
      </c>
      <c r="D413" s="50" t="s">
        <v>1312</v>
      </c>
      <c r="E413" s="50" t="s">
        <v>2408</v>
      </c>
      <c r="L413" s="49">
        <v>0</v>
      </c>
      <c r="M413" s="49">
        <v>0</v>
      </c>
      <c r="N413" s="49">
        <v>990</v>
      </c>
      <c r="U413" s="49">
        <v>0</v>
      </c>
      <c r="V413" s="49">
        <v>0</v>
      </c>
      <c r="W413" s="49">
        <v>990</v>
      </c>
      <c r="AD413" s="49">
        <v>0</v>
      </c>
      <c r="AE413" s="49">
        <v>0</v>
      </c>
      <c r="AF413" s="49">
        <v>990</v>
      </c>
      <c r="AM413" s="49">
        <v>0</v>
      </c>
      <c r="AN413" s="49">
        <v>0</v>
      </c>
      <c r="AO413" s="49">
        <v>990</v>
      </c>
      <c r="AP413" s="49">
        <v>0</v>
      </c>
      <c r="AQ413" s="49">
        <v>3960</v>
      </c>
    </row>
    <row r="414" spans="1:43" ht="16.5" hidden="1" customHeight="1">
      <c r="A414" s="50" t="s">
        <v>50</v>
      </c>
      <c r="B414" s="50" t="s">
        <v>1314</v>
      </c>
      <c r="C414" s="50" t="str">
        <f>VLOOKUP($B414,'지하수요금(2012년)'!$B:$C,2,FALSE)</f>
        <v>백만옥</v>
      </c>
      <c r="D414" s="50" t="s">
        <v>1315</v>
      </c>
      <c r="E414" s="50" t="s">
        <v>1316</v>
      </c>
      <c r="L414" s="49">
        <v>0</v>
      </c>
      <c r="M414" s="49">
        <v>0</v>
      </c>
      <c r="N414" s="49">
        <v>0</v>
      </c>
      <c r="U414" s="49">
        <v>0</v>
      </c>
      <c r="V414" s="49">
        <v>0</v>
      </c>
      <c r="W414" s="49">
        <v>0</v>
      </c>
      <c r="AD414" s="49">
        <v>0</v>
      </c>
      <c r="AE414" s="49">
        <v>0</v>
      </c>
      <c r="AF414" s="49">
        <v>0</v>
      </c>
      <c r="AM414" s="49">
        <v>0</v>
      </c>
      <c r="AN414" s="49">
        <v>0</v>
      </c>
      <c r="AO414" s="49">
        <v>0</v>
      </c>
      <c r="AP414" s="49">
        <v>0</v>
      </c>
      <c r="AQ414" s="49">
        <v>0</v>
      </c>
    </row>
    <row r="415" spans="1:43" ht="16.5" hidden="1" customHeight="1">
      <c r="A415" s="50" t="s">
        <v>50</v>
      </c>
      <c r="B415" s="50" t="s">
        <v>1317</v>
      </c>
      <c r="C415" s="50" t="str">
        <f>VLOOKUP($B415,'지하수요금(2012년)'!$B:$C,2,FALSE)</f>
        <v>성복연</v>
      </c>
      <c r="D415" s="50" t="s">
        <v>1318</v>
      </c>
      <c r="E415" s="50" t="s">
        <v>2409</v>
      </c>
      <c r="L415" s="49">
        <v>0</v>
      </c>
      <c r="M415" s="49">
        <v>0</v>
      </c>
      <c r="N415" s="49">
        <v>990</v>
      </c>
      <c r="U415" s="49">
        <v>0</v>
      </c>
      <c r="V415" s="49">
        <v>0</v>
      </c>
      <c r="W415" s="49">
        <v>990</v>
      </c>
      <c r="AD415" s="49">
        <v>0</v>
      </c>
      <c r="AE415" s="49">
        <v>0</v>
      </c>
      <c r="AF415" s="49">
        <v>990</v>
      </c>
      <c r="AM415" s="49">
        <v>0</v>
      </c>
      <c r="AN415" s="49">
        <v>0</v>
      </c>
      <c r="AO415" s="49">
        <v>990</v>
      </c>
      <c r="AP415" s="49">
        <v>0</v>
      </c>
      <c r="AQ415" s="49">
        <v>3960</v>
      </c>
    </row>
    <row r="416" spans="1:43" ht="16.5" hidden="1" customHeight="1">
      <c r="A416" s="50" t="s">
        <v>50</v>
      </c>
      <c r="B416" s="50" t="s">
        <v>1320</v>
      </c>
      <c r="C416" s="50" t="str">
        <f>VLOOKUP($B416,'지하수요금(2012년)'!$B:$C,2,FALSE)</f>
        <v>김태운</v>
      </c>
      <c r="D416" s="50" t="s">
        <v>1321</v>
      </c>
      <c r="E416" s="50" t="s">
        <v>2410</v>
      </c>
      <c r="L416" s="49">
        <v>0</v>
      </c>
      <c r="M416" s="49">
        <v>0</v>
      </c>
      <c r="N416" s="49">
        <v>990</v>
      </c>
      <c r="U416" s="49">
        <v>0</v>
      </c>
      <c r="V416" s="49">
        <v>0</v>
      </c>
      <c r="W416" s="49">
        <v>990</v>
      </c>
      <c r="AD416" s="49">
        <v>0</v>
      </c>
      <c r="AE416" s="49">
        <v>0</v>
      </c>
      <c r="AF416" s="49">
        <v>990</v>
      </c>
      <c r="AM416" s="49">
        <v>0</v>
      </c>
      <c r="AN416" s="49">
        <v>0</v>
      </c>
      <c r="AO416" s="49">
        <v>990</v>
      </c>
      <c r="AP416" s="49">
        <v>0</v>
      </c>
      <c r="AQ416" s="49">
        <v>3960</v>
      </c>
    </row>
    <row r="417" spans="1:43" ht="16.5" hidden="1" customHeight="1">
      <c r="A417" s="50" t="s">
        <v>50</v>
      </c>
      <c r="B417" s="50" t="s">
        <v>1323</v>
      </c>
      <c r="C417" s="50" t="str">
        <f>VLOOKUP($B417,'지하수요금(2012년)'!$B:$C,2,FALSE)</f>
        <v>강성기</v>
      </c>
      <c r="D417" s="50" t="s">
        <v>2411</v>
      </c>
      <c r="E417" s="50" t="s">
        <v>2412</v>
      </c>
      <c r="L417" s="49">
        <v>0</v>
      </c>
      <c r="M417" s="49">
        <v>0</v>
      </c>
      <c r="N417" s="49">
        <v>990</v>
      </c>
      <c r="U417" s="49">
        <v>0</v>
      </c>
      <c r="V417" s="49">
        <v>0</v>
      </c>
      <c r="W417" s="49">
        <v>990</v>
      </c>
      <c r="AD417" s="49">
        <v>0</v>
      </c>
      <c r="AE417" s="49">
        <v>0</v>
      </c>
      <c r="AF417" s="49">
        <v>990</v>
      </c>
      <c r="AM417" s="49">
        <v>0</v>
      </c>
      <c r="AN417" s="49">
        <v>0</v>
      </c>
      <c r="AO417" s="49">
        <v>990</v>
      </c>
      <c r="AP417" s="49">
        <v>0</v>
      </c>
      <c r="AQ417" s="49">
        <v>3960</v>
      </c>
    </row>
    <row r="418" spans="1:43" ht="16.5" hidden="1" customHeight="1">
      <c r="A418" s="50" t="s">
        <v>50</v>
      </c>
      <c r="B418" s="50" t="s">
        <v>1326</v>
      </c>
      <c r="C418" s="50" t="str">
        <f>VLOOKUP($B418,'지하수요금(2012년)'!$B:$C,2,FALSE)</f>
        <v>서대환</v>
      </c>
      <c r="D418" s="50" t="s">
        <v>1327</v>
      </c>
      <c r="E418" s="50" t="s">
        <v>2413</v>
      </c>
      <c r="L418" s="49">
        <v>0</v>
      </c>
      <c r="M418" s="49">
        <v>0</v>
      </c>
      <c r="N418" s="49">
        <v>990</v>
      </c>
      <c r="U418" s="49">
        <v>0</v>
      </c>
      <c r="V418" s="49">
        <v>0</v>
      </c>
      <c r="W418" s="49">
        <v>990</v>
      </c>
      <c r="AD418" s="49">
        <v>0</v>
      </c>
      <c r="AE418" s="49">
        <v>0</v>
      </c>
      <c r="AF418" s="49">
        <v>990</v>
      </c>
      <c r="AM418" s="49">
        <v>0</v>
      </c>
      <c r="AN418" s="49">
        <v>0</v>
      </c>
      <c r="AO418" s="49">
        <v>990</v>
      </c>
      <c r="AP418" s="49">
        <v>0</v>
      </c>
      <c r="AQ418" s="49">
        <v>3960</v>
      </c>
    </row>
    <row r="419" spans="1:43" ht="16.5" hidden="1" customHeight="1">
      <c r="A419" s="50" t="s">
        <v>50</v>
      </c>
      <c r="B419" s="50" t="s">
        <v>1329</v>
      </c>
      <c r="C419" s="50" t="str">
        <f>VLOOKUP($B419,'지하수요금(2012년)'!$B:$C,2,FALSE)</f>
        <v>안상태</v>
      </c>
      <c r="D419" s="50" t="s">
        <v>1330</v>
      </c>
      <c r="E419" s="50" t="s">
        <v>2414</v>
      </c>
      <c r="L419" s="49">
        <v>0</v>
      </c>
      <c r="M419" s="49">
        <v>0</v>
      </c>
      <c r="N419" s="49">
        <v>990</v>
      </c>
      <c r="U419" s="49">
        <v>0</v>
      </c>
      <c r="V419" s="49">
        <v>0</v>
      </c>
      <c r="W419" s="49">
        <v>990</v>
      </c>
      <c r="AD419" s="49">
        <v>0</v>
      </c>
      <c r="AE419" s="49">
        <v>0</v>
      </c>
      <c r="AF419" s="49">
        <v>990</v>
      </c>
      <c r="AM419" s="49">
        <v>0</v>
      </c>
      <c r="AN419" s="49">
        <v>0</v>
      </c>
      <c r="AO419" s="49">
        <v>990</v>
      </c>
      <c r="AP419" s="49">
        <v>0</v>
      </c>
      <c r="AQ419" s="49">
        <v>3960</v>
      </c>
    </row>
    <row r="420" spans="1:43" ht="16.5" hidden="1" customHeight="1">
      <c r="A420" s="50" t="s">
        <v>50</v>
      </c>
      <c r="B420" s="50" t="s">
        <v>1332</v>
      </c>
      <c r="C420" s="50" t="str">
        <f>VLOOKUP($B420,'지하수요금(2012년)'!$B:$C,2,FALSE)</f>
        <v>김계옥</v>
      </c>
      <c r="D420" s="50" t="s">
        <v>1333</v>
      </c>
      <c r="E420" s="50" t="s">
        <v>2415</v>
      </c>
      <c r="L420" s="49">
        <v>0</v>
      </c>
      <c r="M420" s="49">
        <v>0</v>
      </c>
      <c r="N420" s="49">
        <v>990</v>
      </c>
      <c r="U420" s="49">
        <v>0</v>
      </c>
      <c r="V420" s="49">
        <v>0</v>
      </c>
      <c r="W420" s="49">
        <v>990</v>
      </c>
      <c r="AD420" s="49">
        <v>0</v>
      </c>
      <c r="AE420" s="49">
        <v>0</v>
      </c>
      <c r="AF420" s="49">
        <v>990</v>
      </c>
      <c r="AM420" s="49">
        <v>0</v>
      </c>
      <c r="AN420" s="49">
        <v>0</v>
      </c>
      <c r="AO420" s="49">
        <v>990</v>
      </c>
      <c r="AP420" s="49">
        <v>0</v>
      </c>
      <c r="AQ420" s="49">
        <v>3960</v>
      </c>
    </row>
    <row r="421" spans="1:43" ht="16.5" hidden="1" customHeight="1">
      <c r="A421" s="50" t="s">
        <v>50</v>
      </c>
      <c r="B421" s="50" t="s">
        <v>1335</v>
      </c>
      <c r="C421" s="50" t="str">
        <f>VLOOKUP($B421,'지하수요금(2012년)'!$B:$C,2,FALSE)</f>
        <v>이은학</v>
      </c>
      <c r="D421" s="50" t="s">
        <v>1336</v>
      </c>
      <c r="E421" s="50" t="s">
        <v>2416</v>
      </c>
      <c r="L421" s="49">
        <v>0</v>
      </c>
      <c r="M421" s="49">
        <v>0</v>
      </c>
      <c r="N421" s="49">
        <v>990</v>
      </c>
      <c r="U421" s="49">
        <v>0</v>
      </c>
      <c r="V421" s="49">
        <v>0</v>
      </c>
      <c r="W421" s="49">
        <v>990</v>
      </c>
      <c r="AD421" s="49">
        <v>0</v>
      </c>
      <c r="AE421" s="49">
        <v>0</v>
      </c>
      <c r="AF421" s="49">
        <v>990</v>
      </c>
      <c r="AM421" s="49">
        <v>0</v>
      </c>
      <c r="AN421" s="49">
        <v>0</v>
      </c>
      <c r="AO421" s="49">
        <v>990</v>
      </c>
      <c r="AP421" s="49">
        <v>0</v>
      </c>
      <c r="AQ421" s="49">
        <v>3960</v>
      </c>
    </row>
    <row r="422" spans="1:43" ht="16.5" hidden="1" customHeight="1">
      <c r="A422" s="50" t="s">
        <v>50</v>
      </c>
      <c r="B422" s="50" t="s">
        <v>1338</v>
      </c>
      <c r="C422" s="50" t="str">
        <f>VLOOKUP($B422,'지하수요금(2012년)'!$B:$C,2,FALSE)</f>
        <v>최종호</v>
      </c>
      <c r="D422" s="50" t="s">
        <v>1339</v>
      </c>
      <c r="E422" s="50" t="s">
        <v>2417</v>
      </c>
      <c r="L422" s="49">
        <v>0</v>
      </c>
      <c r="M422" s="49">
        <v>0</v>
      </c>
      <c r="N422" s="49">
        <v>990</v>
      </c>
      <c r="U422" s="49">
        <v>0</v>
      </c>
      <c r="V422" s="49">
        <v>0</v>
      </c>
      <c r="W422" s="49">
        <v>990</v>
      </c>
      <c r="AD422" s="49">
        <v>0</v>
      </c>
      <c r="AE422" s="49">
        <v>0</v>
      </c>
      <c r="AF422" s="49">
        <v>990</v>
      </c>
      <c r="AM422" s="49">
        <v>0</v>
      </c>
      <c r="AN422" s="49">
        <v>0</v>
      </c>
      <c r="AO422" s="49">
        <v>990</v>
      </c>
      <c r="AP422" s="49">
        <v>0</v>
      </c>
      <c r="AQ422" s="49">
        <v>3960</v>
      </c>
    </row>
    <row r="423" spans="1:43" ht="16.5" hidden="1" customHeight="1">
      <c r="A423" s="50" t="s">
        <v>50</v>
      </c>
      <c r="B423" s="50" t="s">
        <v>1341</v>
      </c>
      <c r="C423" s="50" t="str">
        <f>VLOOKUP($B423,'지하수요금(2012년)'!$B:$C,2,FALSE)</f>
        <v>여갑임</v>
      </c>
      <c r="D423" s="50" t="s">
        <v>1342</v>
      </c>
      <c r="E423" s="50" t="s">
        <v>1343</v>
      </c>
      <c r="L423" s="49">
        <v>0</v>
      </c>
      <c r="M423" s="49">
        <v>18</v>
      </c>
      <c r="N423" s="49">
        <v>4230</v>
      </c>
      <c r="U423" s="49">
        <v>0</v>
      </c>
      <c r="V423" s="49">
        <v>18</v>
      </c>
      <c r="W423" s="49">
        <v>4230</v>
      </c>
      <c r="AD423" s="49">
        <v>0</v>
      </c>
      <c r="AE423" s="49">
        <v>18</v>
      </c>
      <c r="AF423" s="49">
        <v>4230</v>
      </c>
      <c r="AM423" s="49">
        <v>0</v>
      </c>
      <c r="AN423" s="49">
        <v>18</v>
      </c>
      <c r="AO423" s="49">
        <v>4230</v>
      </c>
      <c r="AP423" s="49">
        <v>72</v>
      </c>
      <c r="AQ423" s="49">
        <v>16920</v>
      </c>
    </row>
    <row r="424" spans="1:43" ht="16.5" hidden="1" customHeight="1">
      <c r="A424" s="50" t="s">
        <v>50</v>
      </c>
      <c r="B424" s="50" t="s">
        <v>1344</v>
      </c>
      <c r="C424" s="50" t="str">
        <f>VLOOKUP($B424,'지하수요금(2012년)'!$B:$C,2,FALSE)</f>
        <v>김복규</v>
      </c>
      <c r="D424" s="50" t="s">
        <v>1345</v>
      </c>
      <c r="E424" s="50" t="s">
        <v>1346</v>
      </c>
      <c r="L424" s="49">
        <v>0</v>
      </c>
      <c r="M424" s="49">
        <v>42</v>
      </c>
      <c r="N424" s="49">
        <v>8550</v>
      </c>
      <c r="U424" s="49">
        <v>0</v>
      </c>
      <c r="V424" s="49">
        <v>42</v>
      </c>
      <c r="W424" s="49">
        <v>8550</v>
      </c>
      <c r="AD424" s="49">
        <v>0</v>
      </c>
      <c r="AE424" s="49">
        <v>42</v>
      </c>
      <c r="AF424" s="49">
        <v>8550</v>
      </c>
      <c r="AM424" s="49">
        <v>0</v>
      </c>
      <c r="AN424" s="49">
        <v>42</v>
      </c>
      <c r="AO424" s="49">
        <v>8550</v>
      </c>
      <c r="AP424" s="49">
        <v>168</v>
      </c>
      <c r="AQ424" s="49">
        <v>34200</v>
      </c>
    </row>
    <row r="425" spans="1:43" ht="16.5" hidden="1" customHeight="1">
      <c r="A425" s="50" t="s">
        <v>50</v>
      </c>
      <c r="B425" s="50" t="s">
        <v>1347</v>
      </c>
      <c r="C425" s="50" t="str">
        <f>VLOOKUP($B425,'지하수요금(2012년)'!$B:$C,2,FALSE)</f>
        <v>임춘식</v>
      </c>
      <c r="D425" s="50" t="s">
        <v>1348</v>
      </c>
      <c r="E425" s="50" t="s">
        <v>1349</v>
      </c>
      <c r="L425" s="49">
        <v>0</v>
      </c>
      <c r="M425" s="49">
        <v>24</v>
      </c>
      <c r="N425" s="49">
        <v>5310</v>
      </c>
      <c r="U425" s="49">
        <v>0</v>
      </c>
      <c r="V425" s="49">
        <v>24</v>
      </c>
      <c r="W425" s="49">
        <v>5310</v>
      </c>
      <c r="AD425" s="49">
        <v>0</v>
      </c>
      <c r="AE425" s="49">
        <v>24</v>
      </c>
      <c r="AF425" s="49">
        <v>5310</v>
      </c>
      <c r="AM425" s="49">
        <v>0</v>
      </c>
      <c r="AN425" s="49">
        <v>24</v>
      </c>
      <c r="AO425" s="49">
        <v>5310</v>
      </c>
      <c r="AP425" s="49">
        <v>96</v>
      </c>
      <c r="AQ425" s="49">
        <v>21240</v>
      </c>
    </row>
    <row r="426" spans="1:43" ht="16.5" hidden="1" customHeight="1">
      <c r="A426" s="50" t="s">
        <v>50</v>
      </c>
      <c r="B426" s="50" t="s">
        <v>1350</v>
      </c>
      <c r="C426" s="50" t="str">
        <f>VLOOKUP($B426,'지하수요금(2012년)'!$B:$C,2,FALSE)</f>
        <v>이광운</v>
      </c>
      <c r="D426" s="50" t="s">
        <v>1351</v>
      </c>
      <c r="E426" s="50" t="s">
        <v>1352</v>
      </c>
      <c r="L426" s="49">
        <v>0</v>
      </c>
      <c r="M426" s="49">
        <v>12</v>
      </c>
      <c r="N426" s="49">
        <v>3150</v>
      </c>
      <c r="U426" s="49">
        <v>0</v>
      </c>
      <c r="V426" s="49">
        <v>12</v>
      </c>
      <c r="W426" s="49">
        <v>3150</v>
      </c>
      <c r="AD426" s="49">
        <v>0</v>
      </c>
      <c r="AE426" s="49">
        <v>12</v>
      </c>
      <c r="AF426" s="49">
        <v>3150</v>
      </c>
      <c r="AM426" s="49">
        <v>0</v>
      </c>
      <c r="AN426" s="49">
        <v>12</v>
      </c>
      <c r="AO426" s="49">
        <v>3150</v>
      </c>
      <c r="AP426" s="49">
        <v>48</v>
      </c>
      <c r="AQ426" s="49">
        <v>12600</v>
      </c>
    </row>
    <row r="427" spans="1:43" ht="16.5" hidden="1" customHeight="1">
      <c r="A427" s="50" t="s">
        <v>50</v>
      </c>
      <c r="B427" s="50" t="s">
        <v>1353</v>
      </c>
      <c r="C427" s="50" t="str">
        <f>VLOOKUP($B427,'지하수요금(2012년)'!$B:$C,2,FALSE)</f>
        <v>김영희</v>
      </c>
      <c r="D427" s="50" t="s">
        <v>1354</v>
      </c>
      <c r="E427" s="50" t="s">
        <v>1355</v>
      </c>
      <c r="M427" s="49">
        <v>24</v>
      </c>
      <c r="N427" s="49">
        <v>0</v>
      </c>
      <c r="V427" s="49">
        <v>24</v>
      </c>
      <c r="W427" s="49">
        <v>0</v>
      </c>
      <c r="AE427" s="49">
        <v>24</v>
      </c>
      <c r="AF427" s="49">
        <v>0</v>
      </c>
      <c r="AN427" s="49">
        <v>24</v>
      </c>
      <c r="AO427" s="49">
        <v>0</v>
      </c>
      <c r="AP427" s="49">
        <v>96</v>
      </c>
      <c r="AQ427" s="49">
        <v>0</v>
      </c>
    </row>
    <row r="428" spans="1:43" ht="16.5" hidden="1" customHeight="1">
      <c r="A428" s="50" t="s">
        <v>50</v>
      </c>
      <c r="B428" s="50" t="s">
        <v>1356</v>
      </c>
      <c r="C428" s="50" t="str">
        <f>VLOOKUP($B428,'지하수요금(2012년)'!$B:$C,2,FALSE)</f>
        <v>김복규</v>
      </c>
      <c r="D428" s="50" t="s">
        <v>1345</v>
      </c>
      <c r="E428" s="50" t="s">
        <v>1346</v>
      </c>
      <c r="L428" s="49">
        <v>0</v>
      </c>
      <c r="M428" s="49">
        <v>18</v>
      </c>
      <c r="N428" s="49">
        <v>4230</v>
      </c>
      <c r="U428" s="49">
        <v>0</v>
      </c>
      <c r="V428" s="49">
        <v>18</v>
      </c>
      <c r="W428" s="49">
        <v>4230</v>
      </c>
      <c r="AD428" s="49">
        <v>0</v>
      </c>
      <c r="AE428" s="49">
        <v>18</v>
      </c>
      <c r="AF428" s="49">
        <v>4230</v>
      </c>
      <c r="AM428" s="49">
        <v>0</v>
      </c>
      <c r="AN428" s="49">
        <v>18</v>
      </c>
      <c r="AO428" s="49">
        <v>4230</v>
      </c>
      <c r="AP428" s="49">
        <v>72</v>
      </c>
      <c r="AQ428" s="49">
        <v>16920</v>
      </c>
    </row>
    <row r="429" spans="1:43" ht="16.5" hidden="1" customHeight="1">
      <c r="A429" s="50" t="s">
        <v>50</v>
      </c>
      <c r="B429" s="50" t="s">
        <v>1357</v>
      </c>
      <c r="C429" s="50" t="str">
        <f>VLOOKUP($B429,'지하수요금(2012년)'!$B:$C,2,FALSE)</f>
        <v>지병조</v>
      </c>
      <c r="D429" s="50" t="s">
        <v>1358</v>
      </c>
      <c r="E429" s="50" t="s">
        <v>1359</v>
      </c>
      <c r="L429" s="49">
        <v>0</v>
      </c>
      <c r="M429" s="49">
        <v>24</v>
      </c>
      <c r="N429" s="49">
        <v>5310</v>
      </c>
      <c r="U429" s="49">
        <v>0</v>
      </c>
      <c r="V429" s="49">
        <v>24</v>
      </c>
      <c r="W429" s="49">
        <v>5310</v>
      </c>
      <c r="AD429" s="49">
        <v>0</v>
      </c>
      <c r="AE429" s="49">
        <v>24</v>
      </c>
      <c r="AF429" s="49">
        <v>5310</v>
      </c>
      <c r="AM429" s="49">
        <v>0</v>
      </c>
      <c r="AN429" s="49">
        <v>24</v>
      </c>
      <c r="AO429" s="49">
        <v>5310</v>
      </c>
      <c r="AP429" s="49">
        <v>96</v>
      </c>
      <c r="AQ429" s="49">
        <v>21240</v>
      </c>
    </row>
    <row r="430" spans="1:43" ht="16.5" hidden="1" customHeight="1">
      <c r="A430" s="50" t="s">
        <v>50</v>
      </c>
      <c r="B430" s="50" t="s">
        <v>1360</v>
      </c>
      <c r="C430" s="50" t="str">
        <f>VLOOKUP($B430,'지하수요금(2012년)'!$B:$C,2,FALSE)</f>
        <v>김무수</v>
      </c>
      <c r="D430" s="50" t="s">
        <v>1361</v>
      </c>
      <c r="E430" s="50" t="s">
        <v>1362</v>
      </c>
      <c r="F430" s="49">
        <v>0</v>
      </c>
      <c r="G430" s="49">
        <v>4</v>
      </c>
      <c r="H430" s="49">
        <v>0</v>
      </c>
      <c r="I430" s="49">
        <v>0</v>
      </c>
      <c r="J430" s="49">
        <v>4</v>
      </c>
      <c r="K430" s="49">
        <v>0</v>
      </c>
      <c r="L430" s="49">
        <v>0</v>
      </c>
      <c r="M430" s="49">
        <v>4</v>
      </c>
      <c r="N430" s="49">
        <v>0</v>
      </c>
      <c r="O430" s="49">
        <v>0</v>
      </c>
      <c r="P430" s="49">
        <v>4</v>
      </c>
      <c r="Q430" s="49">
        <v>0</v>
      </c>
      <c r="R430" s="49">
        <v>0</v>
      </c>
      <c r="S430" s="49">
        <v>4</v>
      </c>
      <c r="T430" s="49">
        <v>0</v>
      </c>
      <c r="U430" s="49">
        <v>0</v>
      </c>
      <c r="V430" s="49">
        <v>4</v>
      </c>
      <c r="W430" s="49">
        <v>0</v>
      </c>
      <c r="X430" s="49">
        <v>0</v>
      </c>
      <c r="Y430" s="49">
        <v>4</v>
      </c>
      <c r="Z430" s="49">
        <v>0</v>
      </c>
      <c r="AA430" s="49">
        <v>0</v>
      </c>
      <c r="AB430" s="49">
        <v>4</v>
      </c>
      <c r="AC430" s="49">
        <v>0</v>
      </c>
      <c r="AD430" s="49">
        <v>0</v>
      </c>
      <c r="AE430" s="49">
        <v>4</v>
      </c>
      <c r="AF430" s="49">
        <v>0</v>
      </c>
      <c r="AG430" s="49">
        <v>0</v>
      </c>
      <c r="AH430" s="49">
        <v>4</v>
      </c>
      <c r="AI430" s="49">
        <v>0</v>
      </c>
      <c r="AJ430" s="49">
        <v>0</v>
      </c>
      <c r="AK430" s="49">
        <v>4</v>
      </c>
      <c r="AL430" s="49">
        <v>0</v>
      </c>
      <c r="AM430" s="49">
        <v>0</v>
      </c>
      <c r="AN430" s="49">
        <v>4</v>
      </c>
      <c r="AO430" s="49">
        <v>0</v>
      </c>
      <c r="AP430" s="49">
        <v>48</v>
      </c>
      <c r="AQ430" s="49">
        <v>0</v>
      </c>
    </row>
    <row r="431" spans="1:43" ht="16.5" hidden="1" customHeight="1">
      <c r="A431" s="50" t="s">
        <v>50</v>
      </c>
      <c r="B431" s="50" t="s">
        <v>1363</v>
      </c>
      <c r="C431" s="50" t="str">
        <f>VLOOKUP($B431,'지하수요금(2012년)'!$B:$C,2,FALSE)</f>
        <v>김병선</v>
      </c>
      <c r="D431" s="50" t="s">
        <v>1364</v>
      </c>
      <c r="E431" s="50" t="s">
        <v>1365</v>
      </c>
      <c r="M431" s="49">
        <v>12</v>
      </c>
      <c r="N431" s="49">
        <v>0</v>
      </c>
      <c r="V431" s="49">
        <v>12</v>
      </c>
      <c r="W431" s="49">
        <v>0</v>
      </c>
      <c r="AE431" s="49">
        <v>12</v>
      </c>
      <c r="AF431" s="49">
        <v>0</v>
      </c>
      <c r="AN431" s="49">
        <v>12</v>
      </c>
      <c r="AO431" s="49">
        <v>0</v>
      </c>
      <c r="AP431" s="49">
        <v>48</v>
      </c>
      <c r="AQ431" s="49">
        <v>0</v>
      </c>
    </row>
    <row r="432" spans="1:43" ht="16.5" hidden="1" customHeight="1">
      <c r="A432" s="50" t="s">
        <v>50</v>
      </c>
      <c r="B432" s="50" t="s">
        <v>1366</v>
      </c>
      <c r="C432" s="50" t="str">
        <f>VLOOKUP($B432,'지하수요금(2012년)'!$B:$C,2,FALSE)</f>
        <v>이용월</v>
      </c>
      <c r="D432" s="50" t="s">
        <v>1367</v>
      </c>
      <c r="E432" s="50" t="s">
        <v>1368</v>
      </c>
      <c r="L432" s="49">
        <v>0</v>
      </c>
      <c r="M432" s="49">
        <v>42</v>
      </c>
      <c r="N432" s="49">
        <v>8550</v>
      </c>
      <c r="U432" s="49">
        <v>0</v>
      </c>
      <c r="V432" s="49">
        <v>42</v>
      </c>
      <c r="W432" s="49">
        <v>8550</v>
      </c>
      <c r="AD432" s="49">
        <v>0</v>
      </c>
      <c r="AE432" s="49">
        <v>42</v>
      </c>
      <c r="AF432" s="49">
        <v>8550</v>
      </c>
      <c r="AM432" s="49">
        <v>0</v>
      </c>
      <c r="AN432" s="49">
        <v>42</v>
      </c>
      <c r="AO432" s="49">
        <v>8550</v>
      </c>
      <c r="AP432" s="49">
        <v>168</v>
      </c>
      <c r="AQ432" s="49">
        <v>34200</v>
      </c>
    </row>
    <row r="433" spans="1:43" ht="16.5" hidden="1" customHeight="1">
      <c r="A433" s="50" t="s">
        <v>50</v>
      </c>
      <c r="B433" s="50" t="s">
        <v>1369</v>
      </c>
      <c r="C433" s="50" t="str">
        <f>VLOOKUP($B433,'지하수요금(2012년)'!$B:$C,2,FALSE)</f>
        <v>이상식</v>
      </c>
      <c r="D433" s="50" t="s">
        <v>1370</v>
      </c>
      <c r="E433" s="50" t="s">
        <v>1371</v>
      </c>
      <c r="L433" s="49">
        <v>0</v>
      </c>
      <c r="M433" s="49">
        <v>24</v>
      </c>
      <c r="N433" s="49">
        <v>5310</v>
      </c>
      <c r="U433" s="49">
        <v>0</v>
      </c>
      <c r="V433" s="49">
        <v>24</v>
      </c>
      <c r="W433" s="49">
        <v>5310</v>
      </c>
      <c r="AD433" s="49">
        <v>0</v>
      </c>
      <c r="AE433" s="49">
        <v>24</v>
      </c>
      <c r="AF433" s="49">
        <v>5310</v>
      </c>
      <c r="AM433" s="49">
        <v>0</v>
      </c>
      <c r="AN433" s="49">
        <v>24</v>
      </c>
      <c r="AO433" s="49">
        <v>5310</v>
      </c>
      <c r="AP433" s="49">
        <v>96</v>
      </c>
      <c r="AQ433" s="49">
        <v>21240</v>
      </c>
    </row>
    <row r="434" spans="1:43" ht="16.5" hidden="1" customHeight="1">
      <c r="A434" s="50" t="s">
        <v>50</v>
      </c>
      <c r="B434" s="50" t="s">
        <v>1372</v>
      </c>
      <c r="C434" s="50" t="str">
        <f>VLOOKUP($B434,'지하수요금(2012년)'!$B:$C,2,FALSE)</f>
        <v>박동운</v>
      </c>
      <c r="D434" s="50" t="s">
        <v>1373</v>
      </c>
      <c r="E434" s="50" t="s">
        <v>1374</v>
      </c>
      <c r="L434" s="49">
        <v>0</v>
      </c>
      <c r="M434" s="49">
        <v>18</v>
      </c>
      <c r="N434" s="49">
        <v>4230</v>
      </c>
      <c r="U434" s="49">
        <v>0</v>
      </c>
      <c r="V434" s="49">
        <v>18</v>
      </c>
      <c r="W434" s="49">
        <v>4230</v>
      </c>
      <c r="AD434" s="49">
        <v>0</v>
      </c>
      <c r="AE434" s="49">
        <v>18</v>
      </c>
      <c r="AF434" s="49">
        <v>4230</v>
      </c>
      <c r="AM434" s="49">
        <v>0</v>
      </c>
      <c r="AN434" s="49">
        <v>18</v>
      </c>
      <c r="AO434" s="49">
        <v>4230</v>
      </c>
      <c r="AP434" s="49">
        <v>72</v>
      </c>
      <c r="AQ434" s="49">
        <v>16920</v>
      </c>
    </row>
    <row r="435" spans="1:43" ht="16.5" hidden="1" customHeight="1">
      <c r="A435" s="50" t="s">
        <v>50</v>
      </c>
      <c r="B435" s="50" t="s">
        <v>1375</v>
      </c>
      <c r="C435" s="50" t="str">
        <f>VLOOKUP($B435,'지하수요금(2012년)'!$B:$C,2,FALSE)</f>
        <v>한묘열</v>
      </c>
      <c r="D435" s="50" t="s">
        <v>1376</v>
      </c>
      <c r="E435" s="50" t="s">
        <v>1374</v>
      </c>
      <c r="L435" s="49">
        <v>0</v>
      </c>
      <c r="M435" s="49">
        <v>6</v>
      </c>
      <c r="N435" s="49">
        <v>0</v>
      </c>
      <c r="U435" s="49">
        <v>0</v>
      </c>
      <c r="V435" s="49">
        <v>6</v>
      </c>
      <c r="W435" s="49">
        <v>0</v>
      </c>
      <c r="AD435" s="49">
        <v>0</v>
      </c>
      <c r="AE435" s="49">
        <v>6</v>
      </c>
      <c r="AF435" s="49">
        <v>0</v>
      </c>
      <c r="AM435" s="49">
        <v>0</v>
      </c>
      <c r="AN435" s="49">
        <v>6</v>
      </c>
      <c r="AO435" s="49">
        <v>0</v>
      </c>
      <c r="AP435" s="49">
        <v>24</v>
      </c>
      <c r="AQ435" s="49">
        <v>0</v>
      </c>
    </row>
    <row r="436" spans="1:43" ht="16.5" hidden="1" customHeight="1">
      <c r="A436" s="50" t="s">
        <v>50</v>
      </c>
      <c r="B436" s="50" t="s">
        <v>1377</v>
      </c>
      <c r="C436" s="50" t="str">
        <f>VLOOKUP($B436,'지하수요금(2012년)'!$B:$C,2,FALSE)</f>
        <v>장팔수</v>
      </c>
      <c r="D436" s="50" t="s">
        <v>1378</v>
      </c>
      <c r="E436" s="50" t="s">
        <v>1379</v>
      </c>
      <c r="L436" s="49">
        <v>0</v>
      </c>
      <c r="M436" s="49">
        <v>18</v>
      </c>
      <c r="N436" s="49">
        <v>4230</v>
      </c>
      <c r="U436" s="49">
        <v>0</v>
      </c>
      <c r="V436" s="49">
        <v>18</v>
      </c>
      <c r="W436" s="49">
        <v>4230</v>
      </c>
      <c r="AD436" s="49">
        <v>0</v>
      </c>
      <c r="AE436" s="49">
        <v>18</v>
      </c>
      <c r="AF436" s="49">
        <v>4230</v>
      </c>
      <c r="AM436" s="49">
        <v>0</v>
      </c>
      <c r="AN436" s="49">
        <v>18</v>
      </c>
      <c r="AO436" s="49">
        <v>4230</v>
      </c>
      <c r="AP436" s="49">
        <v>72</v>
      </c>
      <c r="AQ436" s="49">
        <v>16920</v>
      </c>
    </row>
    <row r="437" spans="1:43" ht="16.5" hidden="1" customHeight="1">
      <c r="A437" s="50" t="s">
        <v>50</v>
      </c>
      <c r="B437" s="50" t="s">
        <v>1380</v>
      </c>
      <c r="C437" s="50" t="str">
        <f>VLOOKUP($B437,'지하수요금(2012년)'!$B:$C,2,FALSE)</f>
        <v>임병기</v>
      </c>
      <c r="D437" s="50" t="s">
        <v>1381</v>
      </c>
      <c r="E437" s="50" t="s">
        <v>1382</v>
      </c>
      <c r="L437" s="49">
        <v>0</v>
      </c>
      <c r="M437" s="49">
        <v>36</v>
      </c>
      <c r="N437" s="49">
        <v>7470</v>
      </c>
      <c r="U437" s="49">
        <v>0</v>
      </c>
      <c r="V437" s="49">
        <v>36</v>
      </c>
      <c r="W437" s="49">
        <v>7470</v>
      </c>
      <c r="AD437" s="49">
        <v>0</v>
      </c>
      <c r="AE437" s="49">
        <v>36</v>
      </c>
      <c r="AF437" s="49">
        <v>7470</v>
      </c>
      <c r="AM437" s="49">
        <v>0</v>
      </c>
      <c r="AN437" s="49">
        <v>36</v>
      </c>
      <c r="AO437" s="49">
        <v>7470</v>
      </c>
      <c r="AP437" s="49">
        <v>144</v>
      </c>
      <c r="AQ437" s="49">
        <v>29880</v>
      </c>
    </row>
    <row r="438" spans="1:43" ht="16.5" hidden="1" customHeight="1">
      <c r="A438" s="50" t="s">
        <v>50</v>
      </c>
      <c r="B438" s="50" t="s">
        <v>1383</v>
      </c>
      <c r="C438" s="50" t="str">
        <f>VLOOKUP($B438,'지하수요금(2012년)'!$B:$C,2,FALSE)</f>
        <v>손정차</v>
      </c>
      <c r="D438" s="50" t="s">
        <v>1384</v>
      </c>
      <c r="E438" s="50" t="s">
        <v>1385</v>
      </c>
      <c r="L438" s="49">
        <v>0</v>
      </c>
      <c r="M438" s="49">
        <v>18</v>
      </c>
      <c r="N438" s="49">
        <v>4230</v>
      </c>
      <c r="U438" s="49">
        <v>0</v>
      </c>
      <c r="V438" s="49">
        <v>18</v>
      </c>
      <c r="W438" s="49">
        <v>4230</v>
      </c>
      <c r="AD438" s="49">
        <v>0</v>
      </c>
      <c r="AE438" s="49">
        <v>18</v>
      </c>
      <c r="AF438" s="49">
        <v>4230</v>
      </c>
      <c r="AM438" s="49">
        <v>0</v>
      </c>
      <c r="AN438" s="49">
        <v>18</v>
      </c>
      <c r="AO438" s="49">
        <v>4230</v>
      </c>
      <c r="AP438" s="49">
        <v>72</v>
      </c>
      <c r="AQ438" s="49">
        <v>16920</v>
      </c>
    </row>
    <row r="439" spans="1:43" ht="16.5" hidden="1" customHeight="1">
      <c r="A439" s="50" t="s">
        <v>50</v>
      </c>
      <c r="B439" s="50" t="s">
        <v>1386</v>
      </c>
      <c r="C439" s="50" t="str">
        <f>VLOOKUP($B439,'지하수요금(2012년)'!$B:$C,2,FALSE)</f>
        <v>김용복</v>
      </c>
      <c r="D439" s="50" t="s">
        <v>1387</v>
      </c>
      <c r="E439" s="50" t="s">
        <v>1388</v>
      </c>
      <c r="L439" s="49">
        <v>0</v>
      </c>
      <c r="M439" s="49">
        <v>24</v>
      </c>
      <c r="N439" s="49">
        <v>0</v>
      </c>
      <c r="U439" s="49">
        <v>0</v>
      </c>
      <c r="V439" s="49">
        <v>24</v>
      </c>
      <c r="W439" s="49">
        <v>0</v>
      </c>
      <c r="AD439" s="49">
        <v>0</v>
      </c>
      <c r="AE439" s="49">
        <v>24</v>
      </c>
      <c r="AF439" s="49">
        <v>0</v>
      </c>
      <c r="AM439" s="49">
        <v>0</v>
      </c>
      <c r="AN439" s="49">
        <v>24</v>
      </c>
      <c r="AO439" s="49">
        <v>0</v>
      </c>
      <c r="AP439" s="49">
        <v>96</v>
      </c>
      <c r="AQ439" s="49">
        <v>0</v>
      </c>
    </row>
    <row r="440" spans="1:43" ht="16.5" hidden="1" customHeight="1">
      <c r="A440" s="50" t="s">
        <v>50</v>
      </c>
      <c r="B440" s="50" t="s">
        <v>1389</v>
      </c>
      <c r="C440" s="50" t="str">
        <f>VLOOKUP($B440,'지하수요금(2012년)'!$B:$C,2,FALSE)</f>
        <v>박명순</v>
      </c>
      <c r="D440" s="50" t="s">
        <v>1390</v>
      </c>
      <c r="E440" s="50" t="s">
        <v>1374</v>
      </c>
      <c r="L440" s="49">
        <v>0</v>
      </c>
      <c r="M440" s="49">
        <v>18</v>
      </c>
      <c r="N440" s="49">
        <v>4230</v>
      </c>
      <c r="U440" s="49">
        <v>0</v>
      </c>
      <c r="V440" s="49">
        <v>18</v>
      </c>
      <c r="W440" s="49">
        <v>4230</v>
      </c>
      <c r="AD440" s="49">
        <v>0</v>
      </c>
      <c r="AE440" s="49">
        <v>18</v>
      </c>
      <c r="AF440" s="49">
        <v>4230</v>
      </c>
      <c r="AM440" s="49">
        <v>0</v>
      </c>
      <c r="AN440" s="49">
        <v>18</v>
      </c>
      <c r="AO440" s="49">
        <v>4230</v>
      </c>
      <c r="AP440" s="49">
        <v>72</v>
      </c>
      <c r="AQ440" s="49">
        <v>16920</v>
      </c>
    </row>
    <row r="441" spans="1:43" ht="16.5" hidden="1" customHeight="1">
      <c r="A441" s="50" t="s">
        <v>50</v>
      </c>
      <c r="B441" s="50" t="s">
        <v>1391</v>
      </c>
      <c r="C441" s="50" t="str">
        <f>VLOOKUP($B441,'지하수요금(2012년)'!$B:$C,2,FALSE)</f>
        <v>조무호</v>
      </c>
      <c r="D441" s="50" t="s">
        <v>1392</v>
      </c>
      <c r="E441" s="50" t="s">
        <v>1393</v>
      </c>
      <c r="L441" s="49">
        <v>0</v>
      </c>
      <c r="M441" s="49">
        <v>36</v>
      </c>
      <c r="N441" s="49">
        <v>7470</v>
      </c>
      <c r="U441" s="49">
        <v>0</v>
      </c>
      <c r="V441" s="49">
        <v>36</v>
      </c>
      <c r="W441" s="49">
        <v>7470</v>
      </c>
      <c r="AD441" s="49">
        <v>0</v>
      </c>
      <c r="AE441" s="49">
        <v>36</v>
      </c>
      <c r="AF441" s="49">
        <v>7470</v>
      </c>
      <c r="AM441" s="49">
        <v>0</v>
      </c>
      <c r="AN441" s="49">
        <v>36</v>
      </c>
      <c r="AO441" s="49">
        <v>7470</v>
      </c>
      <c r="AP441" s="49">
        <v>144</v>
      </c>
      <c r="AQ441" s="49">
        <v>29880</v>
      </c>
    </row>
    <row r="442" spans="1:43" ht="16.5" hidden="1" customHeight="1">
      <c r="A442" s="50" t="s">
        <v>50</v>
      </c>
      <c r="B442" s="50" t="s">
        <v>1394</v>
      </c>
      <c r="C442" s="50" t="str">
        <f>VLOOKUP($B442,'지하수요금(2012년)'!$B:$C,2,FALSE)</f>
        <v>이쌍준</v>
      </c>
      <c r="D442" s="50" t="s">
        <v>1395</v>
      </c>
      <c r="E442" s="50" t="s">
        <v>1396</v>
      </c>
      <c r="F442" s="49">
        <v>0</v>
      </c>
      <c r="G442" s="49">
        <v>4</v>
      </c>
      <c r="H442" s="49">
        <v>0</v>
      </c>
      <c r="I442" s="49">
        <v>0</v>
      </c>
      <c r="J442" s="49">
        <v>4</v>
      </c>
      <c r="K442" s="49">
        <v>0</v>
      </c>
      <c r="L442" s="49">
        <v>0</v>
      </c>
      <c r="M442" s="49">
        <v>4</v>
      </c>
      <c r="N442" s="49">
        <v>0</v>
      </c>
      <c r="O442" s="49">
        <v>0</v>
      </c>
      <c r="P442" s="49">
        <v>4</v>
      </c>
      <c r="Q442" s="49">
        <v>0</v>
      </c>
      <c r="R442" s="49">
        <v>0</v>
      </c>
      <c r="S442" s="49">
        <v>4</v>
      </c>
      <c r="T442" s="49">
        <v>0</v>
      </c>
      <c r="U442" s="49">
        <v>0</v>
      </c>
      <c r="V442" s="49">
        <v>4</v>
      </c>
      <c r="W442" s="49">
        <v>0</v>
      </c>
      <c r="X442" s="49">
        <v>0</v>
      </c>
      <c r="Y442" s="49">
        <v>4</v>
      </c>
      <c r="Z442" s="49">
        <v>0</v>
      </c>
      <c r="AA442" s="49">
        <v>0</v>
      </c>
      <c r="AB442" s="49">
        <v>4</v>
      </c>
      <c r="AC442" s="49">
        <v>0</v>
      </c>
      <c r="AD442" s="49">
        <v>0</v>
      </c>
      <c r="AE442" s="49">
        <v>4</v>
      </c>
      <c r="AF442" s="49">
        <v>0</v>
      </c>
      <c r="AG442" s="49">
        <v>0</v>
      </c>
      <c r="AH442" s="49">
        <v>4</v>
      </c>
      <c r="AI442" s="49">
        <v>0</v>
      </c>
      <c r="AJ442" s="49">
        <v>0</v>
      </c>
      <c r="AK442" s="49">
        <v>4</v>
      </c>
      <c r="AL442" s="49">
        <v>0</v>
      </c>
      <c r="AM442" s="49">
        <v>0</v>
      </c>
      <c r="AN442" s="49">
        <v>4</v>
      </c>
      <c r="AO442" s="49">
        <v>0</v>
      </c>
      <c r="AP442" s="49">
        <v>48</v>
      </c>
      <c r="AQ442" s="49">
        <v>0</v>
      </c>
    </row>
    <row r="443" spans="1:43" ht="16.5" hidden="1" customHeight="1">
      <c r="A443" s="50" t="s">
        <v>50</v>
      </c>
      <c r="B443" s="50" t="s">
        <v>1397</v>
      </c>
      <c r="C443" s="50" t="str">
        <f>VLOOKUP($B443,'지하수요금(2012년)'!$B:$C,2,FALSE)</f>
        <v>백정흠</v>
      </c>
      <c r="D443" s="50" t="s">
        <v>1398</v>
      </c>
      <c r="E443" s="50" t="s">
        <v>1399</v>
      </c>
      <c r="L443" s="49">
        <v>0</v>
      </c>
      <c r="M443" s="49">
        <v>12</v>
      </c>
      <c r="N443" s="49">
        <v>3150</v>
      </c>
      <c r="U443" s="49">
        <v>0</v>
      </c>
      <c r="V443" s="49">
        <v>12</v>
      </c>
      <c r="W443" s="49">
        <v>3150</v>
      </c>
      <c r="AD443" s="49">
        <v>0</v>
      </c>
      <c r="AE443" s="49">
        <v>12</v>
      </c>
      <c r="AF443" s="49">
        <v>3150</v>
      </c>
      <c r="AM443" s="49">
        <v>0</v>
      </c>
      <c r="AN443" s="49">
        <v>12</v>
      </c>
      <c r="AO443" s="49">
        <v>3150</v>
      </c>
      <c r="AP443" s="49">
        <v>48</v>
      </c>
      <c r="AQ443" s="49">
        <v>12600</v>
      </c>
    </row>
    <row r="444" spans="1:43" ht="16.5" hidden="1" customHeight="1">
      <c r="A444" s="50" t="s">
        <v>50</v>
      </c>
      <c r="B444" s="50" t="s">
        <v>1400</v>
      </c>
      <c r="C444" s="50" t="str">
        <f>VLOOKUP($B444,'지하수요금(2012년)'!$B:$C,2,FALSE)</f>
        <v>신성인</v>
      </c>
      <c r="D444" s="50" t="s">
        <v>1401</v>
      </c>
      <c r="E444" s="50" t="s">
        <v>1402</v>
      </c>
      <c r="L444" s="49">
        <v>0</v>
      </c>
      <c r="M444" s="49">
        <v>12</v>
      </c>
      <c r="N444" s="49">
        <v>3150</v>
      </c>
      <c r="U444" s="49">
        <v>0</v>
      </c>
      <c r="V444" s="49">
        <v>12</v>
      </c>
      <c r="W444" s="49">
        <v>3150</v>
      </c>
      <c r="AD444" s="49">
        <v>0</v>
      </c>
      <c r="AE444" s="49">
        <v>12</v>
      </c>
      <c r="AF444" s="49">
        <v>3150</v>
      </c>
      <c r="AM444" s="49">
        <v>0</v>
      </c>
      <c r="AN444" s="49">
        <v>12</v>
      </c>
      <c r="AO444" s="49">
        <v>3150</v>
      </c>
      <c r="AP444" s="49">
        <v>48</v>
      </c>
      <c r="AQ444" s="49">
        <v>12600</v>
      </c>
    </row>
    <row r="445" spans="1:43" ht="16.5" hidden="1" customHeight="1">
      <c r="A445" s="50" t="s">
        <v>50</v>
      </c>
      <c r="B445" s="50" t="s">
        <v>1403</v>
      </c>
      <c r="C445" s="50" t="str">
        <f>VLOOKUP($B445,'지하수요금(2012년)'!$B:$C,2,FALSE)</f>
        <v>문병일</v>
      </c>
      <c r="D445" s="50" t="s">
        <v>1404</v>
      </c>
      <c r="E445" s="50" t="s">
        <v>1405</v>
      </c>
      <c r="M445" s="49">
        <v>90</v>
      </c>
      <c r="N445" s="49">
        <v>0</v>
      </c>
      <c r="V445" s="49">
        <v>90</v>
      </c>
      <c r="W445" s="49">
        <v>0</v>
      </c>
      <c r="AE445" s="49">
        <v>90</v>
      </c>
      <c r="AF445" s="49">
        <v>0</v>
      </c>
      <c r="AN445" s="49">
        <v>90</v>
      </c>
      <c r="AO445" s="49">
        <v>0</v>
      </c>
      <c r="AP445" s="49">
        <v>360</v>
      </c>
      <c r="AQ445" s="49">
        <v>0</v>
      </c>
    </row>
    <row r="446" spans="1:43" ht="16.5" hidden="1" customHeight="1">
      <c r="A446" s="50" t="s">
        <v>50</v>
      </c>
      <c r="B446" s="50" t="s">
        <v>1406</v>
      </c>
      <c r="C446" s="50" t="str">
        <f>VLOOKUP($B446,'지하수요금(2012년)'!$B:$C,2,FALSE)</f>
        <v>대성주물(물산-1)</v>
      </c>
      <c r="D446" s="50" t="s">
        <v>1407</v>
      </c>
      <c r="E446" s="50" t="s">
        <v>1408</v>
      </c>
      <c r="F446" s="49">
        <v>2883</v>
      </c>
      <c r="G446" s="49">
        <v>170</v>
      </c>
      <c r="H446" s="49">
        <v>32660</v>
      </c>
      <c r="I446" s="49">
        <v>2883</v>
      </c>
      <c r="J446" s="49">
        <v>170</v>
      </c>
      <c r="K446" s="49">
        <v>32660</v>
      </c>
      <c r="L446" s="49">
        <v>2883</v>
      </c>
      <c r="M446" s="49">
        <v>170</v>
      </c>
      <c r="N446" s="49">
        <v>32660</v>
      </c>
      <c r="O446" s="49">
        <v>266</v>
      </c>
      <c r="P446" s="49">
        <v>266</v>
      </c>
      <c r="Q446" s="49">
        <v>62120</v>
      </c>
      <c r="R446" s="49">
        <v>448</v>
      </c>
      <c r="S446" s="49">
        <v>182</v>
      </c>
      <c r="T446" s="49">
        <v>34940</v>
      </c>
      <c r="U446" s="49">
        <v>532</v>
      </c>
      <c r="V446" s="49">
        <v>84</v>
      </c>
      <c r="W446" s="49">
        <v>16320</v>
      </c>
      <c r="X446" s="49">
        <v>696</v>
      </c>
      <c r="Y446" s="49">
        <v>164</v>
      </c>
      <c r="Z446" s="49">
        <v>31520</v>
      </c>
      <c r="AA446" s="49">
        <v>696</v>
      </c>
      <c r="AB446" s="49">
        <v>0</v>
      </c>
      <c r="AC446" s="49">
        <v>360</v>
      </c>
      <c r="AD446" s="49">
        <v>1014</v>
      </c>
      <c r="AE446" s="49">
        <v>318</v>
      </c>
      <c r="AF446" s="49">
        <v>80840</v>
      </c>
      <c r="AG446" s="49">
        <v>1144</v>
      </c>
      <c r="AH446" s="49">
        <v>130</v>
      </c>
      <c r="AI446" s="49">
        <v>25060</v>
      </c>
      <c r="AJ446" s="49">
        <v>1235</v>
      </c>
      <c r="AK446" s="49">
        <v>91</v>
      </c>
      <c r="AL446" s="49">
        <v>17650</v>
      </c>
      <c r="AM446" s="49">
        <v>1356</v>
      </c>
      <c r="AN446" s="49">
        <v>121</v>
      </c>
      <c r="AO446" s="49">
        <v>23350</v>
      </c>
      <c r="AP446" s="49">
        <v>1866</v>
      </c>
      <c r="AQ446" s="49">
        <v>390140</v>
      </c>
    </row>
    <row r="447" spans="1:43" ht="16.5" hidden="1" customHeight="1">
      <c r="A447" s="50" t="s">
        <v>50</v>
      </c>
      <c r="B447" s="50" t="s">
        <v>1409</v>
      </c>
      <c r="C447" s="50" t="str">
        <f>VLOOKUP($B447,'지하수요금(2012년)'!$B:$C,2,FALSE)</f>
        <v>(주)삼우-2</v>
      </c>
      <c r="D447" s="50" t="s">
        <v>2418</v>
      </c>
      <c r="E447" s="50" t="s">
        <v>1411</v>
      </c>
      <c r="F447" s="49">
        <v>42171</v>
      </c>
      <c r="G447" s="49">
        <v>0</v>
      </c>
      <c r="H447" s="49">
        <v>360</v>
      </c>
      <c r="I447" s="49">
        <v>42171</v>
      </c>
      <c r="J447" s="49">
        <v>0</v>
      </c>
      <c r="K447" s="49">
        <v>360</v>
      </c>
      <c r="L447" s="49">
        <v>42171</v>
      </c>
      <c r="M447" s="49">
        <v>0</v>
      </c>
      <c r="N447" s="49">
        <v>360</v>
      </c>
      <c r="O447" s="49">
        <v>42171</v>
      </c>
      <c r="P447" s="49">
        <v>0</v>
      </c>
      <c r="Q447" s="49">
        <v>360</v>
      </c>
      <c r="R447" s="49">
        <v>42171</v>
      </c>
      <c r="S447" s="49">
        <v>0</v>
      </c>
      <c r="T447" s="49">
        <v>360</v>
      </c>
      <c r="U447" s="49">
        <v>42171</v>
      </c>
      <c r="V447" s="49">
        <v>0</v>
      </c>
      <c r="W447" s="49">
        <v>360</v>
      </c>
      <c r="X447" s="49">
        <v>42171</v>
      </c>
      <c r="Y447" s="49">
        <v>0</v>
      </c>
      <c r="Z447" s="49">
        <v>360</v>
      </c>
      <c r="AA447" s="49">
        <v>42171</v>
      </c>
      <c r="AB447" s="49">
        <v>0</v>
      </c>
      <c r="AC447" s="49">
        <v>360</v>
      </c>
      <c r="AD447" s="49">
        <v>42171</v>
      </c>
      <c r="AE447" s="49">
        <v>0</v>
      </c>
      <c r="AF447" s="49">
        <v>360</v>
      </c>
      <c r="AG447" s="49">
        <v>42171</v>
      </c>
      <c r="AH447" s="49">
        <v>0</v>
      </c>
      <c r="AI447" s="49">
        <v>360</v>
      </c>
      <c r="AJ447" s="49">
        <v>42171</v>
      </c>
      <c r="AK447" s="49">
        <v>0</v>
      </c>
      <c r="AL447" s="49">
        <v>360</v>
      </c>
      <c r="AM447" s="49">
        <v>42171</v>
      </c>
      <c r="AN447" s="49">
        <v>0</v>
      </c>
      <c r="AO447" s="49">
        <v>360</v>
      </c>
      <c r="AP447" s="49">
        <v>0</v>
      </c>
      <c r="AQ447" s="49">
        <v>4320</v>
      </c>
    </row>
    <row r="448" spans="1:43" ht="16.5" hidden="1" customHeight="1">
      <c r="A448" s="50" t="s">
        <v>50</v>
      </c>
      <c r="B448" s="50" t="s">
        <v>1412</v>
      </c>
      <c r="C448" s="50" t="str">
        <f>VLOOKUP($B448,'지하수요금(2012년)'!$B:$C,2,FALSE)</f>
        <v>(주)현대산업개발1</v>
      </c>
      <c r="D448" s="50" t="s">
        <v>1413</v>
      </c>
      <c r="E448" s="50" t="s">
        <v>1414</v>
      </c>
      <c r="F448" s="49">
        <v>0</v>
      </c>
      <c r="G448" s="49">
        <v>0</v>
      </c>
      <c r="H448" s="49">
        <v>330</v>
      </c>
      <c r="I448" s="49">
        <v>0</v>
      </c>
      <c r="J448" s="49">
        <v>0</v>
      </c>
      <c r="K448" s="49">
        <v>330</v>
      </c>
      <c r="L448" s="49">
        <v>0</v>
      </c>
      <c r="M448" s="49">
        <v>0</v>
      </c>
      <c r="N448" s="49">
        <v>330</v>
      </c>
      <c r="O448" s="49">
        <v>0</v>
      </c>
      <c r="P448" s="49">
        <v>0</v>
      </c>
      <c r="Q448" s="49">
        <v>330</v>
      </c>
      <c r="R448" s="49">
        <v>0</v>
      </c>
      <c r="S448" s="49">
        <v>0</v>
      </c>
      <c r="T448" s="49">
        <v>330</v>
      </c>
      <c r="U448" s="49">
        <v>0</v>
      </c>
      <c r="V448" s="49">
        <v>0</v>
      </c>
      <c r="W448" s="49">
        <v>330</v>
      </c>
      <c r="X448" s="49">
        <v>0</v>
      </c>
      <c r="Y448" s="49">
        <v>0</v>
      </c>
      <c r="Z448" s="49">
        <v>330</v>
      </c>
      <c r="AA448" s="49">
        <v>0</v>
      </c>
      <c r="AB448" s="49">
        <v>0</v>
      </c>
      <c r="AC448" s="49">
        <v>330</v>
      </c>
      <c r="AD448" s="49">
        <v>0</v>
      </c>
      <c r="AE448" s="49">
        <v>0</v>
      </c>
      <c r="AF448" s="49">
        <v>330</v>
      </c>
      <c r="AG448" s="49">
        <v>0</v>
      </c>
      <c r="AH448" s="49">
        <v>0</v>
      </c>
      <c r="AI448" s="49">
        <v>330</v>
      </c>
      <c r="AJ448" s="49">
        <v>0</v>
      </c>
      <c r="AK448" s="49">
        <v>0</v>
      </c>
      <c r="AL448" s="49">
        <v>330</v>
      </c>
      <c r="AM448" s="49">
        <v>0</v>
      </c>
      <c r="AN448" s="49">
        <v>0</v>
      </c>
      <c r="AO448" s="49">
        <v>330</v>
      </c>
      <c r="AP448" s="49">
        <v>0</v>
      </c>
      <c r="AQ448" s="49">
        <v>3960</v>
      </c>
    </row>
    <row r="449" spans="1:43" ht="16.5" hidden="1" customHeight="1">
      <c r="A449" s="50" t="s">
        <v>50</v>
      </c>
      <c r="B449" s="50" t="s">
        <v>1415</v>
      </c>
      <c r="C449" s="50" t="str">
        <f>VLOOKUP($B449,'지하수요금(2012년)'!$B:$C,2,FALSE)</f>
        <v xml:space="preserve">(주)현대산업개발 </v>
      </c>
      <c r="D449" s="50" t="s">
        <v>1416</v>
      </c>
      <c r="E449" s="50" t="s">
        <v>1414</v>
      </c>
      <c r="F449" s="49">
        <v>0</v>
      </c>
      <c r="G449" s="49">
        <v>0</v>
      </c>
      <c r="H449" s="49">
        <v>330</v>
      </c>
      <c r="I449" s="49">
        <v>0</v>
      </c>
      <c r="J449" s="49">
        <v>0</v>
      </c>
      <c r="K449" s="49">
        <v>330</v>
      </c>
      <c r="L449" s="49">
        <v>0</v>
      </c>
      <c r="M449" s="49">
        <v>0</v>
      </c>
      <c r="N449" s="49">
        <v>330</v>
      </c>
      <c r="O449" s="49">
        <v>0</v>
      </c>
      <c r="P449" s="49">
        <v>0</v>
      </c>
      <c r="Q449" s="49">
        <v>330</v>
      </c>
      <c r="R449" s="49">
        <v>0</v>
      </c>
      <c r="S449" s="49">
        <v>0</v>
      </c>
      <c r="T449" s="49">
        <v>330</v>
      </c>
      <c r="U449" s="49">
        <v>0</v>
      </c>
      <c r="V449" s="49">
        <v>0</v>
      </c>
      <c r="W449" s="49">
        <v>330</v>
      </c>
      <c r="X449" s="49">
        <v>0</v>
      </c>
      <c r="Y449" s="49">
        <v>0</v>
      </c>
      <c r="Z449" s="49">
        <v>330</v>
      </c>
      <c r="AA449" s="49">
        <v>0</v>
      </c>
      <c r="AB449" s="49">
        <v>0</v>
      </c>
      <c r="AC449" s="49">
        <v>330</v>
      </c>
      <c r="AD449" s="49">
        <v>0</v>
      </c>
      <c r="AE449" s="49">
        <v>0</v>
      </c>
      <c r="AF449" s="49">
        <v>330</v>
      </c>
      <c r="AG449" s="49">
        <v>0</v>
      </c>
      <c r="AH449" s="49">
        <v>0</v>
      </c>
      <c r="AI449" s="49">
        <v>330</v>
      </c>
      <c r="AJ449" s="49">
        <v>0</v>
      </c>
      <c r="AK449" s="49">
        <v>0</v>
      </c>
      <c r="AL449" s="49">
        <v>330</v>
      </c>
      <c r="AM449" s="49">
        <v>0</v>
      </c>
      <c r="AN449" s="49">
        <v>0</v>
      </c>
      <c r="AO449" s="49">
        <v>330</v>
      </c>
      <c r="AP449" s="49">
        <v>0</v>
      </c>
      <c r="AQ449" s="49">
        <v>3960</v>
      </c>
    </row>
    <row r="450" spans="1:43" ht="16.5" hidden="1" customHeight="1">
      <c r="A450" s="50" t="s">
        <v>50</v>
      </c>
      <c r="B450" s="50" t="s">
        <v>1417</v>
      </c>
      <c r="C450" s="50" t="str">
        <f>VLOOKUP($B450,'지하수요금(2012년)'!$B:$C,2,FALSE)</f>
        <v>(주)우방 이순목</v>
      </c>
      <c r="D450" s="50" t="s">
        <v>1418</v>
      </c>
      <c r="E450" s="50" t="s">
        <v>1419</v>
      </c>
      <c r="F450" s="49">
        <v>0</v>
      </c>
      <c r="G450" s="49">
        <v>0</v>
      </c>
      <c r="H450" s="49">
        <v>330</v>
      </c>
      <c r="I450" s="49">
        <v>0</v>
      </c>
      <c r="J450" s="49">
        <v>0</v>
      </c>
      <c r="K450" s="49">
        <v>330</v>
      </c>
      <c r="L450" s="49">
        <v>0</v>
      </c>
      <c r="M450" s="49">
        <v>0</v>
      </c>
      <c r="N450" s="49">
        <v>330</v>
      </c>
      <c r="O450" s="49">
        <v>0</v>
      </c>
      <c r="P450" s="49">
        <v>0</v>
      </c>
      <c r="Q450" s="49">
        <v>330</v>
      </c>
      <c r="R450" s="49">
        <v>0</v>
      </c>
      <c r="S450" s="49">
        <v>0</v>
      </c>
      <c r="T450" s="49">
        <v>330</v>
      </c>
      <c r="U450" s="49">
        <v>0</v>
      </c>
      <c r="V450" s="49">
        <v>0</v>
      </c>
      <c r="W450" s="49">
        <v>330</v>
      </c>
      <c r="X450" s="49">
        <v>0</v>
      </c>
      <c r="Y450" s="49">
        <v>0</v>
      </c>
      <c r="Z450" s="49">
        <v>330</v>
      </c>
      <c r="AA450" s="49">
        <v>0</v>
      </c>
      <c r="AB450" s="49">
        <v>0</v>
      </c>
      <c r="AC450" s="49">
        <v>330</v>
      </c>
      <c r="AD450" s="49">
        <v>0</v>
      </c>
      <c r="AE450" s="49">
        <v>0</v>
      </c>
      <c r="AF450" s="49">
        <v>330</v>
      </c>
      <c r="AG450" s="49">
        <v>0</v>
      </c>
      <c r="AH450" s="49">
        <v>0</v>
      </c>
      <c r="AI450" s="49">
        <v>330</v>
      </c>
      <c r="AJ450" s="49">
        <v>0</v>
      </c>
      <c r="AK450" s="49">
        <v>0</v>
      </c>
      <c r="AL450" s="49">
        <v>330</v>
      </c>
      <c r="AM450" s="49">
        <v>0</v>
      </c>
      <c r="AN450" s="49">
        <v>0</v>
      </c>
      <c r="AO450" s="49">
        <v>330</v>
      </c>
      <c r="AP450" s="49">
        <v>0</v>
      </c>
      <c r="AQ450" s="49">
        <v>3960</v>
      </c>
    </row>
    <row r="451" spans="1:43" ht="16.5" hidden="1" customHeight="1">
      <c r="A451" s="50" t="s">
        <v>50</v>
      </c>
      <c r="B451" s="50" t="s">
        <v>1420</v>
      </c>
      <c r="C451" s="50" t="str">
        <f>VLOOKUP($B451,'지하수요금(2012년)'!$B:$C,2,FALSE)</f>
        <v>(주)삼우-3</v>
      </c>
      <c r="D451" s="50" t="s">
        <v>2419</v>
      </c>
      <c r="E451" s="50" t="s">
        <v>1411</v>
      </c>
      <c r="F451" s="49">
        <v>35044</v>
      </c>
      <c r="G451" s="49">
        <v>0</v>
      </c>
      <c r="H451" s="49">
        <v>360</v>
      </c>
      <c r="I451" s="49">
        <v>35044</v>
      </c>
      <c r="J451" s="49">
        <v>0</v>
      </c>
      <c r="K451" s="49">
        <v>360</v>
      </c>
      <c r="L451" s="49">
        <v>35044</v>
      </c>
      <c r="M451" s="49">
        <v>0</v>
      </c>
      <c r="N451" s="49">
        <v>360</v>
      </c>
      <c r="O451" s="49">
        <v>35045</v>
      </c>
      <c r="P451" s="49">
        <v>7</v>
      </c>
      <c r="Q451" s="49">
        <v>1690</v>
      </c>
      <c r="R451" s="49">
        <v>6</v>
      </c>
      <c r="S451" s="49">
        <v>6</v>
      </c>
      <c r="T451" s="49">
        <v>1500</v>
      </c>
      <c r="U451" s="49">
        <v>45</v>
      </c>
      <c r="V451" s="49">
        <v>39</v>
      </c>
      <c r="W451" s="49">
        <v>7770</v>
      </c>
      <c r="X451" s="49">
        <v>1503</v>
      </c>
      <c r="Y451" s="49">
        <v>1458</v>
      </c>
      <c r="Z451" s="49">
        <v>491240</v>
      </c>
      <c r="AA451" s="49">
        <v>3396</v>
      </c>
      <c r="AB451" s="49">
        <v>1893</v>
      </c>
      <c r="AC451" s="49">
        <v>647840</v>
      </c>
      <c r="AD451" s="49">
        <v>7726</v>
      </c>
      <c r="AE451" s="49">
        <v>4330</v>
      </c>
      <c r="AF451" s="49">
        <v>1525160</v>
      </c>
      <c r="AG451" s="49">
        <v>12027</v>
      </c>
      <c r="AH451" s="49">
        <v>4301</v>
      </c>
      <c r="AI451" s="49">
        <v>1514720</v>
      </c>
      <c r="AJ451" s="49">
        <v>16071</v>
      </c>
      <c r="AK451" s="49">
        <v>4044</v>
      </c>
      <c r="AL451" s="49">
        <v>1422200</v>
      </c>
      <c r="AM451" s="49">
        <v>20039</v>
      </c>
      <c r="AN451" s="49">
        <v>3968</v>
      </c>
      <c r="AO451" s="49">
        <v>1394840</v>
      </c>
      <c r="AP451" s="49">
        <v>20046</v>
      </c>
      <c r="AQ451" s="49">
        <v>7008040</v>
      </c>
    </row>
    <row r="452" spans="1:43" ht="16.5" hidden="1" customHeight="1">
      <c r="A452" s="50" t="s">
        <v>50</v>
      </c>
      <c r="B452" s="50" t="s">
        <v>1422</v>
      </c>
      <c r="C452" s="50" t="str">
        <f>VLOOKUP($B452,'지하수요금(2012년)'!$B:$C,2,FALSE)</f>
        <v>신음2차현대APT관리소</v>
      </c>
      <c r="D452" s="50" t="s">
        <v>1423</v>
      </c>
      <c r="E452" s="50" t="s">
        <v>1424</v>
      </c>
      <c r="F452" s="49">
        <v>0</v>
      </c>
      <c r="G452" s="49">
        <v>0</v>
      </c>
      <c r="H452" s="49">
        <v>330</v>
      </c>
      <c r="I452" s="49">
        <v>0</v>
      </c>
      <c r="J452" s="49">
        <v>0</v>
      </c>
      <c r="K452" s="49">
        <v>330</v>
      </c>
      <c r="L452" s="49">
        <v>0</v>
      </c>
      <c r="M452" s="49">
        <v>0</v>
      </c>
      <c r="N452" s="49">
        <v>330</v>
      </c>
      <c r="O452" s="49">
        <v>0</v>
      </c>
      <c r="P452" s="49">
        <v>0</v>
      </c>
      <c r="Q452" s="49">
        <v>330</v>
      </c>
      <c r="R452" s="49">
        <v>0</v>
      </c>
      <c r="S452" s="49">
        <v>0</v>
      </c>
      <c r="T452" s="49">
        <v>330</v>
      </c>
      <c r="U452" s="49">
        <v>0</v>
      </c>
      <c r="V452" s="49">
        <v>0</v>
      </c>
      <c r="W452" s="49">
        <v>330</v>
      </c>
      <c r="X452" s="49">
        <v>0</v>
      </c>
      <c r="Y452" s="49">
        <v>0</v>
      </c>
      <c r="Z452" s="49">
        <v>330</v>
      </c>
      <c r="AA452" s="49">
        <v>0</v>
      </c>
      <c r="AB452" s="49">
        <v>0</v>
      </c>
      <c r="AC452" s="49">
        <v>330</v>
      </c>
      <c r="AD452" s="49">
        <v>0</v>
      </c>
      <c r="AE452" s="49">
        <v>0</v>
      </c>
      <c r="AF452" s="49">
        <v>330</v>
      </c>
      <c r="AG452" s="49">
        <v>0</v>
      </c>
      <c r="AH452" s="49">
        <v>0</v>
      </c>
      <c r="AI452" s="49">
        <v>330</v>
      </c>
      <c r="AJ452" s="49">
        <v>0</v>
      </c>
      <c r="AK452" s="49">
        <v>0</v>
      </c>
      <c r="AL452" s="49">
        <v>330</v>
      </c>
      <c r="AM452" s="49">
        <v>0</v>
      </c>
      <c r="AN452" s="49">
        <v>0</v>
      </c>
      <c r="AO452" s="49">
        <v>330</v>
      </c>
      <c r="AP452" s="49">
        <v>0</v>
      </c>
      <c r="AQ452" s="49">
        <v>3960</v>
      </c>
    </row>
    <row r="453" spans="1:43" ht="16.5" hidden="1" customHeight="1">
      <c r="A453" s="50" t="s">
        <v>50</v>
      </c>
      <c r="B453" s="50" t="s">
        <v>1425</v>
      </c>
      <c r="C453" s="50" t="str">
        <f>VLOOKUP($B453,'지하수요금(2012년)'!$B:$C,2,FALSE)</f>
        <v>신음2차현대APT관리소</v>
      </c>
      <c r="D453" s="50" t="s">
        <v>1423</v>
      </c>
      <c r="E453" s="50" t="s">
        <v>1424</v>
      </c>
      <c r="F453" s="49">
        <v>0</v>
      </c>
      <c r="G453" s="49">
        <v>0</v>
      </c>
      <c r="H453" s="49">
        <v>330</v>
      </c>
      <c r="I453" s="49">
        <v>0</v>
      </c>
      <c r="J453" s="49">
        <v>0</v>
      </c>
      <c r="K453" s="49">
        <v>330</v>
      </c>
      <c r="L453" s="49">
        <v>0</v>
      </c>
      <c r="M453" s="49">
        <v>0</v>
      </c>
      <c r="N453" s="49">
        <v>330</v>
      </c>
      <c r="O453" s="49">
        <v>0</v>
      </c>
      <c r="P453" s="49">
        <v>0</v>
      </c>
      <c r="Q453" s="49">
        <v>330</v>
      </c>
      <c r="R453" s="49">
        <v>0</v>
      </c>
      <c r="S453" s="49">
        <v>0</v>
      </c>
      <c r="T453" s="49">
        <v>330</v>
      </c>
      <c r="U453" s="49">
        <v>0</v>
      </c>
      <c r="V453" s="49">
        <v>0</v>
      </c>
      <c r="W453" s="49">
        <v>330</v>
      </c>
      <c r="X453" s="49">
        <v>0</v>
      </c>
      <c r="Y453" s="49">
        <v>0</v>
      </c>
      <c r="Z453" s="49">
        <v>330</v>
      </c>
      <c r="AA453" s="49">
        <v>0</v>
      </c>
      <c r="AB453" s="49">
        <v>0</v>
      </c>
      <c r="AC453" s="49">
        <v>330</v>
      </c>
      <c r="AD453" s="49">
        <v>0</v>
      </c>
      <c r="AE453" s="49">
        <v>0</v>
      </c>
      <c r="AF453" s="49">
        <v>330</v>
      </c>
      <c r="AG453" s="49">
        <v>0</v>
      </c>
      <c r="AH453" s="49">
        <v>0</v>
      </c>
      <c r="AI453" s="49">
        <v>330</v>
      </c>
      <c r="AJ453" s="49">
        <v>0</v>
      </c>
      <c r="AK453" s="49">
        <v>0</v>
      </c>
      <c r="AL453" s="49">
        <v>330</v>
      </c>
      <c r="AM453" s="49">
        <v>0</v>
      </c>
      <c r="AN453" s="49">
        <v>0</v>
      </c>
      <c r="AO453" s="49">
        <v>330</v>
      </c>
      <c r="AP453" s="49">
        <v>0</v>
      </c>
      <c r="AQ453" s="49">
        <v>3960</v>
      </c>
    </row>
    <row r="454" spans="1:43" ht="16.5" hidden="1" customHeight="1">
      <c r="A454" s="50" t="s">
        <v>50</v>
      </c>
      <c r="B454" s="50" t="s">
        <v>1426</v>
      </c>
      <c r="C454" s="50" t="str">
        <f>VLOOKUP($B454,'지하수요금(2012년)'!$B:$C,2,FALSE)</f>
        <v>여명세차장</v>
      </c>
      <c r="D454" s="50" t="s">
        <v>1427</v>
      </c>
      <c r="E454" s="50" t="s">
        <v>1428</v>
      </c>
      <c r="F454" s="49">
        <v>318</v>
      </c>
      <c r="G454" s="49">
        <v>0</v>
      </c>
      <c r="H454" s="49">
        <v>0</v>
      </c>
      <c r="I454" s="49">
        <v>318</v>
      </c>
      <c r="J454" s="49">
        <v>0</v>
      </c>
      <c r="K454" s="49">
        <v>0</v>
      </c>
      <c r="L454" s="49">
        <v>318</v>
      </c>
      <c r="M454" s="49">
        <v>0</v>
      </c>
      <c r="N454" s="49">
        <v>0</v>
      </c>
      <c r="O454" s="49">
        <v>318</v>
      </c>
      <c r="P454" s="49">
        <v>0</v>
      </c>
      <c r="Q454" s="49">
        <v>0</v>
      </c>
      <c r="R454" s="49">
        <v>318</v>
      </c>
      <c r="S454" s="49">
        <v>0</v>
      </c>
      <c r="T454" s="49">
        <v>0</v>
      </c>
      <c r="U454" s="49">
        <v>318</v>
      </c>
      <c r="V454" s="49">
        <v>0</v>
      </c>
      <c r="W454" s="49">
        <v>0</v>
      </c>
      <c r="X454" s="49">
        <v>318</v>
      </c>
      <c r="Y454" s="49">
        <v>0</v>
      </c>
      <c r="Z454" s="49">
        <v>0</v>
      </c>
      <c r="AA454" s="49">
        <v>318</v>
      </c>
      <c r="AB454" s="49">
        <v>0</v>
      </c>
      <c r="AC454" s="49">
        <v>0</v>
      </c>
      <c r="AD454" s="49">
        <v>318</v>
      </c>
      <c r="AE454" s="49">
        <v>0</v>
      </c>
      <c r="AF454" s="49">
        <v>0</v>
      </c>
      <c r="AG454" s="49">
        <v>318</v>
      </c>
      <c r="AH454" s="49">
        <v>0</v>
      </c>
      <c r="AI454" s="49">
        <v>0</v>
      </c>
      <c r="AJ454" s="49">
        <v>318</v>
      </c>
      <c r="AK454" s="49">
        <v>0</v>
      </c>
      <c r="AL454" s="49">
        <v>0</v>
      </c>
      <c r="AM454" s="49">
        <v>318</v>
      </c>
      <c r="AN454" s="49">
        <v>0</v>
      </c>
      <c r="AO454" s="49">
        <v>0</v>
      </c>
      <c r="AP454" s="49">
        <v>0</v>
      </c>
      <c r="AQ454" s="49">
        <v>0</v>
      </c>
    </row>
    <row r="455" spans="1:43" ht="16.5" hidden="1" customHeight="1">
      <c r="A455" s="50" t="s">
        <v>50</v>
      </c>
      <c r="B455" s="50" t="s">
        <v>1429</v>
      </c>
      <c r="C455" s="50" t="str">
        <f>VLOOKUP($B455,'지하수요금(2012년)'!$B:$C,2,FALSE)</f>
        <v>승리세차장</v>
      </c>
      <c r="D455" s="50" t="s">
        <v>1430</v>
      </c>
      <c r="E455" s="50" t="s">
        <v>1431</v>
      </c>
      <c r="F455" s="49">
        <v>104</v>
      </c>
      <c r="G455" s="49">
        <v>0</v>
      </c>
      <c r="H455" s="49">
        <v>0</v>
      </c>
      <c r="I455" s="49">
        <v>104</v>
      </c>
      <c r="J455" s="49">
        <v>0</v>
      </c>
      <c r="K455" s="49">
        <v>0</v>
      </c>
      <c r="L455" s="49">
        <v>104</v>
      </c>
      <c r="M455" s="49">
        <v>0</v>
      </c>
      <c r="N455" s="49">
        <v>0</v>
      </c>
      <c r="O455" s="49">
        <v>104</v>
      </c>
      <c r="P455" s="49">
        <v>0</v>
      </c>
      <c r="Q455" s="49">
        <v>0</v>
      </c>
      <c r="R455" s="49">
        <v>104</v>
      </c>
      <c r="S455" s="49">
        <v>0</v>
      </c>
      <c r="T455" s="49">
        <v>0</v>
      </c>
      <c r="U455" s="49">
        <v>104</v>
      </c>
      <c r="V455" s="49">
        <v>0</v>
      </c>
      <c r="W455" s="49">
        <v>0</v>
      </c>
      <c r="X455" s="49">
        <v>104</v>
      </c>
      <c r="Y455" s="49">
        <v>0</v>
      </c>
      <c r="Z455" s="49">
        <v>0</v>
      </c>
      <c r="AA455" s="49">
        <v>104</v>
      </c>
      <c r="AB455" s="49">
        <v>0</v>
      </c>
      <c r="AC455" s="49">
        <v>0</v>
      </c>
      <c r="AD455" s="49">
        <v>104</v>
      </c>
      <c r="AE455" s="49">
        <v>0</v>
      </c>
      <c r="AF455" s="49">
        <v>0</v>
      </c>
      <c r="AG455" s="49">
        <v>104</v>
      </c>
      <c r="AH455" s="49">
        <v>0</v>
      </c>
      <c r="AI455" s="49">
        <v>0</v>
      </c>
      <c r="AJ455" s="49">
        <v>104</v>
      </c>
      <c r="AK455" s="49">
        <v>0</v>
      </c>
      <c r="AL455" s="49">
        <v>0</v>
      </c>
      <c r="AM455" s="49">
        <v>104</v>
      </c>
      <c r="AN455" s="49">
        <v>0</v>
      </c>
      <c r="AO455" s="49">
        <v>0</v>
      </c>
      <c r="AP455" s="49">
        <v>0</v>
      </c>
      <c r="AQ455" s="49">
        <v>0</v>
      </c>
    </row>
    <row r="456" spans="1:43" ht="16.5" hidden="1" customHeight="1">
      <c r="A456" s="50" t="s">
        <v>50</v>
      </c>
      <c r="B456" s="50" t="s">
        <v>1432</v>
      </c>
      <c r="C456" s="50" t="str">
        <f>VLOOKUP($B456,'지하수요금(2012년)'!$B:$C,2,FALSE)</f>
        <v>김천세차장</v>
      </c>
      <c r="D456" s="50" t="s">
        <v>1433</v>
      </c>
      <c r="E456" s="50" t="s">
        <v>1434</v>
      </c>
      <c r="F456" s="49">
        <v>95</v>
      </c>
      <c r="G456" s="49">
        <v>0</v>
      </c>
      <c r="H456" s="49">
        <v>410</v>
      </c>
      <c r="I456" s="49">
        <v>95</v>
      </c>
      <c r="J456" s="49">
        <v>0</v>
      </c>
      <c r="K456" s="49">
        <v>410</v>
      </c>
      <c r="L456" s="49">
        <v>95</v>
      </c>
      <c r="M456" s="49">
        <v>0</v>
      </c>
      <c r="N456" s="49">
        <v>410</v>
      </c>
      <c r="O456" s="49">
        <v>95</v>
      </c>
      <c r="P456" s="49">
        <v>0</v>
      </c>
      <c r="Q456" s="49">
        <v>410</v>
      </c>
      <c r="R456" s="49">
        <v>95</v>
      </c>
      <c r="S456" s="49">
        <v>0</v>
      </c>
      <c r="T456" s="49">
        <v>410</v>
      </c>
      <c r="U456" s="49">
        <v>95</v>
      </c>
      <c r="V456" s="49">
        <v>0</v>
      </c>
      <c r="W456" s="49">
        <v>410</v>
      </c>
      <c r="X456" s="49">
        <v>95</v>
      </c>
      <c r="Y456" s="49">
        <v>0</v>
      </c>
      <c r="Z456" s="49">
        <v>410</v>
      </c>
      <c r="AA456" s="49">
        <v>95</v>
      </c>
      <c r="AB456" s="49">
        <v>0</v>
      </c>
      <c r="AC456" s="49">
        <v>410</v>
      </c>
      <c r="AD456" s="49">
        <v>95</v>
      </c>
      <c r="AE456" s="49">
        <v>0</v>
      </c>
      <c r="AF456" s="49">
        <v>410</v>
      </c>
      <c r="AG456" s="49">
        <v>95</v>
      </c>
      <c r="AH456" s="49">
        <v>0</v>
      </c>
      <c r="AI456" s="49">
        <v>410</v>
      </c>
      <c r="AJ456" s="49">
        <v>95</v>
      </c>
      <c r="AK456" s="49">
        <v>0</v>
      </c>
      <c r="AL456" s="49">
        <v>410</v>
      </c>
      <c r="AM456" s="49">
        <v>95</v>
      </c>
      <c r="AN456" s="49">
        <v>0</v>
      </c>
      <c r="AO456" s="49">
        <v>410</v>
      </c>
      <c r="AP456" s="49">
        <v>0</v>
      </c>
      <c r="AQ456" s="49">
        <v>4920</v>
      </c>
    </row>
    <row r="457" spans="1:43" ht="16.5" hidden="1" customHeight="1">
      <c r="A457" s="50" t="s">
        <v>50</v>
      </c>
      <c r="B457" s="50" t="s">
        <v>1435</v>
      </c>
      <c r="C457" s="50" t="str">
        <f>VLOOKUP($B457,'지하수요금(2012년)'!$B:$C,2,FALSE)</f>
        <v>현대세차장</v>
      </c>
      <c r="D457" s="50" t="s">
        <v>1436</v>
      </c>
      <c r="E457" s="50" t="s">
        <v>1437</v>
      </c>
      <c r="F457" s="49">
        <v>452</v>
      </c>
      <c r="G457" s="49">
        <v>0</v>
      </c>
      <c r="H457" s="49">
        <v>0</v>
      </c>
      <c r="I457" s="49">
        <v>452</v>
      </c>
      <c r="J457" s="49">
        <v>0</v>
      </c>
      <c r="K457" s="49">
        <v>0</v>
      </c>
      <c r="L457" s="49">
        <v>452</v>
      </c>
      <c r="M457" s="49">
        <v>0</v>
      </c>
      <c r="N457" s="49">
        <v>0</v>
      </c>
      <c r="O457" s="49">
        <v>452</v>
      </c>
      <c r="P457" s="49">
        <v>0</v>
      </c>
      <c r="Q457" s="49">
        <v>0</v>
      </c>
      <c r="R457" s="49">
        <v>452</v>
      </c>
      <c r="S457" s="49">
        <v>0</v>
      </c>
      <c r="T457" s="49">
        <v>0</v>
      </c>
      <c r="U457" s="49">
        <v>452</v>
      </c>
      <c r="V457" s="49">
        <v>0</v>
      </c>
      <c r="W457" s="49">
        <v>0</v>
      </c>
      <c r="X457" s="49">
        <v>452</v>
      </c>
      <c r="Y457" s="49">
        <v>0</v>
      </c>
      <c r="Z457" s="49">
        <v>0</v>
      </c>
      <c r="AA457" s="49">
        <v>452</v>
      </c>
      <c r="AB457" s="49">
        <v>0</v>
      </c>
      <c r="AC457" s="49">
        <v>0</v>
      </c>
      <c r="AD457" s="49">
        <v>452</v>
      </c>
      <c r="AE457" s="49">
        <v>0</v>
      </c>
      <c r="AF457" s="49">
        <v>0</v>
      </c>
      <c r="AG457" s="49">
        <v>452</v>
      </c>
      <c r="AH457" s="49">
        <v>0</v>
      </c>
      <c r="AI457" s="49">
        <v>0</v>
      </c>
      <c r="AJ457" s="49">
        <v>452</v>
      </c>
      <c r="AK457" s="49">
        <v>0</v>
      </c>
      <c r="AL457" s="49">
        <v>0</v>
      </c>
      <c r="AM457" s="49">
        <v>452</v>
      </c>
      <c r="AN457" s="49">
        <v>0</v>
      </c>
      <c r="AO457" s="49">
        <v>0</v>
      </c>
      <c r="AP457" s="49">
        <v>0</v>
      </c>
      <c r="AQ457" s="49">
        <v>0</v>
      </c>
    </row>
    <row r="458" spans="1:43" ht="16.5" hidden="1" customHeight="1">
      <c r="A458" s="50" t="s">
        <v>50</v>
      </c>
      <c r="B458" s="50" t="s">
        <v>1438</v>
      </c>
      <c r="C458" s="50" t="str">
        <f>VLOOKUP($B458,'지하수요금(2012년)'!$B:$C,2,FALSE)</f>
        <v>진일환</v>
      </c>
      <c r="D458" s="50" t="s">
        <v>1439</v>
      </c>
      <c r="E458" s="50" t="s">
        <v>1440</v>
      </c>
      <c r="L458" s="49">
        <v>0</v>
      </c>
      <c r="M458" s="49">
        <v>12</v>
      </c>
      <c r="N458" s="49">
        <v>3150</v>
      </c>
      <c r="U458" s="49">
        <v>0</v>
      </c>
      <c r="V458" s="49">
        <v>12</v>
      </c>
      <c r="W458" s="49">
        <v>3150</v>
      </c>
      <c r="AD458" s="49">
        <v>0</v>
      </c>
      <c r="AE458" s="49">
        <v>12</v>
      </c>
      <c r="AF458" s="49">
        <v>3150</v>
      </c>
      <c r="AM458" s="49">
        <v>0</v>
      </c>
      <c r="AN458" s="49">
        <v>12</v>
      </c>
      <c r="AO458" s="49">
        <v>3150</v>
      </c>
      <c r="AP458" s="49">
        <v>48</v>
      </c>
      <c r="AQ458" s="49">
        <v>12600</v>
      </c>
    </row>
    <row r="459" spans="1:43" ht="16.5" hidden="1" customHeight="1">
      <c r="A459" s="50" t="s">
        <v>50</v>
      </c>
      <c r="B459" s="50" t="s">
        <v>1441</v>
      </c>
      <c r="C459" s="50" t="str">
        <f>VLOOKUP($B459,'지하수요금(2012년)'!$B:$C,2,FALSE)</f>
        <v>김  평</v>
      </c>
      <c r="D459" s="50" t="s">
        <v>1442</v>
      </c>
      <c r="E459" s="50" t="s">
        <v>1443</v>
      </c>
      <c r="L459" s="49">
        <v>0</v>
      </c>
      <c r="M459" s="49">
        <v>18</v>
      </c>
      <c r="N459" s="49">
        <v>4230</v>
      </c>
      <c r="U459" s="49">
        <v>0</v>
      </c>
      <c r="V459" s="49">
        <v>18</v>
      </c>
      <c r="W459" s="49">
        <v>4230</v>
      </c>
      <c r="AD459" s="49">
        <v>0</v>
      </c>
      <c r="AE459" s="49">
        <v>18</v>
      </c>
      <c r="AF459" s="49">
        <v>4230</v>
      </c>
      <c r="AM459" s="49">
        <v>0</v>
      </c>
      <c r="AN459" s="49">
        <v>18</v>
      </c>
      <c r="AO459" s="49">
        <v>4230</v>
      </c>
      <c r="AP459" s="49">
        <v>72</v>
      </c>
      <c r="AQ459" s="49">
        <v>16920</v>
      </c>
    </row>
    <row r="460" spans="1:43" ht="16.5" hidden="1" customHeight="1">
      <c r="A460" s="50" t="s">
        <v>50</v>
      </c>
      <c r="B460" s="50" t="s">
        <v>1444</v>
      </c>
      <c r="C460" s="50" t="str">
        <f>VLOOKUP($B460,'지하수요금(2012년)'!$B:$C,2,FALSE)</f>
        <v>김옥성</v>
      </c>
      <c r="D460" s="50" t="s">
        <v>1445</v>
      </c>
      <c r="E460" s="50" t="s">
        <v>1446</v>
      </c>
      <c r="L460" s="49">
        <v>0</v>
      </c>
      <c r="M460" s="49">
        <v>24</v>
      </c>
      <c r="N460" s="49">
        <v>5310</v>
      </c>
      <c r="U460" s="49">
        <v>0</v>
      </c>
      <c r="V460" s="49">
        <v>24</v>
      </c>
      <c r="W460" s="49">
        <v>5310</v>
      </c>
      <c r="AD460" s="49">
        <v>0</v>
      </c>
      <c r="AE460" s="49">
        <v>24</v>
      </c>
      <c r="AF460" s="49">
        <v>5310</v>
      </c>
      <c r="AM460" s="49">
        <v>0</v>
      </c>
      <c r="AN460" s="49">
        <v>24</v>
      </c>
      <c r="AO460" s="49">
        <v>5310</v>
      </c>
      <c r="AP460" s="49">
        <v>96</v>
      </c>
      <c r="AQ460" s="49">
        <v>21240</v>
      </c>
    </row>
    <row r="461" spans="1:43" ht="16.5" hidden="1" customHeight="1">
      <c r="A461" s="50" t="s">
        <v>50</v>
      </c>
      <c r="B461" s="50" t="s">
        <v>1447</v>
      </c>
      <c r="C461" s="50" t="str">
        <f>VLOOKUP($B461,'지하수요금(2012년)'!$B:$C,2,FALSE)</f>
        <v>김상배</v>
      </c>
      <c r="D461" s="50" t="s">
        <v>1448</v>
      </c>
      <c r="E461" s="50" t="s">
        <v>1446</v>
      </c>
      <c r="L461" s="49">
        <v>0</v>
      </c>
      <c r="M461" s="49">
        <v>30</v>
      </c>
      <c r="N461" s="49">
        <v>6390</v>
      </c>
      <c r="U461" s="49">
        <v>0</v>
      </c>
      <c r="V461" s="49">
        <v>30</v>
      </c>
      <c r="W461" s="49">
        <v>6390</v>
      </c>
      <c r="AD461" s="49">
        <v>0</v>
      </c>
      <c r="AE461" s="49">
        <v>30</v>
      </c>
      <c r="AF461" s="49">
        <v>6390</v>
      </c>
      <c r="AM461" s="49">
        <v>0</v>
      </c>
      <c r="AN461" s="49">
        <v>30</v>
      </c>
      <c r="AO461" s="49">
        <v>6390</v>
      </c>
      <c r="AP461" s="49">
        <v>120</v>
      </c>
      <c r="AQ461" s="49">
        <v>25560</v>
      </c>
    </row>
    <row r="462" spans="1:43" ht="16.5" hidden="1" customHeight="1">
      <c r="A462" s="50" t="s">
        <v>50</v>
      </c>
      <c r="B462" s="50" t="s">
        <v>1449</v>
      </c>
      <c r="C462" s="50" t="str">
        <f>VLOOKUP($B462,'지하수요금(2012년)'!$B:$C,2,FALSE)</f>
        <v>최석동</v>
      </c>
      <c r="D462" s="50" t="s">
        <v>1450</v>
      </c>
      <c r="E462" s="50" t="s">
        <v>1451</v>
      </c>
      <c r="L462" s="49">
        <v>0</v>
      </c>
      <c r="M462" s="49">
        <v>12</v>
      </c>
      <c r="N462" s="49">
        <v>3150</v>
      </c>
      <c r="U462" s="49">
        <v>0</v>
      </c>
      <c r="V462" s="49">
        <v>12</v>
      </c>
      <c r="W462" s="49">
        <v>3150</v>
      </c>
      <c r="AD462" s="49">
        <v>0</v>
      </c>
      <c r="AE462" s="49">
        <v>12</v>
      </c>
      <c r="AF462" s="49">
        <v>3150</v>
      </c>
      <c r="AM462" s="49">
        <v>0</v>
      </c>
      <c r="AN462" s="49">
        <v>12</v>
      </c>
      <c r="AO462" s="49">
        <v>3150</v>
      </c>
      <c r="AP462" s="49">
        <v>48</v>
      </c>
      <c r="AQ462" s="49">
        <v>12600</v>
      </c>
    </row>
    <row r="463" spans="1:43" ht="16.5" hidden="1" customHeight="1">
      <c r="A463" s="50" t="s">
        <v>50</v>
      </c>
      <c r="B463" s="50" t="s">
        <v>1452</v>
      </c>
      <c r="C463" s="50" t="str">
        <f>VLOOKUP($B463,'지하수요금(2012년)'!$B:$C,2,FALSE)</f>
        <v>조규삼</v>
      </c>
      <c r="D463" s="50" t="s">
        <v>1453</v>
      </c>
      <c r="E463" s="50" t="s">
        <v>1454</v>
      </c>
      <c r="L463" s="49">
        <v>0</v>
      </c>
      <c r="M463" s="49">
        <v>24</v>
      </c>
      <c r="N463" s="49">
        <v>5310</v>
      </c>
      <c r="U463" s="49">
        <v>0</v>
      </c>
      <c r="V463" s="49">
        <v>24</v>
      </c>
      <c r="W463" s="49">
        <v>5310</v>
      </c>
      <c r="AD463" s="49">
        <v>0</v>
      </c>
      <c r="AE463" s="49">
        <v>24</v>
      </c>
      <c r="AF463" s="49">
        <v>5310</v>
      </c>
      <c r="AM463" s="49">
        <v>0</v>
      </c>
      <c r="AN463" s="49">
        <v>24</v>
      </c>
      <c r="AO463" s="49">
        <v>5310</v>
      </c>
      <c r="AP463" s="49">
        <v>96</v>
      </c>
      <c r="AQ463" s="49">
        <v>21240</v>
      </c>
    </row>
    <row r="464" spans="1:43" ht="16.5" hidden="1" customHeight="1">
      <c r="A464" s="50" t="s">
        <v>50</v>
      </c>
      <c r="B464" s="50" t="s">
        <v>1455</v>
      </c>
      <c r="C464" s="50" t="str">
        <f>VLOOKUP($B464,'지하수요금(2012년)'!$B:$C,2,FALSE)</f>
        <v>김동희</v>
      </c>
      <c r="D464" s="50" t="s">
        <v>1456</v>
      </c>
      <c r="E464" s="50" t="s">
        <v>1457</v>
      </c>
      <c r="L464" s="49">
        <v>0</v>
      </c>
      <c r="M464" s="49">
        <v>42</v>
      </c>
      <c r="N464" s="49">
        <v>8550</v>
      </c>
      <c r="U464" s="49">
        <v>0</v>
      </c>
      <c r="V464" s="49">
        <v>42</v>
      </c>
      <c r="W464" s="49">
        <v>8550</v>
      </c>
      <c r="AD464" s="49">
        <v>0</v>
      </c>
      <c r="AE464" s="49">
        <v>42</v>
      </c>
      <c r="AF464" s="49">
        <v>8550</v>
      </c>
      <c r="AM464" s="49">
        <v>0</v>
      </c>
      <c r="AN464" s="49">
        <v>42</v>
      </c>
      <c r="AO464" s="49">
        <v>8550</v>
      </c>
      <c r="AP464" s="49">
        <v>168</v>
      </c>
      <c r="AQ464" s="49">
        <v>34200</v>
      </c>
    </row>
    <row r="465" spans="1:43" ht="16.5" hidden="1" customHeight="1">
      <c r="A465" s="50" t="s">
        <v>50</v>
      </c>
      <c r="B465" s="50" t="s">
        <v>1458</v>
      </c>
      <c r="C465" s="50" t="str">
        <f>VLOOKUP($B465,'지하수요금(2012년)'!$B:$C,2,FALSE)</f>
        <v>남화자</v>
      </c>
      <c r="D465" s="50" t="s">
        <v>1459</v>
      </c>
      <c r="E465" s="50" t="s">
        <v>1460</v>
      </c>
      <c r="L465" s="49">
        <v>0</v>
      </c>
      <c r="M465" s="49">
        <v>18</v>
      </c>
      <c r="N465" s="49">
        <v>4230</v>
      </c>
      <c r="U465" s="49">
        <v>0</v>
      </c>
      <c r="V465" s="49">
        <v>18</v>
      </c>
      <c r="W465" s="49">
        <v>4230</v>
      </c>
      <c r="AD465" s="49">
        <v>0</v>
      </c>
      <c r="AE465" s="49">
        <v>18</v>
      </c>
      <c r="AF465" s="49">
        <v>4230</v>
      </c>
      <c r="AM465" s="49">
        <v>0</v>
      </c>
      <c r="AN465" s="49">
        <v>18</v>
      </c>
      <c r="AO465" s="49">
        <v>4230</v>
      </c>
      <c r="AP465" s="49">
        <v>72</v>
      </c>
      <c r="AQ465" s="49">
        <v>16920</v>
      </c>
    </row>
    <row r="466" spans="1:43" ht="16.5" hidden="1" customHeight="1">
      <c r="A466" s="50" t="s">
        <v>50</v>
      </c>
      <c r="B466" s="50" t="s">
        <v>1461</v>
      </c>
      <c r="C466" s="50" t="str">
        <f>VLOOKUP($B466,'지하수요금(2012년)'!$B:$C,2,FALSE)</f>
        <v>윤점배</v>
      </c>
      <c r="D466" s="50" t="s">
        <v>1462</v>
      </c>
      <c r="E466" s="50" t="s">
        <v>1463</v>
      </c>
      <c r="L466" s="49">
        <v>0</v>
      </c>
      <c r="M466" s="49">
        <v>30</v>
      </c>
      <c r="N466" s="49">
        <v>6390</v>
      </c>
      <c r="U466" s="49">
        <v>0</v>
      </c>
      <c r="V466" s="49">
        <v>30</v>
      </c>
      <c r="W466" s="49">
        <v>6390</v>
      </c>
      <c r="AD466" s="49">
        <v>0</v>
      </c>
      <c r="AE466" s="49">
        <v>30</v>
      </c>
      <c r="AF466" s="49">
        <v>6390</v>
      </c>
      <c r="AM466" s="49">
        <v>0</v>
      </c>
      <c r="AN466" s="49">
        <v>30</v>
      </c>
      <c r="AO466" s="49">
        <v>6390</v>
      </c>
      <c r="AP466" s="49">
        <v>120</v>
      </c>
      <c r="AQ466" s="49">
        <v>25560</v>
      </c>
    </row>
    <row r="467" spans="1:43" ht="16.5" hidden="1" customHeight="1">
      <c r="A467" s="50" t="s">
        <v>50</v>
      </c>
      <c r="B467" s="50" t="s">
        <v>1464</v>
      </c>
      <c r="C467" s="50" t="str">
        <f>VLOOKUP($B467,'지하수요금(2012년)'!$B:$C,2,FALSE)</f>
        <v>하동수</v>
      </c>
      <c r="D467" s="50" t="s">
        <v>1465</v>
      </c>
      <c r="E467" s="50" t="s">
        <v>1466</v>
      </c>
      <c r="L467" s="49">
        <v>0</v>
      </c>
      <c r="M467" s="49">
        <v>42</v>
      </c>
      <c r="N467" s="49">
        <v>8550</v>
      </c>
      <c r="U467" s="49">
        <v>0</v>
      </c>
      <c r="V467" s="49">
        <v>42</v>
      </c>
      <c r="W467" s="49">
        <v>8550</v>
      </c>
      <c r="AD467" s="49">
        <v>0</v>
      </c>
      <c r="AE467" s="49">
        <v>42</v>
      </c>
      <c r="AF467" s="49">
        <v>8550</v>
      </c>
      <c r="AM467" s="49">
        <v>0</v>
      </c>
      <c r="AN467" s="49">
        <v>42</v>
      </c>
      <c r="AO467" s="49">
        <v>8550</v>
      </c>
      <c r="AP467" s="49">
        <v>168</v>
      </c>
      <c r="AQ467" s="49">
        <v>34200</v>
      </c>
    </row>
    <row r="468" spans="1:43" ht="16.5" hidden="1" customHeight="1">
      <c r="A468" s="50" t="s">
        <v>50</v>
      </c>
      <c r="B468" s="50" t="s">
        <v>1467</v>
      </c>
      <c r="C468" s="50" t="str">
        <f>VLOOKUP($B468,'지하수요금(2012년)'!$B:$C,2,FALSE)</f>
        <v>백봉기</v>
      </c>
      <c r="D468" s="50" t="s">
        <v>1468</v>
      </c>
      <c r="E468" s="50" t="s">
        <v>1469</v>
      </c>
      <c r="F468" s="49">
        <v>0</v>
      </c>
      <c r="G468" s="49">
        <v>4</v>
      </c>
      <c r="H468" s="49">
        <v>0</v>
      </c>
      <c r="I468" s="49">
        <v>0</v>
      </c>
      <c r="J468" s="49">
        <v>4</v>
      </c>
      <c r="K468" s="49">
        <v>0</v>
      </c>
      <c r="L468" s="49">
        <v>0</v>
      </c>
      <c r="M468" s="49">
        <v>4</v>
      </c>
      <c r="N468" s="49">
        <v>0</v>
      </c>
      <c r="O468" s="49">
        <v>0</v>
      </c>
      <c r="P468" s="49">
        <v>4</v>
      </c>
      <c r="Q468" s="49">
        <v>0</v>
      </c>
      <c r="R468" s="49">
        <v>0</v>
      </c>
      <c r="S468" s="49">
        <v>4</v>
      </c>
      <c r="T468" s="49">
        <v>0</v>
      </c>
      <c r="U468" s="49">
        <v>0</v>
      </c>
      <c r="V468" s="49">
        <v>4</v>
      </c>
      <c r="W468" s="49">
        <v>0</v>
      </c>
      <c r="X468" s="49">
        <v>0</v>
      </c>
      <c r="Y468" s="49">
        <v>4</v>
      </c>
      <c r="Z468" s="49">
        <v>0</v>
      </c>
      <c r="AA468" s="49">
        <v>0</v>
      </c>
      <c r="AB468" s="49">
        <v>4</v>
      </c>
      <c r="AC468" s="49">
        <v>0</v>
      </c>
      <c r="AD468" s="49">
        <v>0</v>
      </c>
      <c r="AE468" s="49">
        <v>4</v>
      </c>
      <c r="AF468" s="49">
        <v>0</v>
      </c>
      <c r="AG468" s="49">
        <v>0</v>
      </c>
      <c r="AH468" s="49">
        <v>4</v>
      </c>
      <c r="AI468" s="49">
        <v>0</v>
      </c>
      <c r="AJ468" s="49">
        <v>0</v>
      </c>
      <c r="AK468" s="49">
        <v>4</v>
      </c>
      <c r="AL468" s="49">
        <v>0</v>
      </c>
      <c r="AM468" s="49">
        <v>0</v>
      </c>
      <c r="AN468" s="49">
        <v>4</v>
      </c>
      <c r="AO468" s="49">
        <v>0</v>
      </c>
      <c r="AP468" s="49">
        <v>48</v>
      </c>
      <c r="AQ468" s="49">
        <v>0</v>
      </c>
    </row>
    <row r="469" spans="1:43" ht="16.5" hidden="1" customHeight="1">
      <c r="A469" s="50" t="s">
        <v>50</v>
      </c>
      <c r="B469" s="50" t="s">
        <v>1470</v>
      </c>
      <c r="C469" s="50" t="str">
        <f>VLOOKUP($B469,'지하수요금(2012년)'!$B:$C,2,FALSE)</f>
        <v>정옥수</v>
      </c>
      <c r="D469" s="50" t="s">
        <v>1471</v>
      </c>
      <c r="E469" s="50" t="s">
        <v>1472</v>
      </c>
      <c r="L469" s="49">
        <v>0</v>
      </c>
      <c r="M469" s="49">
        <v>36</v>
      </c>
      <c r="N469" s="49">
        <v>7470</v>
      </c>
      <c r="U469" s="49">
        <v>0</v>
      </c>
      <c r="V469" s="49">
        <v>36</v>
      </c>
      <c r="W469" s="49">
        <v>7470</v>
      </c>
      <c r="AD469" s="49">
        <v>0</v>
      </c>
      <c r="AE469" s="49">
        <v>36</v>
      </c>
      <c r="AF469" s="49">
        <v>7470</v>
      </c>
      <c r="AM469" s="49">
        <v>0</v>
      </c>
      <c r="AN469" s="49">
        <v>36</v>
      </c>
      <c r="AO469" s="49">
        <v>7470</v>
      </c>
      <c r="AP469" s="49">
        <v>144</v>
      </c>
      <c r="AQ469" s="49">
        <v>29880</v>
      </c>
    </row>
    <row r="470" spans="1:43" ht="16.5" hidden="1" customHeight="1">
      <c r="A470" s="50" t="s">
        <v>50</v>
      </c>
      <c r="B470" s="50" t="s">
        <v>1473</v>
      </c>
      <c r="C470" s="50" t="str">
        <f>VLOOKUP($B470,'지하수요금(2012년)'!$B:$C,2,FALSE)</f>
        <v>손덕출</v>
      </c>
      <c r="D470" s="50" t="s">
        <v>1474</v>
      </c>
      <c r="E470" s="50" t="s">
        <v>1475</v>
      </c>
      <c r="L470" s="49">
        <v>0</v>
      </c>
      <c r="M470" s="49">
        <v>18</v>
      </c>
      <c r="N470" s="49">
        <v>4230</v>
      </c>
      <c r="U470" s="49">
        <v>0</v>
      </c>
      <c r="V470" s="49">
        <v>18</v>
      </c>
      <c r="W470" s="49">
        <v>4230</v>
      </c>
      <c r="AD470" s="49">
        <v>0</v>
      </c>
      <c r="AE470" s="49">
        <v>18</v>
      </c>
      <c r="AF470" s="49">
        <v>4230</v>
      </c>
      <c r="AM470" s="49">
        <v>0</v>
      </c>
      <c r="AN470" s="49">
        <v>18</v>
      </c>
      <c r="AO470" s="49">
        <v>4230</v>
      </c>
      <c r="AP470" s="49">
        <v>72</v>
      </c>
      <c r="AQ470" s="49">
        <v>16920</v>
      </c>
    </row>
    <row r="471" spans="1:43" ht="16.5" hidden="1" customHeight="1">
      <c r="A471" s="50" t="s">
        <v>50</v>
      </c>
      <c r="B471" s="50" t="s">
        <v>1476</v>
      </c>
      <c r="C471" s="50" t="str">
        <f>VLOOKUP($B471,'지하수요금(2012년)'!$B:$C,2,FALSE)</f>
        <v>김희태</v>
      </c>
      <c r="D471" s="50" t="s">
        <v>1477</v>
      </c>
      <c r="E471" s="50" t="s">
        <v>1478</v>
      </c>
      <c r="L471" s="49">
        <v>0</v>
      </c>
      <c r="M471" s="49">
        <v>36</v>
      </c>
      <c r="N471" s="49">
        <v>7470</v>
      </c>
      <c r="U471" s="49">
        <v>0</v>
      </c>
      <c r="V471" s="49">
        <v>36</v>
      </c>
      <c r="W471" s="49">
        <v>7470</v>
      </c>
      <c r="AD471" s="49">
        <v>0</v>
      </c>
      <c r="AE471" s="49">
        <v>36</v>
      </c>
      <c r="AF471" s="49">
        <v>7470</v>
      </c>
      <c r="AM471" s="49">
        <v>0</v>
      </c>
      <c r="AN471" s="49">
        <v>36</v>
      </c>
      <c r="AO471" s="49">
        <v>7470</v>
      </c>
      <c r="AP471" s="49">
        <v>144</v>
      </c>
      <c r="AQ471" s="49">
        <v>29880</v>
      </c>
    </row>
    <row r="472" spans="1:43" ht="16.5" hidden="1" customHeight="1">
      <c r="A472" s="50" t="s">
        <v>50</v>
      </c>
      <c r="B472" s="50" t="s">
        <v>1479</v>
      </c>
      <c r="C472" s="50" t="str">
        <f>VLOOKUP($B472,'지하수요금(2012년)'!$B:$C,2,FALSE)</f>
        <v>손홍기</v>
      </c>
      <c r="D472" s="50" t="s">
        <v>1480</v>
      </c>
      <c r="E472" s="50" t="s">
        <v>1443</v>
      </c>
      <c r="L472" s="49">
        <v>0</v>
      </c>
      <c r="M472" s="49">
        <v>36</v>
      </c>
      <c r="N472" s="49">
        <v>7470</v>
      </c>
      <c r="U472" s="49">
        <v>0</v>
      </c>
      <c r="V472" s="49">
        <v>36</v>
      </c>
      <c r="W472" s="49">
        <v>7470</v>
      </c>
      <c r="AD472" s="49">
        <v>0</v>
      </c>
      <c r="AE472" s="49">
        <v>36</v>
      </c>
      <c r="AF472" s="49">
        <v>7470</v>
      </c>
      <c r="AM472" s="49">
        <v>0</v>
      </c>
      <c r="AN472" s="49">
        <v>36</v>
      </c>
      <c r="AO472" s="49">
        <v>7470</v>
      </c>
      <c r="AP472" s="49">
        <v>144</v>
      </c>
      <c r="AQ472" s="49">
        <v>29880</v>
      </c>
    </row>
    <row r="473" spans="1:43" ht="16.5" hidden="1" customHeight="1">
      <c r="A473" s="50" t="s">
        <v>50</v>
      </c>
      <c r="B473" s="50" t="s">
        <v>1481</v>
      </c>
      <c r="C473" s="50" t="str">
        <f>VLOOKUP($B473,'지하수요금(2012년)'!$B:$C,2,FALSE)</f>
        <v>김남규</v>
      </c>
      <c r="D473" s="50" t="s">
        <v>1482</v>
      </c>
      <c r="E473" s="50" t="s">
        <v>1483</v>
      </c>
      <c r="L473" s="49">
        <v>0</v>
      </c>
      <c r="M473" s="49">
        <v>12</v>
      </c>
      <c r="N473" s="49">
        <v>3150</v>
      </c>
      <c r="U473" s="49">
        <v>0</v>
      </c>
      <c r="V473" s="49">
        <v>12</v>
      </c>
      <c r="W473" s="49">
        <v>3150</v>
      </c>
      <c r="AD473" s="49">
        <v>0</v>
      </c>
      <c r="AE473" s="49">
        <v>12</v>
      </c>
      <c r="AF473" s="49">
        <v>3150</v>
      </c>
      <c r="AM473" s="49">
        <v>0</v>
      </c>
      <c r="AN473" s="49">
        <v>12</v>
      </c>
      <c r="AO473" s="49">
        <v>3150</v>
      </c>
      <c r="AP473" s="49">
        <v>48</v>
      </c>
      <c r="AQ473" s="49">
        <v>12600</v>
      </c>
    </row>
    <row r="474" spans="1:43" ht="16.5" hidden="1" customHeight="1">
      <c r="A474" s="50" t="s">
        <v>50</v>
      </c>
      <c r="B474" s="50" t="s">
        <v>1484</v>
      </c>
      <c r="C474" s="50" t="str">
        <f>VLOOKUP($B474,'지하수요금(2012년)'!$B:$C,2,FALSE)</f>
        <v>정말순</v>
      </c>
      <c r="D474" s="50" t="s">
        <v>1485</v>
      </c>
      <c r="E474" s="50" t="s">
        <v>1486</v>
      </c>
      <c r="L474" s="49">
        <v>0</v>
      </c>
      <c r="M474" s="49">
        <v>12</v>
      </c>
      <c r="N474" s="49">
        <v>3150</v>
      </c>
      <c r="U474" s="49">
        <v>0</v>
      </c>
      <c r="V474" s="49">
        <v>12</v>
      </c>
      <c r="W474" s="49">
        <v>3150</v>
      </c>
      <c r="AD474" s="49">
        <v>0</v>
      </c>
      <c r="AE474" s="49">
        <v>12</v>
      </c>
      <c r="AF474" s="49">
        <v>3150</v>
      </c>
      <c r="AM474" s="49">
        <v>0</v>
      </c>
      <c r="AN474" s="49">
        <v>12</v>
      </c>
      <c r="AO474" s="49">
        <v>3150</v>
      </c>
      <c r="AP474" s="49">
        <v>48</v>
      </c>
      <c r="AQ474" s="49">
        <v>12600</v>
      </c>
    </row>
    <row r="475" spans="1:43" ht="16.5" hidden="1" customHeight="1">
      <c r="A475" s="50" t="s">
        <v>50</v>
      </c>
      <c r="B475" s="50" t="s">
        <v>1487</v>
      </c>
      <c r="C475" s="50" t="str">
        <f>VLOOKUP($B475,'지하수요금(2012년)'!$B:$C,2,FALSE)</f>
        <v>윤정대</v>
      </c>
      <c r="D475" s="50" t="s">
        <v>1488</v>
      </c>
      <c r="E475" s="50" t="s">
        <v>1489</v>
      </c>
      <c r="M475" s="49">
        <v>30</v>
      </c>
      <c r="N475" s="49">
        <v>0</v>
      </c>
      <c r="V475" s="49">
        <v>30</v>
      </c>
      <c r="W475" s="49">
        <v>0</v>
      </c>
      <c r="AE475" s="49">
        <v>30</v>
      </c>
      <c r="AF475" s="49">
        <v>0</v>
      </c>
      <c r="AN475" s="49">
        <v>30</v>
      </c>
      <c r="AO475" s="49">
        <v>0</v>
      </c>
      <c r="AP475" s="49">
        <v>120</v>
      </c>
      <c r="AQ475" s="49">
        <v>0</v>
      </c>
    </row>
    <row r="476" spans="1:43" ht="16.5" hidden="1" customHeight="1">
      <c r="A476" s="50" t="s">
        <v>50</v>
      </c>
      <c r="B476" s="50" t="s">
        <v>1490</v>
      </c>
      <c r="C476" s="50" t="str">
        <f>VLOOKUP($B476,'지하수요금(2012년)'!$B:$C,2,FALSE)</f>
        <v>박광석</v>
      </c>
      <c r="D476" s="50" t="s">
        <v>1491</v>
      </c>
      <c r="E476" s="50" t="s">
        <v>1492</v>
      </c>
      <c r="M476" s="49">
        <v>12</v>
      </c>
      <c r="N476" s="49">
        <v>0</v>
      </c>
      <c r="V476" s="49">
        <v>12</v>
      </c>
      <c r="W476" s="49">
        <v>0</v>
      </c>
      <c r="AE476" s="49">
        <v>12</v>
      </c>
      <c r="AF476" s="49">
        <v>0</v>
      </c>
      <c r="AN476" s="49">
        <v>12</v>
      </c>
      <c r="AO476" s="49">
        <v>0</v>
      </c>
      <c r="AP476" s="49">
        <v>48</v>
      </c>
      <c r="AQ476" s="49">
        <v>0</v>
      </c>
    </row>
    <row r="477" spans="1:43" ht="16.5" hidden="1" customHeight="1">
      <c r="A477" s="50" t="s">
        <v>50</v>
      </c>
      <c r="B477" s="50" t="s">
        <v>1493</v>
      </c>
      <c r="C477" s="50" t="str">
        <f>VLOOKUP($B477,'지하수요금(2012년)'!$B:$C,2,FALSE)</f>
        <v>최약순</v>
      </c>
      <c r="D477" s="50" t="s">
        <v>2420</v>
      </c>
      <c r="E477" s="50" t="s">
        <v>2421</v>
      </c>
      <c r="L477" s="49">
        <v>0</v>
      </c>
      <c r="M477" s="49">
        <v>36</v>
      </c>
      <c r="N477" s="49">
        <v>7470</v>
      </c>
      <c r="U477" s="49">
        <v>0</v>
      </c>
      <c r="V477" s="49">
        <v>36</v>
      </c>
      <c r="W477" s="49">
        <v>7470</v>
      </c>
      <c r="AD477" s="49">
        <v>0</v>
      </c>
      <c r="AE477" s="49">
        <v>36</v>
      </c>
      <c r="AF477" s="49">
        <v>7470</v>
      </c>
      <c r="AM477" s="49">
        <v>0</v>
      </c>
      <c r="AN477" s="49">
        <v>36</v>
      </c>
      <c r="AO477" s="49">
        <v>7470</v>
      </c>
      <c r="AP477" s="49">
        <v>144</v>
      </c>
      <c r="AQ477" s="49">
        <v>29880</v>
      </c>
    </row>
    <row r="478" spans="1:43" ht="16.5" hidden="1" customHeight="1">
      <c r="A478" s="50" t="s">
        <v>50</v>
      </c>
      <c r="B478" s="50" t="s">
        <v>1496</v>
      </c>
      <c r="C478" s="50" t="str">
        <f>VLOOKUP($B478,'지하수요금(2012년)'!$B:$C,2,FALSE)</f>
        <v>손덕준(손정원)</v>
      </c>
      <c r="D478" s="50" t="s">
        <v>2422</v>
      </c>
      <c r="E478" s="50" t="s">
        <v>2423</v>
      </c>
      <c r="L478" s="49">
        <v>0</v>
      </c>
      <c r="M478" s="49">
        <v>24</v>
      </c>
      <c r="N478" s="49">
        <v>5310</v>
      </c>
      <c r="U478" s="49">
        <v>0</v>
      </c>
      <c r="V478" s="49">
        <v>24</v>
      </c>
      <c r="W478" s="49">
        <v>5310</v>
      </c>
      <c r="AD478" s="49">
        <v>0</v>
      </c>
      <c r="AE478" s="49">
        <v>24</v>
      </c>
      <c r="AF478" s="49">
        <v>5310</v>
      </c>
      <c r="AM478" s="49">
        <v>0</v>
      </c>
      <c r="AN478" s="49">
        <v>24</v>
      </c>
      <c r="AO478" s="49">
        <v>5310</v>
      </c>
      <c r="AP478" s="49">
        <v>96</v>
      </c>
      <c r="AQ478" s="49">
        <v>21240</v>
      </c>
    </row>
    <row r="479" spans="1:43" ht="16.5" hidden="1" customHeight="1">
      <c r="A479" s="50" t="s">
        <v>50</v>
      </c>
      <c r="B479" s="50" t="s">
        <v>1499</v>
      </c>
      <c r="C479" s="50" t="str">
        <f>VLOOKUP($B479,'지하수요금(2012년)'!$B:$C,2,FALSE)</f>
        <v>한사용</v>
      </c>
      <c r="D479" s="50" t="s">
        <v>506</v>
      </c>
      <c r="E479" s="50" t="s">
        <v>1500</v>
      </c>
      <c r="L479" s="49">
        <v>0</v>
      </c>
      <c r="M479" s="49">
        <v>36</v>
      </c>
      <c r="N479" s="49">
        <v>0</v>
      </c>
      <c r="U479" s="49">
        <v>0</v>
      </c>
      <c r="V479" s="49">
        <v>36</v>
      </c>
      <c r="W479" s="49">
        <v>0</v>
      </c>
      <c r="AD479" s="49">
        <v>0</v>
      </c>
      <c r="AE479" s="49">
        <v>36</v>
      </c>
      <c r="AF479" s="49">
        <v>0</v>
      </c>
      <c r="AM479" s="49">
        <v>0</v>
      </c>
      <c r="AN479" s="49">
        <v>36</v>
      </c>
      <c r="AO479" s="49">
        <v>0</v>
      </c>
      <c r="AP479" s="49">
        <v>144</v>
      </c>
      <c r="AQ479" s="49">
        <v>0</v>
      </c>
    </row>
    <row r="480" spans="1:43" ht="16.5" hidden="1" customHeight="1">
      <c r="A480" s="50" t="s">
        <v>50</v>
      </c>
      <c r="B480" s="50" t="s">
        <v>1501</v>
      </c>
      <c r="C480" s="50" t="str">
        <f>VLOOKUP($B480,'지하수요금(2012년)'!$B:$C,2,FALSE)</f>
        <v>조봉주</v>
      </c>
      <c r="D480" s="50" t="s">
        <v>1502</v>
      </c>
      <c r="E480" s="50" t="s">
        <v>1503</v>
      </c>
      <c r="M480" s="49">
        <v>12</v>
      </c>
      <c r="N480" s="49">
        <v>0</v>
      </c>
      <c r="V480" s="49">
        <v>12</v>
      </c>
      <c r="W480" s="49">
        <v>0</v>
      </c>
      <c r="AE480" s="49">
        <v>12</v>
      </c>
      <c r="AF480" s="49">
        <v>0</v>
      </c>
      <c r="AN480" s="49">
        <v>12</v>
      </c>
      <c r="AO480" s="49">
        <v>0</v>
      </c>
      <c r="AP480" s="49">
        <v>48</v>
      </c>
      <c r="AQ480" s="49">
        <v>0</v>
      </c>
    </row>
    <row r="481" spans="1:43" ht="16.5" hidden="1" customHeight="1">
      <c r="A481" s="50" t="s">
        <v>50</v>
      </c>
      <c r="B481" s="50" t="s">
        <v>1504</v>
      </c>
      <c r="C481" s="50" t="str">
        <f>VLOOKUP($B481,'지하수요금(2012년)'!$B:$C,2,FALSE)</f>
        <v>김봉학</v>
      </c>
      <c r="D481" s="50" t="s">
        <v>2424</v>
      </c>
      <c r="E481" s="50" t="s">
        <v>1506</v>
      </c>
      <c r="L481" s="49">
        <v>0</v>
      </c>
      <c r="M481" s="49">
        <v>18</v>
      </c>
      <c r="N481" s="49">
        <v>4230</v>
      </c>
      <c r="U481" s="49">
        <v>0</v>
      </c>
      <c r="V481" s="49">
        <v>18</v>
      </c>
      <c r="W481" s="49">
        <v>4230</v>
      </c>
      <c r="AD481" s="49">
        <v>0</v>
      </c>
      <c r="AE481" s="49">
        <v>18</v>
      </c>
      <c r="AF481" s="49">
        <v>4230</v>
      </c>
      <c r="AM481" s="49">
        <v>0</v>
      </c>
      <c r="AN481" s="49">
        <v>18</v>
      </c>
      <c r="AO481" s="49">
        <v>4230</v>
      </c>
      <c r="AP481" s="49">
        <v>72</v>
      </c>
      <c r="AQ481" s="49">
        <v>16920</v>
      </c>
    </row>
    <row r="482" spans="1:43" ht="16.5" hidden="1" customHeight="1">
      <c r="A482" s="50" t="s">
        <v>50</v>
      </c>
      <c r="B482" s="50" t="s">
        <v>1507</v>
      </c>
      <c r="C482" s="50" t="str">
        <f>VLOOKUP($B482,'지하수요금(2012년)'!$B:$C,2,FALSE)</f>
        <v>김정귀</v>
      </c>
      <c r="D482" s="50" t="s">
        <v>1508</v>
      </c>
      <c r="E482" s="50" t="s">
        <v>1509</v>
      </c>
      <c r="L482" s="49">
        <v>0</v>
      </c>
      <c r="M482" s="49">
        <v>6</v>
      </c>
      <c r="N482" s="49">
        <v>2070</v>
      </c>
      <c r="U482" s="49">
        <v>0</v>
      </c>
      <c r="V482" s="49">
        <v>6</v>
      </c>
      <c r="W482" s="49">
        <v>2070</v>
      </c>
      <c r="AD482" s="49">
        <v>0</v>
      </c>
      <c r="AE482" s="49">
        <v>6</v>
      </c>
      <c r="AF482" s="49">
        <v>2070</v>
      </c>
      <c r="AM482" s="49">
        <v>0</v>
      </c>
      <c r="AN482" s="49">
        <v>6</v>
      </c>
      <c r="AO482" s="49">
        <v>2070</v>
      </c>
      <c r="AP482" s="49">
        <v>24</v>
      </c>
      <c r="AQ482" s="49">
        <v>8280</v>
      </c>
    </row>
    <row r="483" spans="1:43" ht="16.5" hidden="1" customHeight="1">
      <c r="A483" s="50" t="s">
        <v>50</v>
      </c>
      <c r="B483" s="50" t="s">
        <v>1510</v>
      </c>
      <c r="C483" s="50" t="str">
        <f>VLOOKUP($B483,'지하수요금(2012년)'!$B:$C,2,FALSE)</f>
        <v>박영순</v>
      </c>
      <c r="D483" s="50" t="s">
        <v>1511</v>
      </c>
      <c r="E483" s="50" t="s">
        <v>1512</v>
      </c>
      <c r="L483" s="49">
        <v>0</v>
      </c>
      <c r="M483" s="49">
        <v>18</v>
      </c>
      <c r="N483" s="49">
        <v>4230</v>
      </c>
      <c r="U483" s="49">
        <v>0</v>
      </c>
      <c r="V483" s="49">
        <v>18</v>
      </c>
      <c r="W483" s="49">
        <v>4230</v>
      </c>
      <c r="AD483" s="49">
        <v>0</v>
      </c>
      <c r="AE483" s="49">
        <v>18</v>
      </c>
      <c r="AF483" s="49">
        <v>4230</v>
      </c>
      <c r="AM483" s="49">
        <v>0</v>
      </c>
      <c r="AN483" s="49">
        <v>18</v>
      </c>
      <c r="AO483" s="49">
        <v>4230</v>
      </c>
      <c r="AP483" s="49">
        <v>72</v>
      </c>
      <c r="AQ483" s="49">
        <v>16920</v>
      </c>
    </row>
    <row r="484" spans="1:43" ht="16.5" hidden="1" customHeight="1">
      <c r="A484" s="50" t="s">
        <v>50</v>
      </c>
      <c r="B484" s="50" t="s">
        <v>1513</v>
      </c>
      <c r="C484" s="50" t="str">
        <f>VLOOKUP($B484,'지하수요금(2012년)'!$B:$C,2,FALSE)</f>
        <v>김상환</v>
      </c>
      <c r="D484" s="50" t="s">
        <v>1514</v>
      </c>
      <c r="E484" s="50" t="s">
        <v>1515</v>
      </c>
      <c r="M484" s="49">
        <v>24</v>
      </c>
      <c r="N484" s="49">
        <v>0</v>
      </c>
      <c r="V484" s="49">
        <v>24</v>
      </c>
      <c r="W484" s="49">
        <v>0</v>
      </c>
      <c r="AE484" s="49">
        <v>24</v>
      </c>
      <c r="AF484" s="49">
        <v>0</v>
      </c>
      <c r="AN484" s="49">
        <v>24</v>
      </c>
      <c r="AO484" s="49">
        <v>0</v>
      </c>
      <c r="AP484" s="49">
        <v>96</v>
      </c>
      <c r="AQ484" s="49">
        <v>0</v>
      </c>
    </row>
    <row r="485" spans="1:43" ht="16.5" hidden="1" customHeight="1">
      <c r="A485" s="50" t="s">
        <v>50</v>
      </c>
      <c r="B485" s="50" t="s">
        <v>1516</v>
      </c>
      <c r="C485" s="50" t="str">
        <f>VLOOKUP($B485,'지하수요금(2012년)'!$B:$C,2,FALSE)</f>
        <v>주재열</v>
      </c>
      <c r="D485" s="50" t="s">
        <v>1517</v>
      </c>
      <c r="E485" s="50" t="s">
        <v>1518</v>
      </c>
      <c r="L485" s="49">
        <v>0</v>
      </c>
      <c r="M485" s="49">
        <v>18</v>
      </c>
      <c r="N485" s="49">
        <v>4230</v>
      </c>
      <c r="U485" s="49">
        <v>0</v>
      </c>
      <c r="V485" s="49">
        <v>18</v>
      </c>
      <c r="W485" s="49">
        <v>4230</v>
      </c>
      <c r="AD485" s="49">
        <v>0</v>
      </c>
      <c r="AE485" s="49">
        <v>18</v>
      </c>
      <c r="AF485" s="49">
        <v>4230</v>
      </c>
      <c r="AM485" s="49">
        <v>0</v>
      </c>
      <c r="AN485" s="49">
        <v>18</v>
      </c>
      <c r="AO485" s="49">
        <v>4230</v>
      </c>
      <c r="AP485" s="49">
        <v>72</v>
      </c>
      <c r="AQ485" s="49">
        <v>16920</v>
      </c>
    </row>
    <row r="486" spans="1:43" ht="16.5" hidden="1" customHeight="1">
      <c r="A486" s="50" t="s">
        <v>50</v>
      </c>
      <c r="B486" s="50" t="s">
        <v>1519</v>
      </c>
      <c r="C486" s="50" t="str">
        <f>VLOOKUP($B486,'지하수요금(2012년)'!$B:$C,2,FALSE)</f>
        <v>주정수</v>
      </c>
      <c r="D486" s="50" t="s">
        <v>1520</v>
      </c>
      <c r="E486" s="50" t="s">
        <v>1512</v>
      </c>
      <c r="L486" s="49">
        <v>0</v>
      </c>
      <c r="M486" s="49">
        <v>24</v>
      </c>
      <c r="N486" s="49">
        <v>5310</v>
      </c>
      <c r="U486" s="49">
        <v>0</v>
      </c>
      <c r="V486" s="49">
        <v>24</v>
      </c>
      <c r="W486" s="49">
        <v>5310</v>
      </c>
      <c r="AD486" s="49">
        <v>0</v>
      </c>
      <c r="AE486" s="49">
        <v>24</v>
      </c>
      <c r="AF486" s="49">
        <v>5310</v>
      </c>
      <c r="AM486" s="49">
        <v>0</v>
      </c>
      <c r="AN486" s="49">
        <v>24</v>
      </c>
      <c r="AO486" s="49">
        <v>5310</v>
      </c>
      <c r="AP486" s="49">
        <v>96</v>
      </c>
      <c r="AQ486" s="49">
        <v>21240</v>
      </c>
    </row>
    <row r="487" spans="1:43" ht="16.5" hidden="1" customHeight="1">
      <c r="A487" s="50" t="s">
        <v>50</v>
      </c>
      <c r="B487" s="50" t="s">
        <v>1521</v>
      </c>
      <c r="C487" s="50" t="str">
        <f>VLOOKUP($B487,'지하수요금(2012년)'!$B:$C,2,FALSE)</f>
        <v>김종목</v>
      </c>
      <c r="D487" s="50" t="s">
        <v>1522</v>
      </c>
      <c r="E487" s="50" t="s">
        <v>1523</v>
      </c>
      <c r="M487" s="49">
        <v>12</v>
      </c>
      <c r="N487" s="49">
        <v>0</v>
      </c>
      <c r="V487" s="49">
        <v>12</v>
      </c>
      <c r="W487" s="49">
        <v>0</v>
      </c>
      <c r="AE487" s="49">
        <v>12</v>
      </c>
      <c r="AF487" s="49">
        <v>0</v>
      </c>
      <c r="AN487" s="49">
        <v>12</v>
      </c>
      <c r="AO487" s="49">
        <v>0</v>
      </c>
      <c r="AP487" s="49">
        <v>48</v>
      </c>
      <c r="AQ487" s="49">
        <v>0</v>
      </c>
    </row>
    <row r="488" spans="1:43" ht="16.5" hidden="1" customHeight="1">
      <c r="A488" s="50" t="s">
        <v>50</v>
      </c>
      <c r="B488" s="50" t="s">
        <v>1524</v>
      </c>
      <c r="C488" s="50" t="str">
        <f>VLOOKUP($B488,'지하수요금(2012년)'!$B:$C,2,FALSE)</f>
        <v>오진환</v>
      </c>
      <c r="D488" s="50" t="s">
        <v>1525</v>
      </c>
      <c r="E488" s="50" t="s">
        <v>1526</v>
      </c>
      <c r="L488" s="49">
        <v>0</v>
      </c>
      <c r="M488" s="49">
        <v>48</v>
      </c>
      <c r="N488" s="49">
        <v>9630</v>
      </c>
      <c r="U488" s="49">
        <v>0</v>
      </c>
      <c r="V488" s="49">
        <v>48</v>
      </c>
      <c r="W488" s="49">
        <v>9630</v>
      </c>
      <c r="AD488" s="49">
        <v>0</v>
      </c>
      <c r="AE488" s="49">
        <v>48</v>
      </c>
      <c r="AF488" s="49">
        <v>9630</v>
      </c>
      <c r="AM488" s="49">
        <v>0</v>
      </c>
      <c r="AN488" s="49">
        <v>48</v>
      </c>
      <c r="AO488" s="49">
        <v>9630</v>
      </c>
      <c r="AP488" s="49">
        <v>192</v>
      </c>
      <c r="AQ488" s="49">
        <v>38520</v>
      </c>
    </row>
    <row r="489" spans="1:43" ht="16.5" hidden="1" customHeight="1">
      <c r="A489" s="50" t="s">
        <v>50</v>
      </c>
      <c r="B489" s="50" t="s">
        <v>1527</v>
      </c>
      <c r="C489" s="50" t="str">
        <f>VLOOKUP($B489,'지하수요금(2012년)'!$B:$C,2,FALSE)</f>
        <v>전창호</v>
      </c>
      <c r="D489" s="50" t="s">
        <v>1528</v>
      </c>
      <c r="E489" s="50" t="s">
        <v>1529</v>
      </c>
      <c r="M489" s="49">
        <v>57</v>
      </c>
      <c r="N489" s="49">
        <v>0</v>
      </c>
      <c r="V489" s="49">
        <v>57</v>
      </c>
      <c r="W489" s="49">
        <v>0</v>
      </c>
      <c r="AE489" s="49">
        <v>57</v>
      </c>
      <c r="AF489" s="49">
        <v>0</v>
      </c>
      <c r="AN489" s="49">
        <v>57</v>
      </c>
      <c r="AO489" s="49">
        <v>0</v>
      </c>
      <c r="AP489" s="49">
        <v>228</v>
      </c>
      <c r="AQ489" s="49">
        <v>0</v>
      </c>
    </row>
    <row r="490" spans="1:43" ht="16.5" hidden="1" customHeight="1">
      <c r="A490" s="50" t="s">
        <v>50</v>
      </c>
      <c r="B490" s="50" t="s">
        <v>1530</v>
      </c>
      <c r="C490" s="50" t="str">
        <f>VLOOKUP($B490,'지하수요금(2012년)'!$B:$C,2,FALSE)</f>
        <v>김익수</v>
      </c>
      <c r="D490" s="50" t="s">
        <v>1531</v>
      </c>
      <c r="E490" s="50" t="s">
        <v>1532</v>
      </c>
      <c r="M490" s="49">
        <v>18</v>
      </c>
      <c r="N490" s="49">
        <v>0</v>
      </c>
      <c r="V490" s="49">
        <v>18</v>
      </c>
      <c r="W490" s="49">
        <v>0</v>
      </c>
      <c r="AE490" s="49">
        <v>18</v>
      </c>
      <c r="AF490" s="49">
        <v>0</v>
      </c>
      <c r="AN490" s="49">
        <v>18</v>
      </c>
      <c r="AO490" s="49">
        <v>0</v>
      </c>
      <c r="AP490" s="49">
        <v>72</v>
      </c>
      <c r="AQ490" s="49">
        <v>0</v>
      </c>
    </row>
    <row r="491" spans="1:43" ht="16.5" hidden="1" customHeight="1">
      <c r="A491" s="50" t="s">
        <v>50</v>
      </c>
      <c r="B491" s="50" t="s">
        <v>1533</v>
      </c>
      <c r="C491" s="50" t="str">
        <f>VLOOKUP($B491,'지하수요금(2012년)'!$B:$C,2,FALSE)</f>
        <v>김지회</v>
      </c>
      <c r="D491" s="50" t="s">
        <v>1534</v>
      </c>
      <c r="E491" s="50" t="s">
        <v>1535</v>
      </c>
      <c r="L491" s="49">
        <v>0</v>
      </c>
      <c r="M491" s="49">
        <v>18</v>
      </c>
      <c r="N491" s="49">
        <v>4230</v>
      </c>
      <c r="U491" s="49">
        <v>0</v>
      </c>
      <c r="V491" s="49">
        <v>18</v>
      </c>
      <c r="W491" s="49">
        <v>4230</v>
      </c>
      <c r="AD491" s="49">
        <v>0</v>
      </c>
      <c r="AE491" s="49">
        <v>18</v>
      </c>
      <c r="AF491" s="49">
        <v>4230</v>
      </c>
      <c r="AM491" s="49">
        <v>0</v>
      </c>
      <c r="AN491" s="49">
        <v>18</v>
      </c>
      <c r="AO491" s="49">
        <v>4230</v>
      </c>
      <c r="AP491" s="49">
        <v>72</v>
      </c>
      <c r="AQ491" s="49">
        <v>16920</v>
      </c>
    </row>
    <row r="492" spans="1:43" ht="16.5" hidden="1" customHeight="1">
      <c r="A492" s="50" t="s">
        <v>50</v>
      </c>
      <c r="B492" s="50" t="s">
        <v>1536</v>
      </c>
      <c r="C492" s="50" t="str">
        <f>VLOOKUP($B492,'지하수요금(2012년)'!$B:$C,2,FALSE)</f>
        <v>응명교회</v>
      </c>
      <c r="D492" s="50" t="s">
        <v>1537</v>
      </c>
      <c r="E492" s="50" t="s">
        <v>1538</v>
      </c>
      <c r="L492" s="49">
        <v>0</v>
      </c>
      <c r="M492" s="49">
        <v>24</v>
      </c>
      <c r="N492" s="49">
        <v>5310</v>
      </c>
      <c r="U492" s="49">
        <v>0</v>
      </c>
      <c r="V492" s="49">
        <v>24</v>
      </c>
      <c r="W492" s="49">
        <v>5310</v>
      </c>
      <c r="AD492" s="49">
        <v>0</v>
      </c>
      <c r="AE492" s="49">
        <v>24</v>
      </c>
      <c r="AF492" s="49">
        <v>5310</v>
      </c>
      <c r="AM492" s="49">
        <v>0</v>
      </c>
      <c r="AN492" s="49">
        <v>24</v>
      </c>
      <c r="AO492" s="49">
        <v>5310</v>
      </c>
      <c r="AP492" s="49">
        <v>96</v>
      </c>
      <c r="AQ492" s="49">
        <v>21240</v>
      </c>
    </row>
    <row r="493" spans="1:43" ht="16.5" hidden="1" customHeight="1">
      <c r="A493" s="50" t="s">
        <v>50</v>
      </c>
      <c r="B493" s="50" t="s">
        <v>1539</v>
      </c>
      <c r="C493" s="50" t="str">
        <f>VLOOKUP($B493,'지하수요금(2012년)'!$B:$C,2,FALSE)</f>
        <v>제일엔지니어링</v>
      </c>
      <c r="D493" s="50" t="s">
        <v>1540</v>
      </c>
      <c r="E493" s="50" t="s">
        <v>1541</v>
      </c>
      <c r="G493" s="49">
        <v>70</v>
      </c>
      <c r="H493" s="49">
        <v>0</v>
      </c>
      <c r="J493" s="49">
        <v>70</v>
      </c>
      <c r="K493" s="49">
        <v>0</v>
      </c>
      <c r="M493" s="49">
        <v>70</v>
      </c>
      <c r="N493" s="49">
        <v>0</v>
      </c>
      <c r="P493" s="49">
        <v>70</v>
      </c>
      <c r="Q493" s="49">
        <v>0</v>
      </c>
      <c r="S493" s="49">
        <v>70</v>
      </c>
      <c r="T493" s="49">
        <v>0</v>
      </c>
      <c r="V493" s="49">
        <v>70</v>
      </c>
      <c r="W493" s="49">
        <v>0</v>
      </c>
      <c r="Y493" s="49">
        <v>70</v>
      </c>
      <c r="Z493" s="49">
        <v>0</v>
      </c>
      <c r="AB493" s="49">
        <v>70</v>
      </c>
      <c r="AC493" s="49">
        <v>0</v>
      </c>
      <c r="AE493" s="49">
        <v>70</v>
      </c>
      <c r="AF493" s="49">
        <v>0</v>
      </c>
      <c r="AH493" s="49">
        <v>70</v>
      </c>
      <c r="AI493" s="49">
        <v>0</v>
      </c>
      <c r="AK493" s="49">
        <v>70</v>
      </c>
      <c r="AL493" s="49">
        <v>0</v>
      </c>
      <c r="AN493" s="49">
        <v>70</v>
      </c>
      <c r="AO493" s="49">
        <v>0</v>
      </c>
      <c r="AP493" s="49">
        <v>840</v>
      </c>
      <c r="AQ493" s="49">
        <v>0</v>
      </c>
    </row>
    <row r="494" spans="1:43" ht="16.5" hidden="1" customHeight="1">
      <c r="A494" s="50" t="s">
        <v>50</v>
      </c>
      <c r="B494" s="50" t="s">
        <v>1542</v>
      </c>
      <c r="C494" s="50" t="str">
        <f>VLOOKUP($B494,'지하수요금(2012년)'!$B:$C,2,FALSE)</f>
        <v>정근재(구,김천신경정신병원)</v>
      </c>
      <c r="D494" s="50" t="s">
        <v>1543</v>
      </c>
      <c r="E494" s="50" t="s">
        <v>1544</v>
      </c>
      <c r="F494" s="49">
        <v>12694</v>
      </c>
      <c r="G494" s="49">
        <v>0</v>
      </c>
      <c r="H494" s="49">
        <v>410</v>
      </c>
      <c r="I494" s="49">
        <v>12694</v>
      </c>
      <c r="J494" s="49">
        <v>0</v>
      </c>
      <c r="K494" s="49">
        <v>410</v>
      </c>
      <c r="L494" s="49">
        <v>12694</v>
      </c>
      <c r="M494" s="49">
        <v>0</v>
      </c>
      <c r="N494" s="49">
        <v>410</v>
      </c>
      <c r="O494" s="49">
        <v>12694</v>
      </c>
      <c r="P494" s="49">
        <v>0</v>
      </c>
      <c r="Q494" s="49">
        <v>410</v>
      </c>
      <c r="R494" s="49">
        <v>12694</v>
      </c>
      <c r="S494" s="49">
        <v>0</v>
      </c>
      <c r="T494" s="49">
        <v>410</v>
      </c>
      <c r="U494" s="49">
        <v>12694</v>
      </c>
      <c r="V494" s="49">
        <v>0</v>
      </c>
      <c r="W494" s="49">
        <v>410</v>
      </c>
      <c r="X494" s="49">
        <v>12694</v>
      </c>
      <c r="Y494" s="49">
        <v>0</v>
      </c>
      <c r="Z494" s="49">
        <v>410</v>
      </c>
      <c r="AA494" s="49">
        <v>12694</v>
      </c>
      <c r="AB494" s="49">
        <v>0</v>
      </c>
      <c r="AC494" s="49">
        <v>410</v>
      </c>
      <c r="AD494" s="49">
        <v>12694</v>
      </c>
      <c r="AE494" s="49">
        <v>0</v>
      </c>
      <c r="AF494" s="49">
        <v>410</v>
      </c>
      <c r="AG494" s="49">
        <v>12694</v>
      </c>
      <c r="AH494" s="49">
        <v>0</v>
      </c>
      <c r="AI494" s="49">
        <v>410</v>
      </c>
      <c r="AJ494" s="49">
        <v>12694</v>
      </c>
      <c r="AK494" s="49">
        <v>0</v>
      </c>
      <c r="AL494" s="49">
        <v>410</v>
      </c>
      <c r="AM494" s="49">
        <v>12694</v>
      </c>
      <c r="AN494" s="49">
        <v>0</v>
      </c>
      <c r="AO494" s="49">
        <v>410</v>
      </c>
      <c r="AP494" s="49">
        <v>0</v>
      </c>
      <c r="AQ494" s="49">
        <v>4920</v>
      </c>
    </row>
    <row r="495" spans="1:43" ht="16.5" hidden="1" customHeight="1">
      <c r="A495" s="50" t="s">
        <v>50</v>
      </c>
      <c r="B495" s="50" t="s">
        <v>1545</v>
      </c>
      <c r="C495" s="50" t="str">
        <f>VLOOKUP($B495,'지하수요금(2012년)'!$B:$C,2,FALSE)</f>
        <v>유한킴벌리</v>
      </c>
      <c r="D495" s="50" t="s">
        <v>1546</v>
      </c>
      <c r="E495" s="50" t="s">
        <v>1547</v>
      </c>
      <c r="F495" s="49">
        <v>11582704</v>
      </c>
      <c r="G495" s="49">
        <v>233384</v>
      </c>
      <c r="H495" s="49">
        <v>83984600</v>
      </c>
      <c r="I495" s="49">
        <v>11806170</v>
      </c>
      <c r="J495" s="49">
        <v>223466</v>
      </c>
      <c r="K495" s="49">
        <v>80414120</v>
      </c>
      <c r="L495" s="49">
        <v>12002729</v>
      </c>
      <c r="M495" s="49">
        <v>196559</v>
      </c>
      <c r="N495" s="49">
        <v>70727600</v>
      </c>
      <c r="O495" s="49">
        <v>12221945</v>
      </c>
      <c r="P495" s="49">
        <v>219216</v>
      </c>
      <c r="Q495" s="49">
        <v>78884120</v>
      </c>
      <c r="R495" s="49">
        <v>12456011</v>
      </c>
      <c r="S495" s="49">
        <v>234066</v>
      </c>
      <c r="T495" s="49">
        <v>84230120</v>
      </c>
      <c r="U495" s="49">
        <v>12666555</v>
      </c>
      <c r="V495" s="49">
        <v>210544</v>
      </c>
      <c r="W495" s="49">
        <v>75762200</v>
      </c>
      <c r="X495" s="49">
        <v>12855384</v>
      </c>
      <c r="Y495" s="49">
        <v>188829</v>
      </c>
      <c r="Z495" s="49">
        <v>67944800</v>
      </c>
      <c r="AA495" s="49">
        <v>30265</v>
      </c>
      <c r="AB495" s="49">
        <v>179908</v>
      </c>
      <c r="AC495" s="49">
        <v>64733240</v>
      </c>
      <c r="AD495" s="49">
        <v>210173</v>
      </c>
      <c r="AE495" s="49">
        <v>179908</v>
      </c>
      <c r="AF495" s="49">
        <v>64733240</v>
      </c>
      <c r="AG495" s="49">
        <v>427530</v>
      </c>
      <c r="AH495" s="49">
        <v>217357</v>
      </c>
      <c r="AI495" s="49">
        <v>78214880</v>
      </c>
      <c r="AJ495" s="49">
        <v>735508</v>
      </c>
      <c r="AK495" s="49">
        <v>307978</v>
      </c>
      <c r="AL495" s="49">
        <v>110838440</v>
      </c>
      <c r="AM495" s="49">
        <v>973960</v>
      </c>
      <c r="AN495" s="49">
        <v>238452</v>
      </c>
      <c r="AO495" s="49">
        <v>85809080</v>
      </c>
      <c r="AP495" s="49">
        <v>2629667</v>
      </c>
      <c r="AQ495" s="49">
        <v>946276440</v>
      </c>
    </row>
    <row r="496" spans="1:43" ht="16.5" hidden="1" customHeight="1">
      <c r="A496" s="50" t="s">
        <v>50</v>
      </c>
      <c r="B496" s="50" t="s">
        <v>1548</v>
      </c>
      <c r="C496" s="50" t="str">
        <f>VLOOKUP($B496,'지하수요금(2012년)'!$B:$C,2,FALSE)</f>
        <v>(주)코오롱유화부문-1</v>
      </c>
      <c r="D496" s="50" t="s">
        <v>1549</v>
      </c>
      <c r="E496" s="50" t="s">
        <v>1550</v>
      </c>
      <c r="F496" s="49">
        <v>140723</v>
      </c>
      <c r="G496" s="49">
        <v>2942</v>
      </c>
      <c r="H496" s="49">
        <v>1025480</v>
      </c>
      <c r="I496" s="49">
        <v>143736</v>
      </c>
      <c r="J496" s="49">
        <v>3013</v>
      </c>
      <c r="K496" s="49">
        <v>1051040</v>
      </c>
      <c r="L496" s="49">
        <v>146510</v>
      </c>
      <c r="M496" s="49">
        <v>2774</v>
      </c>
      <c r="N496" s="49">
        <v>965000</v>
      </c>
      <c r="O496" s="49">
        <v>149487</v>
      </c>
      <c r="P496" s="49">
        <v>2977</v>
      </c>
      <c r="Q496" s="49">
        <v>1038080</v>
      </c>
      <c r="R496" s="49">
        <v>152136</v>
      </c>
      <c r="S496" s="49">
        <v>2649</v>
      </c>
      <c r="T496" s="49">
        <v>920000</v>
      </c>
      <c r="U496" s="49">
        <v>155243</v>
      </c>
      <c r="V496" s="49">
        <v>3107</v>
      </c>
      <c r="W496" s="49">
        <v>1084880</v>
      </c>
      <c r="X496" s="49">
        <v>158148</v>
      </c>
      <c r="Y496" s="49">
        <v>2905</v>
      </c>
      <c r="Z496" s="49">
        <v>1012160</v>
      </c>
      <c r="AA496" s="49">
        <v>160759</v>
      </c>
      <c r="AB496" s="49">
        <v>2611</v>
      </c>
      <c r="AC496" s="49">
        <v>906320</v>
      </c>
      <c r="AD496" s="49">
        <v>162493</v>
      </c>
      <c r="AE496" s="49">
        <v>1734</v>
      </c>
      <c r="AF496" s="49">
        <v>590600</v>
      </c>
      <c r="AG496" s="49">
        <v>163821</v>
      </c>
      <c r="AH496" s="49">
        <v>1328</v>
      </c>
      <c r="AI496" s="49">
        <v>444440</v>
      </c>
      <c r="AJ496" s="49">
        <v>164679</v>
      </c>
      <c r="AK496" s="49">
        <v>858</v>
      </c>
      <c r="AL496" s="49">
        <v>275240</v>
      </c>
      <c r="AM496" s="49">
        <v>165431</v>
      </c>
      <c r="AN496" s="49">
        <v>752</v>
      </c>
      <c r="AO496" s="49">
        <v>237080</v>
      </c>
      <c r="AP496" s="49">
        <v>27650</v>
      </c>
      <c r="AQ496" s="49">
        <v>9550320</v>
      </c>
    </row>
    <row r="497" spans="1:43" ht="16.5" hidden="1" customHeight="1">
      <c r="A497" s="50" t="s">
        <v>50</v>
      </c>
      <c r="B497" s="50" t="s">
        <v>1552</v>
      </c>
      <c r="C497" s="50" t="str">
        <f>VLOOKUP($B497,'지하수요금(2012년)'!$B:$C,2,FALSE)</f>
        <v>(주)코오롱유화부문-2</v>
      </c>
      <c r="D497" s="50" t="s">
        <v>1553</v>
      </c>
      <c r="E497" s="50" t="s">
        <v>1550</v>
      </c>
      <c r="F497" s="49">
        <v>105091</v>
      </c>
      <c r="G497" s="49">
        <v>211</v>
      </c>
      <c r="H497" s="49">
        <v>42320</v>
      </c>
      <c r="I497" s="49">
        <v>105091</v>
      </c>
      <c r="J497" s="49">
        <v>0</v>
      </c>
      <c r="K497" s="49">
        <v>360</v>
      </c>
      <c r="L497" s="49">
        <v>105135</v>
      </c>
      <c r="M497" s="49">
        <v>44</v>
      </c>
      <c r="N497" s="49">
        <v>8720</v>
      </c>
      <c r="O497" s="49">
        <v>105972</v>
      </c>
      <c r="P497" s="49">
        <v>837</v>
      </c>
      <c r="Q497" s="49">
        <v>267680</v>
      </c>
      <c r="R497" s="49">
        <v>107146</v>
      </c>
      <c r="S497" s="49">
        <v>1174</v>
      </c>
      <c r="T497" s="49">
        <v>389000</v>
      </c>
      <c r="U497" s="49">
        <v>112663</v>
      </c>
      <c r="V497" s="49">
        <v>5517</v>
      </c>
      <c r="W497" s="49">
        <v>1952480</v>
      </c>
      <c r="X497" s="49">
        <v>116079</v>
      </c>
      <c r="Y497" s="49">
        <v>3416</v>
      </c>
      <c r="Z497" s="49">
        <v>1196120</v>
      </c>
      <c r="AA497" s="49">
        <v>119083</v>
      </c>
      <c r="AB497" s="49">
        <v>3004</v>
      </c>
      <c r="AC497" s="49">
        <v>1047800</v>
      </c>
      <c r="AD497" s="49">
        <v>121072</v>
      </c>
      <c r="AE497" s="49">
        <v>1989</v>
      </c>
      <c r="AF497" s="49">
        <v>682400</v>
      </c>
      <c r="AG497" s="49">
        <v>122876</v>
      </c>
      <c r="AH497" s="49">
        <v>1804</v>
      </c>
      <c r="AI497" s="49">
        <v>615800</v>
      </c>
      <c r="AJ497" s="49">
        <v>125625</v>
      </c>
      <c r="AK497" s="49">
        <v>2749</v>
      </c>
      <c r="AL497" s="49">
        <v>956000</v>
      </c>
      <c r="AM497" s="49">
        <v>128023</v>
      </c>
      <c r="AN497" s="49">
        <v>2398</v>
      </c>
      <c r="AO497" s="49">
        <v>829640</v>
      </c>
      <c r="AP497" s="49">
        <v>23143</v>
      </c>
      <c r="AQ497" s="49">
        <v>7988320</v>
      </c>
    </row>
    <row r="498" spans="1:43" ht="16.5" hidden="1" customHeight="1">
      <c r="A498" s="50" t="s">
        <v>50</v>
      </c>
      <c r="B498" s="50" t="s">
        <v>1560</v>
      </c>
      <c r="C498" s="50" t="str">
        <f>VLOOKUP($B498,'지하수요금(2012년)'!$B:$C,2,FALSE)</f>
        <v>(주)보담</v>
      </c>
      <c r="D498" s="50" t="s">
        <v>1561</v>
      </c>
      <c r="E498" s="50" t="s">
        <v>1562</v>
      </c>
      <c r="F498" s="49">
        <v>2751</v>
      </c>
      <c r="G498" s="49">
        <v>92</v>
      </c>
      <c r="H498" s="49">
        <v>41390</v>
      </c>
      <c r="I498" s="49">
        <v>2751</v>
      </c>
      <c r="J498" s="49">
        <v>0</v>
      </c>
      <c r="K498" s="49">
        <v>410</v>
      </c>
      <c r="L498" s="49">
        <v>2887</v>
      </c>
      <c r="M498" s="49">
        <v>136</v>
      </c>
      <c r="N498" s="49">
        <v>73190</v>
      </c>
      <c r="O498" s="49">
        <v>3091</v>
      </c>
      <c r="P498" s="49">
        <v>204</v>
      </c>
      <c r="Q498" s="49">
        <v>122830</v>
      </c>
      <c r="R498" s="49">
        <v>3240</v>
      </c>
      <c r="S498" s="49">
        <v>149</v>
      </c>
      <c r="T498" s="49">
        <v>82680</v>
      </c>
      <c r="U498" s="49">
        <v>3444</v>
      </c>
      <c r="V498" s="49">
        <v>204</v>
      </c>
      <c r="W498" s="49">
        <v>122830</v>
      </c>
      <c r="X498" s="49">
        <v>4459</v>
      </c>
      <c r="Y498" s="49">
        <v>1015</v>
      </c>
      <c r="Z498" s="49">
        <v>744210</v>
      </c>
      <c r="AA498" s="49">
        <v>6481</v>
      </c>
      <c r="AB498" s="49">
        <v>2022</v>
      </c>
      <c r="AC498" s="49">
        <v>1569950</v>
      </c>
      <c r="AD498" s="49">
        <v>6538</v>
      </c>
      <c r="AE498" s="49">
        <v>57</v>
      </c>
      <c r="AF498" s="49">
        <v>17240</v>
      </c>
      <c r="AG498" s="49">
        <v>7044</v>
      </c>
      <c r="AH498" s="49">
        <v>506</v>
      </c>
      <c r="AI498" s="49">
        <v>351530</v>
      </c>
      <c r="AJ498" s="49">
        <v>7548</v>
      </c>
      <c r="AK498" s="49">
        <v>504</v>
      </c>
      <c r="AL498" s="49">
        <v>349990</v>
      </c>
      <c r="AM498" s="49">
        <v>8089</v>
      </c>
      <c r="AN498" s="49">
        <v>541</v>
      </c>
      <c r="AO498" s="49">
        <v>378480</v>
      </c>
      <c r="AP498" s="49">
        <v>5430</v>
      </c>
      <c r="AQ498" s="49">
        <v>3854730</v>
      </c>
    </row>
    <row r="499" spans="1:43" ht="16.5" hidden="1" customHeight="1">
      <c r="A499" s="50" t="s">
        <v>50</v>
      </c>
      <c r="B499" s="50" t="s">
        <v>1563</v>
      </c>
      <c r="C499" s="50" t="str">
        <f>VLOOKUP($B499,'지하수요금(2012년)'!$B:$C,2,FALSE)</f>
        <v>(주)한승</v>
      </c>
      <c r="D499" s="50" t="s">
        <v>1564</v>
      </c>
      <c r="E499" s="50" t="s">
        <v>1565</v>
      </c>
      <c r="F499" s="49">
        <v>2040</v>
      </c>
      <c r="G499" s="49">
        <v>0</v>
      </c>
      <c r="H499" s="49">
        <v>0</v>
      </c>
      <c r="I499" s="49">
        <v>2040</v>
      </c>
      <c r="J499" s="49">
        <v>0</v>
      </c>
      <c r="K499" s="49">
        <v>0</v>
      </c>
      <c r="L499" s="49">
        <v>2040</v>
      </c>
      <c r="M499" s="49">
        <v>0</v>
      </c>
      <c r="N499" s="49">
        <v>0</v>
      </c>
      <c r="O499" s="49">
        <v>2040</v>
      </c>
      <c r="P499" s="49">
        <v>0</v>
      </c>
      <c r="Q499" s="49">
        <v>0</v>
      </c>
      <c r="R499" s="49">
        <v>2040</v>
      </c>
      <c r="S499" s="49">
        <v>0</v>
      </c>
      <c r="T499" s="49">
        <v>0</v>
      </c>
      <c r="U499" s="49">
        <v>2040</v>
      </c>
      <c r="V499" s="49">
        <v>0</v>
      </c>
      <c r="W499" s="49">
        <v>0</v>
      </c>
      <c r="X499" s="49">
        <v>2040</v>
      </c>
      <c r="Y499" s="49">
        <v>0</v>
      </c>
      <c r="Z499" s="49">
        <v>0</v>
      </c>
      <c r="AA499" s="49">
        <v>2040</v>
      </c>
      <c r="AB499" s="49">
        <v>0</v>
      </c>
      <c r="AC499" s="49">
        <v>0</v>
      </c>
      <c r="AD499" s="49">
        <v>2040</v>
      </c>
      <c r="AE499" s="49">
        <v>0</v>
      </c>
      <c r="AF499" s="49">
        <v>0</v>
      </c>
      <c r="AG499" s="49">
        <v>2040</v>
      </c>
      <c r="AH499" s="49">
        <v>0</v>
      </c>
      <c r="AI499" s="49">
        <v>0</v>
      </c>
      <c r="AJ499" s="49">
        <v>2040</v>
      </c>
      <c r="AK499" s="49">
        <v>0</v>
      </c>
      <c r="AL499" s="49">
        <v>0</v>
      </c>
      <c r="AM499" s="49">
        <v>2040</v>
      </c>
      <c r="AN499" s="49">
        <v>0</v>
      </c>
      <c r="AO499" s="49">
        <v>0</v>
      </c>
      <c r="AP499" s="49">
        <v>0</v>
      </c>
      <c r="AQ499" s="49">
        <v>0</v>
      </c>
    </row>
    <row r="500" spans="1:43" ht="16.5" hidden="1" customHeight="1">
      <c r="A500" s="50" t="s">
        <v>50</v>
      </c>
      <c r="B500" s="50" t="s">
        <v>1566</v>
      </c>
      <c r="C500" s="50" t="str">
        <f>VLOOKUP($B500,'지하수요금(2012년)'!$B:$C,2,FALSE)</f>
        <v>코오롱글로텍(주)</v>
      </c>
      <c r="D500" s="50" t="s">
        <v>1567</v>
      </c>
      <c r="E500" s="50" t="s">
        <v>1568</v>
      </c>
      <c r="F500" s="49">
        <v>1522</v>
      </c>
      <c r="G500" s="49">
        <v>0</v>
      </c>
      <c r="H500" s="49">
        <v>360</v>
      </c>
      <c r="I500" s="49">
        <v>1522</v>
      </c>
      <c r="J500" s="49">
        <v>0</v>
      </c>
      <c r="K500" s="49">
        <v>360</v>
      </c>
      <c r="L500" s="49">
        <v>1522</v>
      </c>
      <c r="M500" s="49">
        <v>0</v>
      </c>
      <c r="N500" s="49">
        <v>360</v>
      </c>
      <c r="O500" s="49">
        <v>1522</v>
      </c>
      <c r="P500" s="49">
        <v>0</v>
      </c>
      <c r="Q500" s="49">
        <v>360</v>
      </c>
      <c r="R500" s="49">
        <v>1522</v>
      </c>
      <c r="S500" s="49">
        <v>0</v>
      </c>
      <c r="T500" s="49">
        <v>360</v>
      </c>
      <c r="U500" s="49">
        <v>1522</v>
      </c>
      <c r="V500" s="49">
        <v>0</v>
      </c>
      <c r="W500" s="49">
        <v>360</v>
      </c>
      <c r="X500" s="49">
        <v>1522</v>
      </c>
      <c r="Y500" s="49">
        <v>0</v>
      </c>
      <c r="Z500" s="49">
        <v>360</v>
      </c>
      <c r="AA500" s="49">
        <v>1522</v>
      </c>
      <c r="AB500" s="49">
        <v>0</v>
      </c>
      <c r="AC500" s="49">
        <v>360</v>
      </c>
      <c r="AD500" s="49">
        <v>1522</v>
      </c>
      <c r="AE500" s="49">
        <v>0</v>
      </c>
      <c r="AF500" s="49">
        <v>360</v>
      </c>
      <c r="AG500" s="49">
        <v>1522</v>
      </c>
      <c r="AH500" s="49">
        <v>0</v>
      </c>
      <c r="AI500" s="49">
        <v>360</v>
      </c>
      <c r="AJ500" s="49">
        <v>1547</v>
      </c>
      <c r="AK500" s="49">
        <v>25</v>
      </c>
      <c r="AL500" s="49">
        <v>5110</v>
      </c>
      <c r="AM500" s="49">
        <v>1547</v>
      </c>
      <c r="AN500" s="49">
        <v>0</v>
      </c>
      <c r="AO500" s="49">
        <v>360</v>
      </c>
      <c r="AP500" s="49">
        <v>25</v>
      </c>
      <c r="AQ500" s="49">
        <v>9070</v>
      </c>
    </row>
    <row r="501" spans="1:43" ht="16.5" hidden="1" customHeight="1">
      <c r="A501" s="50" t="s">
        <v>50</v>
      </c>
      <c r="B501" s="50" t="s">
        <v>1569</v>
      </c>
      <c r="C501" s="50" t="str">
        <f>VLOOKUP($B501,'지하수요금(2012년)'!$B:$C,2,FALSE)</f>
        <v>(주)에스제이피</v>
      </c>
      <c r="D501" s="50" t="s">
        <v>1570</v>
      </c>
      <c r="E501" s="50" t="s">
        <v>1571</v>
      </c>
      <c r="F501" s="49">
        <v>483</v>
      </c>
      <c r="G501" s="49">
        <v>0</v>
      </c>
      <c r="H501" s="49">
        <v>360</v>
      </c>
      <c r="I501" s="49">
        <v>483</v>
      </c>
      <c r="J501" s="49">
        <v>0</v>
      </c>
      <c r="K501" s="49">
        <v>360</v>
      </c>
      <c r="L501" s="49">
        <v>483</v>
      </c>
      <c r="M501" s="49">
        <v>0</v>
      </c>
      <c r="N501" s="49">
        <v>360</v>
      </c>
      <c r="O501" s="49">
        <v>483</v>
      </c>
      <c r="P501" s="49">
        <v>0</v>
      </c>
      <c r="Q501" s="49">
        <v>360</v>
      </c>
      <c r="R501" s="49">
        <v>483</v>
      </c>
      <c r="S501" s="49">
        <v>0</v>
      </c>
      <c r="T501" s="49">
        <v>360</v>
      </c>
      <c r="U501" s="49">
        <v>483</v>
      </c>
      <c r="V501" s="49">
        <v>0</v>
      </c>
      <c r="W501" s="49">
        <v>360</v>
      </c>
      <c r="X501" s="49">
        <v>483</v>
      </c>
      <c r="Y501" s="49">
        <v>0</v>
      </c>
      <c r="Z501" s="49">
        <v>360</v>
      </c>
      <c r="AA501" s="49">
        <v>483</v>
      </c>
      <c r="AB501" s="49">
        <v>0</v>
      </c>
      <c r="AC501" s="49">
        <v>360</v>
      </c>
      <c r="AD501" s="49">
        <v>529</v>
      </c>
      <c r="AE501" s="49">
        <v>46</v>
      </c>
      <c r="AF501" s="49">
        <v>9100</v>
      </c>
      <c r="AG501" s="49">
        <v>532</v>
      </c>
      <c r="AH501" s="49">
        <v>3</v>
      </c>
      <c r="AI501" s="49">
        <v>930</v>
      </c>
      <c r="AJ501" s="49">
        <v>535</v>
      </c>
      <c r="AK501" s="49">
        <v>3</v>
      </c>
      <c r="AL501" s="49">
        <v>930</v>
      </c>
      <c r="AM501" s="49">
        <v>535</v>
      </c>
      <c r="AN501" s="49">
        <v>0</v>
      </c>
      <c r="AO501" s="49">
        <v>360</v>
      </c>
      <c r="AP501" s="49">
        <v>52</v>
      </c>
      <c r="AQ501" s="49">
        <v>14200</v>
      </c>
    </row>
    <row r="502" spans="1:43" ht="16.5" hidden="1" customHeight="1">
      <c r="A502" s="50" t="s">
        <v>50</v>
      </c>
      <c r="B502" s="50" t="s">
        <v>1572</v>
      </c>
      <c r="C502" s="50" t="str">
        <f>VLOOKUP($B502,'지하수요금(2012년)'!$B:$C,2,FALSE)</f>
        <v>(주)하이론상사</v>
      </c>
      <c r="D502" s="50" t="s">
        <v>1573</v>
      </c>
      <c r="E502" s="50" t="s">
        <v>1574</v>
      </c>
      <c r="F502" s="49">
        <v>4365</v>
      </c>
      <c r="G502" s="49">
        <v>0</v>
      </c>
      <c r="H502" s="49">
        <v>360</v>
      </c>
      <c r="I502" s="49">
        <v>4365</v>
      </c>
      <c r="J502" s="49">
        <v>0</v>
      </c>
      <c r="K502" s="49">
        <v>360</v>
      </c>
      <c r="L502" s="49">
        <v>4365</v>
      </c>
      <c r="M502" s="49">
        <v>0</v>
      </c>
      <c r="N502" s="49">
        <v>360</v>
      </c>
      <c r="O502" s="49">
        <v>4365</v>
      </c>
      <c r="P502" s="49">
        <v>0</v>
      </c>
      <c r="Q502" s="49">
        <v>360</v>
      </c>
      <c r="R502" s="49">
        <v>4365</v>
      </c>
      <c r="S502" s="49">
        <v>0</v>
      </c>
      <c r="T502" s="49">
        <v>360</v>
      </c>
      <c r="U502" s="49">
        <v>4365</v>
      </c>
      <c r="V502" s="49">
        <v>0</v>
      </c>
      <c r="W502" s="49">
        <v>360</v>
      </c>
      <c r="X502" s="49">
        <v>4365</v>
      </c>
      <c r="Y502" s="49">
        <v>0</v>
      </c>
      <c r="Z502" s="49">
        <v>360</v>
      </c>
      <c r="AA502" s="49">
        <v>4365</v>
      </c>
      <c r="AB502" s="49">
        <v>0</v>
      </c>
      <c r="AC502" s="49">
        <v>360</v>
      </c>
      <c r="AD502" s="49">
        <v>4365</v>
      </c>
      <c r="AE502" s="49">
        <v>0</v>
      </c>
      <c r="AF502" s="49">
        <v>360</v>
      </c>
      <c r="AG502" s="49">
        <v>4365</v>
      </c>
      <c r="AH502" s="49">
        <v>0</v>
      </c>
      <c r="AI502" s="49">
        <v>360</v>
      </c>
      <c r="AJ502" s="49">
        <v>4365</v>
      </c>
      <c r="AK502" s="49">
        <v>0</v>
      </c>
      <c r="AL502" s="49">
        <v>360</v>
      </c>
      <c r="AM502" s="49">
        <v>4365</v>
      </c>
      <c r="AN502" s="49">
        <v>0</v>
      </c>
      <c r="AO502" s="49">
        <v>360</v>
      </c>
      <c r="AP502" s="49">
        <v>0</v>
      </c>
      <c r="AQ502" s="49">
        <v>4320</v>
      </c>
    </row>
    <row r="503" spans="1:43" ht="16.5" hidden="1" customHeight="1">
      <c r="A503" s="50" t="s">
        <v>50</v>
      </c>
      <c r="B503" s="50" t="s">
        <v>1575</v>
      </c>
      <c r="C503" s="50" t="str">
        <f>VLOOKUP($B503,'지하수요금(2012년)'!$B:$C,2,FALSE)</f>
        <v>대동전자주식회사</v>
      </c>
      <c r="D503" s="50" t="s">
        <v>1576</v>
      </c>
      <c r="E503" s="50" t="s">
        <v>1577</v>
      </c>
      <c r="F503" s="49">
        <v>489</v>
      </c>
      <c r="G503" s="49">
        <v>0</v>
      </c>
      <c r="H503" s="49">
        <v>0</v>
      </c>
      <c r="I503" s="49">
        <v>489</v>
      </c>
      <c r="J503" s="49">
        <v>0</v>
      </c>
      <c r="K503" s="49">
        <v>0</v>
      </c>
      <c r="L503" s="49">
        <v>489</v>
      </c>
      <c r="M503" s="49">
        <v>0</v>
      </c>
      <c r="N503" s="49">
        <v>0</v>
      </c>
      <c r="O503" s="49">
        <v>489</v>
      </c>
      <c r="P503" s="49">
        <v>0</v>
      </c>
      <c r="Q503" s="49">
        <v>0</v>
      </c>
      <c r="R503" s="49">
        <v>489</v>
      </c>
      <c r="S503" s="49">
        <v>0</v>
      </c>
      <c r="T503" s="49">
        <v>0</v>
      </c>
      <c r="U503" s="49">
        <v>489</v>
      </c>
      <c r="V503" s="49">
        <v>0</v>
      </c>
      <c r="W503" s="49">
        <v>0</v>
      </c>
      <c r="X503" s="49">
        <v>489</v>
      </c>
      <c r="Y503" s="49">
        <v>0</v>
      </c>
      <c r="Z503" s="49">
        <v>0</v>
      </c>
      <c r="AA503" s="49">
        <v>489</v>
      </c>
      <c r="AB503" s="49">
        <v>0</v>
      </c>
      <c r="AC503" s="49">
        <v>0</v>
      </c>
      <c r="AD503" s="49">
        <v>489</v>
      </c>
      <c r="AE503" s="49">
        <v>0</v>
      </c>
      <c r="AF503" s="49">
        <v>0</v>
      </c>
      <c r="AG503" s="49">
        <v>489</v>
      </c>
      <c r="AH503" s="49">
        <v>0</v>
      </c>
      <c r="AI503" s="49">
        <v>0</v>
      </c>
      <c r="AJ503" s="49">
        <v>489</v>
      </c>
      <c r="AK503" s="49">
        <v>0</v>
      </c>
      <c r="AL503" s="49">
        <v>0</v>
      </c>
      <c r="AM503" s="49">
        <v>489</v>
      </c>
      <c r="AN503" s="49">
        <v>0</v>
      </c>
      <c r="AO503" s="49">
        <v>0</v>
      </c>
      <c r="AP503" s="49">
        <v>0</v>
      </c>
      <c r="AQ503" s="49">
        <v>0</v>
      </c>
    </row>
    <row r="504" spans="1:43" ht="16.5" hidden="1" customHeight="1">
      <c r="A504" s="50" t="s">
        <v>50</v>
      </c>
      <c r="B504" s="50" t="s">
        <v>1578</v>
      </c>
      <c r="C504" s="50" t="str">
        <f>VLOOKUP($B504,'지하수요금(2012년)'!$B:$C,2,FALSE)</f>
        <v>한국오웬스코닝-2</v>
      </c>
      <c r="D504" s="50" t="s">
        <v>1579</v>
      </c>
      <c r="E504" s="50" t="s">
        <v>1580</v>
      </c>
      <c r="F504" s="49">
        <v>158687</v>
      </c>
      <c r="G504" s="49">
        <v>0</v>
      </c>
      <c r="H504" s="49">
        <v>360</v>
      </c>
      <c r="I504" s="49">
        <v>158687</v>
      </c>
      <c r="J504" s="49">
        <v>0</v>
      </c>
      <c r="K504" s="49">
        <v>360</v>
      </c>
      <c r="L504" s="49">
        <v>158687</v>
      </c>
      <c r="M504" s="49">
        <v>0</v>
      </c>
      <c r="N504" s="49">
        <v>360</v>
      </c>
      <c r="O504" s="49">
        <v>158687</v>
      </c>
      <c r="P504" s="49">
        <v>0</v>
      </c>
      <c r="Q504" s="49">
        <v>360</v>
      </c>
      <c r="R504" s="49">
        <v>158687</v>
      </c>
      <c r="S504" s="49">
        <v>0</v>
      </c>
      <c r="T504" s="49">
        <v>360</v>
      </c>
      <c r="U504" s="49">
        <v>158687</v>
      </c>
      <c r="V504" s="49">
        <v>0</v>
      </c>
      <c r="W504" s="49">
        <v>360</v>
      </c>
      <c r="X504" s="49">
        <v>158687</v>
      </c>
      <c r="Y504" s="49">
        <v>0</v>
      </c>
      <c r="Z504" s="49">
        <v>360</v>
      </c>
      <c r="AA504" s="49">
        <v>158687</v>
      </c>
      <c r="AB504" s="49">
        <v>0</v>
      </c>
      <c r="AC504" s="49">
        <v>360</v>
      </c>
      <c r="AD504" s="49">
        <v>158687</v>
      </c>
      <c r="AE504" s="49">
        <v>0</v>
      </c>
      <c r="AF504" s="49">
        <v>360</v>
      </c>
      <c r="AG504" s="49">
        <v>158687</v>
      </c>
      <c r="AH504" s="49">
        <v>0</v>
      </c>
      <c r="AI504" s="49">
        <v>360</v>
      </c>
      <c r="AJ504" s="49">
        <v>158687</v>
      </c>
      <c r="AK504" s="49">
        <v>0</v>
      </c>
      <c r="AL504" s="49">
        <v>360</v>
      </c>
      <c r="AM504" s="49">
        <v>158687</v>
      </c>
      <c r="AN504" s="49">
        <v>0</v>
      </c>
      <c r="AO504" s="49">
        <v>360</v>
      </c>
      <c r="AP504" s="49">
        <v>0</v>
      </c>
      <c r="AQ504" s="49">
        <v>4320</v>
      </c>
    </row>
    <row r="505" spans="1:43" ht="16.5" hidden="1" customHeight="1">
      <c r="A505" s="50" t="s">
        <v>50</v>
      </c>
      <c r="B505" s="50" t="s">
        <v>1581</v>
      </c>
      <c r="C505" s="50" t="str">
        <f>VLOOKUP($B505,'지하수요금(2012년)'!$B:$C,2,FALSE)</f>
        <v>한국오웬스코닝-1</v>
      </c>
      <c r="D505" s="50" t="s">
        <v>1582</v>
      </c>
      <c r="E505" s="50" t="s">
        <v>1580</v>
      </c>
      <c r="F505" s="49">
        <v>320628</v>
      </c>
      <c r="G505" s="49">
        <v>732</v>
      </c>
      <c r="H505" s="49">
        <v>229880</v>
      </c>
      <c r="I505" s="49">
        <v>323424</v>
      </c>
      <c r="J505" s="49">
        <v>1750</v>
      </c>
      <c r="K505" s="49">
        <v>596360</v>
      </c>
      <c r="L505" s="49">
        <v>325698</v>
      </c>
      <c r="M505" s="49">
        <v>1423</v>
      </c>
      <c r="N505" s="49">
        <v>478640</v>
      </c>
      <c r="O505" s="49">
        <v>327365</v>
      </c>
      <c r="P505" s="49">
        <v>1043</v>
      </c>
      <c r="Q505" s="49">
        <v>341840</v>
      </c>
      <c r="R505" s="49">
        <v>329185</v>
      </c>
      <c r="S505" s="49">
        <v>1139</v>
      </c>
      <c r="T505" s="49">
        <v>376400</v>
      </c>
      <c r="U505" s="49">
        <v>331139</v>
      </c>
      <c r="V505" s="49">
        <v>1223</v>
      </c>
      <c r="W505" s="49">
        <v>406640</v>
      </c>
      <c r="X505" s="49">
        <v>335126</v>
      </c>
      <c r="Y505" s="49">
        <v>2495</v>
      </c>
      <c r="Z505" s="49">
        <v>864560</v>
      </c>
      <c r="AA505" s="49">
        <v>339025</v>
      </c>
      <c r="AB505" s="49">
        <v>2440</v>
      </c>
      <c r="AC505" s="49">
        <v>844760</v>
      </c>
      <c r="AD505" s="49">
        <v>342588</v>
      </c>
      <c r="AE505" s="49">
        <v>1333</v>
      </c>
      <c r="AF505" s="49">
        <v>446240</v>
      </c>
      <c r="AG505" s="49">
        <v>344705</v>
      </c>
      <c r="AH505" s="49">
        <v>792</v>
      </c>
      <c r="AI505" s="49">
        <v>251480</v>
      </c>
      <c r="AJ505" s="49">
        <v>345944</v>
      </c>
      <c r="AK505" s="49">
        <v>463</v>
      </c>
      <c r="AL505" s="49">
        <v>133040</v>
      </c>
      <c r="AM505" s="49">
        <v>348279</v>
      </c>
      <c r="AN505" s="49">
        <v>874</v>
      </c>
      <c r="AO505" s="49">
        <v>281000</v>
      </c>
      <c r="AP505" s="49">
        <v>15707</v>
      </c>
      <c r="AQ505" s="49">
        <v>5250840</v>
      </c>
    </row>
    <row r="506" spans="1:43" ht="16.5" hidden="1" customHeight="1">
      <c r="A506" s="50" t="s">
        <v>50</v>
      </c>
      <c r="B506" s="50" t="s">
        <v>1583</v>
      </c>
      <c r="C506" s="50" t="str">
        <f>VLOOKUP($B506,'지하수요금(2012년)'!$B:$C,2,FALSE)</f>
        <v>한국오웬스코닝-3</v>
      </c>
      <c r="D506" s="50" t="s">
        <v>1584</v>
      </c>
      <c r="E506" s="50" t="s">
        <v>1580</v>
      </c>
      <c r="F506" s="49">
        <v>28977</v>
      </c>
      <c r="G506" s="49">
        <v>0</v>
      </c>
      <c r="H506" s="49">
        <v>360</v>
      </c>
      <c r="I506" s="49">
        <v>28977</v>
      </c>
      <c r="J506" s="49">
        <v>0</v>
      </c>
      <c r="K506" s="49">
        <v>360</v>
      </c>
      <c r="L506" s="49">
        <v>28977</v>
      </c>
      <c r="M506" s="49">
        <v>0</v>
      </c>
      <c r="N506" s="49">
        <v>360</v>
      </c>
      <c r="O506" s="49">
        <v>28977</v>
      </c>
      <c r="P506" s="49">
        <v>0</v>
      </c>
      <c r="Q506" s="49">
        <v>360</v>
      </c>
      <c r="R506" s="49">
        <v>28977</v>
      </c>
      <c r="S506" s="49">
        <v>0</v>
      </c>
      <c r="T506" s="49">
        <v>360</v>
      </c>
      <c r="U506" s="49">
        <v>28977</v>
      </c>
      <c r="V506" s="49">
        <v>0</v>
      </c>
      <c r="W506" s="49">
        <v>360</v>
      </c>
      <c r="X506" s="49">
        <v>28977</v>
      </c>
      <c r="Y506" s="49">
        <v>0</v>
      </c>
      <c r="Z506" s="49">
        <v>360</v>
      </c>
      <c r="AA506" s="49">
        <v>28977</v>
      </c>
      <c r="AB506" s="49">
        <v>0</v>
      </c>
      <c r="AC506" s="49">
        <v>360</v>
      </c>
      <c r="AD506" s="49">
        <v>28977</v>
      </c>
      <c r="AE506" s="49">
        <v>0</v>
      </c>
      <c r="AF506" s="49">
        <v>360</v>
      </c>
      <c r="AG506" s="49">
        <v>28977</v>
      </c>
      <c r="AH506" s="49">
        <v>0</v>
      </c>
      <c r="AI506" s="49">
        <v>360</v>
      </c>
      <c r="AJ506" s="49">
        <v>28977</v>
      </c>
      <c r="AK506" s="49">
        <v>0</v>
      </c>
      <c r="AL506" s="49">
        <v>360</v>
      </c>
      <c r="AM506" s="49">
        <v>28977</v>
      </c>
      <c r="AN506" s="49">
        <v>0</v>
      </c>
      <c r="AO506" s="49">
        <v>360</v>
      </c>
      <c r="AP506" s="49">
        <v>0</v>
      </c>
      <c r="AQ506" s="49">
        <v>4320</v>
      </c>
    </row>
    <row r="507" spans="1:43" ht="16.5" hidden="1" customHeight="1">
      <c r="A507" s="50" t="s">
        <v>50</v>
      </c>
      <c r="B507" s="50" t="s">
        <v>1585</v>
      </c>
      <c r="C507" s="50" t="str">
        <f>VLOOKUP($B507,'지하수요금(2012년)'!$B:$C,2,FALSE)</f>
        <v>한국오웬스코닝-4</v>
      </c>
      <c r="D507" s="50" t="s">
        <v>1586</v>
      </c>
      <c r="E507" s="50" t="s">
        <v>1580</v>
      </c>
      <c r="F507" s="49">
        <v>86499</v>
      </c>
      <c r="G507" s="49">
        <v>2700</v>
      </c>
      <c r="H507" s="49">
        <v>938360</v>
      </c>
      <c r="I507" s="49">
        <v>96820</v>
      </c>
      <c r="J507" s="49">
        <v>6457</v>
      </c>
      <c r="K507" s="49">
        <v>2290880</v>
      </c>
      <c r="L507" s="49">
        <v>104543</v>
      </c>
      <c r="M507" s="49">
        <v>4832</v>
      </c>
      <c r="N507" s="49">
        <v>1705880</v>
      </c>
      <c r="O507" s="49">
        <v>111599</v>
      </c>
      <c r="P507" s="49">
        <v>4415</v>
      </c>
      <c r="Q507" s="49">
        <v>1555760</v>
      </c>
      <c r="R507" s="49">
        <v>4588</v>
      </c>
      <c r="S507" s="49">
        <v>2871</v>
      </c>
      <c r="T507" s="49">
        <v>999920</v>
      </c>
      <c r="U507" s="49">
        <v>12296</v>
      </c>
      <c r="V507" s="49">
        <v>4823</v>
      </c>
      <c r="W507" s="49">
        <v>1702640</v>
      </c>
      <c r="X507" s="49">
        <v>18926</v>
      </c>
      <c r="Y507" s="49">
        <v>4148</v>
      </c>
      <c r="Z507" s="49">
        <v>1459640</v>
      </c>
      <c r="AA507" s="49">
        <v>25844</v>
      </c>
      <c r="AB507" s="49">
        <v>4328</v>
      </c>
      <c r="AC507" s="49">
        <v>1524440</v>
      </c>
      <c r="AD507" s="49">
        <v>33022</v>
      </c>
      <c r="AE507" s="49">
        <v>2687</v>
      </c>
      <c r="AF507" s="49">
        <v>933680</v>
      </c>
      <c r="AG507" s="49">
        <v>40636</v>
      </c>
      <c r="AH507" s="49">
        <v>2850</v>
      </c>
      <c r="AI507" s="49">
        <v>992360</v>
      </c>
      <c r="AJ507" s="49">
        <v>47071</v>
      </c>
      <c r="AK507" s="49">
        <v>2409</v>
      </c>
      <c r="AL507" s="49">
        <v>833600</v>
      </c>
      <c r="AM507" s="49">
        <v>54683</v>
      </c>
      <c r="AN507" s="49">
        <v>2849</v>
      </c>
      <c r="AO507" s="49">
        <v>992000</v>
      </c>
      <c r="AP507" s="49">
        <v>45369</v>
      </c>
      <c r="AQ507" s="49">
        <v>15929160</v>
      </c>
    </row>
    <row r="508" spans="1:43" ht="16.5" hidden="1" customHeight="1">
      <c r="A508" s="50" t="s">
        <v>50</v>
      </c>
      <c r="B508" s="50" t="s">
        <v>1587</v>
      </c>
      <c r="C508" s="50" t="str">
        <f>VLOOKUP($B508,'지하수요금(2012년)'!$B:$C,2,FALSE)</f>
        <v>롯데푸드(주).우유-2</v>
      </c>
      <c r="D508" s="50" t="s">
        <v>1588</v>
      </c>
      <c r="E508" s="50" t="s">
        <v>1589</v>
      </c>
      <c r="F508" s="49">
        <v>126100</v>
      </c>
      <c r="G508" s="49">
        <v>1910</v>
      </c>
      <c r="H508" s="49">
        <v>653960</v>
      </c>
      <c r="I508" s="49">
        <v>127880</v>
      </c>
      <c r="J508" s="49">
        <v>1780</v>
      </c>
      <c r="K508" s="49">
        <v>607160</v>
      </c>
      <c r="L508" s="49">
        <v>129870</v>
      </c>
      <c r="M508" s="49">
        <v>1990</v>
      </c>
      <c r="N508" s="49">
        <v>682760</v>
      </c>
      <c r="O508" s="49">
        <v>132020</v>
      </c>
      <c r="P508" s="49">
        <v>2150</v>
      </c>
      <c r="Q508" s="49">
        <v>740360</v>
      </c>
      <c r="R508" s="49">
        <v>134120</v>
      </c>
      <c r="S508" s="49">
        <v>2100</v>
      </c>
      <c r="T508" s="49">
        <v>722360</v>
      </c>
      <c r="U508" s="49">
        <v>136330</v>
      </c>
      <c r="V508" s="49">
        <v>2210</v>
      </c>
      <c r="W508" s="49">
        <v>761960</v>
      </c>
      <c r="X508" s="49">
        <v>138630</v>
      </c>
      <c r="Y508" s="49">
        <v>2300</v>
      </c>
      <c r="Z508" s="49">
        <v>794360</v>
      </c>
      <c r="AA508" s="49">
        <v>140910</v>
      </c>
      <c r="AB508" s="49">
        <v>2280</v>
      </c>
      <c r="AC508" s="49">
        <v>787160</v>
      </c>
      <c r="AD508" s="49">
        <v>143060</v>
      </c>
      <c r="AE508" s="49">
        <v>2150</v>
      </c>
      <c r="AF508" s="49">
        <v>740360</v>
      </c>
      <c r="AG508" s="49">
        <v>145210</v>
      </c>
      <c r="AH508" s="49">
        <v>2150</v>
      </c>
      <c r="AI508" s="49">
        <v>740360</v>
      </c>
      <c r="AJ508" s="49">
        <v>147870</v>
      </c>
      <c r="AK508" s="49">
        <v>2660</v>
      </c>
      <c r="AL508" s="49">
        <v>923960</v>
      </c>
      <c r="AM508" s="49">
        <v>149940</v>
      </c>
      <c r="AN508" s="49">
        <v>2070</v>
      </c>
      <c r="AO508" s="49">
        <v>711560</v>
      </c>
      <c r="AP508" s="49">
        <v>25750</v>
      </c>
      <c r="AQ508" s="49">
        <v>8866320</v>
      </c>
    </row>
    <row r="509" spans="1:43" ht="16.5" hidden="1" customHeight="1">
      <c r="A509" s="50" t="s">
        <v>50</v>
      </c>
      <c r="B509" s="50" t="s">
        <v>1590</v>
      </c>
      <c r="C509" s="50" t="str">
        <f>VLOOKUP($B509,'지하수요금(2012년)'!$B:$C,2,FALSE)</f>
        <v>롯데푸드(주).우유-3</v>
      </c>
      <c r="D509" s="50" t="s">
        <v>1591</v>
      </c>
      <c r="E509" s="50" t="s">
        <v>1589</v>
      </c>
      <c r="F509" s="49">
        <v>194990</v>
      </c>
      <c r="G509" s="49">
        <v>3310</v>
      </c>
      <c r="H509" s="49">
        <v>1157960</v>
      </c>
      <c r="I509" s="49">
        <v>198910</v>
      </c>
      <c r="J509" s="49">
        <v>3920</v>
      </c>
      <c r="K509" s="49">
        <v>1377560</v>
      </c>
      <c r="L509" s="49">
        <v>202405</v>
      </c>
      <c r="M509" s="49">
        <v>3495</v>
      </c>
      <c r="N509" s="49">
        <v>1224560</v>
      </c>
      <c r="O509" s="49">
        <v>205690</v>
      </c>
      <c r="P509" s="49">
        <v>3285</v>
      </c>
      <c r="Q509" s="49">
        <v>1148960</v>
      </c>
      <c r="R509" s="49">
        <v>209280</v>
      </c>
      <c r="S509" s="49">
        <v>3590</v>
      </c>
      <c r="T509" s="49">
        <v>1258760</v>
      </c>
      <c r="U509" s="49">
        <v>213080</v>
      </c>
      <c r="V509" s="49">
        <v>3800</v>
      </c>
      <c r="W509" s="49">
        <v>1334360</v>
      </c>
      <c r="X509" s="49">
        <v>216790</v>
      </c>
      <c r="Y509" s="49">
        <v>3710</v>
      </c>
      <c r="Z509" s="49">
        <v>1301960</v>
      </c>
      <c r="AA509" s="49">
        <v>220630</v>
      </c>
      <c r="AB509" s="49">
        <v>3840</v>
      </c>
      <c r="AC509" s="49">
        <v>1348760</v>
      </c>
      <c r="AD509" s="49">
        <v>224460</v>
      </c>
      <c r="AE509" s="49">
        <v>3830</v>
      </c>
      <c r="AF509" s="49">
        <v>1345160</v>
      </c>
      <c r="AG509" s="49">
        <v>228190</v>
      </c>
      <c r="AH509" s="49">
        <v>3730</v>
      </c>
      <c r="AI509" s="49">
        <v>1309160</v>
      </c>
      <c r="AJ509" s="49">
        <v>232430</v>
      </c>
      <c r="AK509" s="49">
        <v>4240</v>
      </c>
      <c r="AL509" s="49">
        <v>1492760</v>
      </c>
      <c r="AM509" s="49">
        <v>235980</v>
      </c>
      <c r="AN509" s="49">
        <v>3550</v>
      </c>
      <c r="AO509" s="49">
        <v>1244360</v>
      </c>
      <c r="AP509" s="49">
        <v>44300</v>
      </c>
      <c r="AQ509" s="49">
        <v>15544320</v>
      </c>
    </row>
    <row r="510" spans="1:43" ht="16.5" hidden="1" customHeight="1">
      <c r="A510" s="50" t="s">
        <v>50</v>
      </c>
      <c r="B510" s="50" t="s">
        <v>1595</v>
      </c>
      <c r="C510" s="50" t="str">
        <f>VLOOKUP($B510,'지하수요금(2012년)'!$B:$C,2,FALSE)</f>
        <v>코오롱인더스트리(주)-4</v>
      </c>
      <c r="D510" s="50" t="s">
        <v>1596</v>
      </c>
      <c r="E510" s="50" t="s">
        <v>1597</v>
      </c>
      <c r="F510" s="49">
        <v>354323</v>
      </c>
      <c r="G510" s="49">
        <v>0</v>
      </c>
      <c r="H510" s="49">
        <v>360</v>
      </c>
      <c r="I510" s="49">
        <v>354323</v>
      </c>
      <c r="J510" s="49">
        <v>0</v>
      </c>
      <c r="K510" s="49">
        <v>360</v>
      </c>
      <c r="L510" s="49">
        <v>354323</v>
      </c>
      <c r="M510" s="49">
        <v>0</v>
      </c>
      <c r="N510" s="49">
        <v>360</v>
      </c>
      <c r="O510" s="49">
        <v>359121</v>
      </c>
      <c r="P510" s="49">
        <v>4798</v>
      </c>
      <c r="Q510" s="49">
        <v>1693640</v>
      </c>
      <c r="R510" s="49">
        <v>371873</v>
      </c>
      <c r="S510" s="49">
        <v>6135</v>
      </c>
      <c r="T510" s="49">
        <v>2174960</v>
      </c>
      <c r="U510" s="49">
        <v>384049</v>
      </c>
      <c r="V510" s="49">
        <v>5858</v>
      </c>
      <c r="W510" s="49">
        <v>2075240</v>
      </c>
      <c r="X510" s="49">
        <v>395953</v>
      </c>
      <c r="Y510" s="49">
        <v>5728</v>
      </c>
      <c r="Z510" s="49">
        <v>2028440</v>
      </c>
      <c r="AA510" s="49">
        <v>12083</v>
      </c>
      <c r="AB510" s="49">
        <v>5814</v>
      </c>
      <c r="AC510" s="49">
        <v>2059400</v>
      </c>
      <c r="AD510" s="49">
        <v>420008</v>
      </c>
      <c r="AE510" s="49">
        <v>6212</v>
      </c>
      <c r="AF510" s="49">
        <v>2202680</v>
      </c>
      <c r="AG510" s="49">
        <v>427772</v>
      </c>
      <c r="AH510" s="49">
        <v>4028</v>
      </c>
      <c r="AI510" s="49">
        <v>1416440</v>
      </c>
      <c r="AJ510" s="49">
        <v>428364</v>
      </c>
      <c r="AK510" s="49">
        <v>307</v>
      </c>
      <c r="AL510" s="49">
        <v>76880</v>
      </c>
      <c r="AM510" s="49">
        <v>428364</v>
      </c>
      <c r="AN510" s="49">
        <v>0</v>
      </c>
      <c r="AO510" s="49">
        <v>360</v>
      </c>
      <c r="AP510" s="49">
        <v>38880</v>
      </c>
      <c r="AQ510" s="49">
        <v>13729120</v>
      </c>
    </row>
    <row r="511" spans="1:43" ht="16.5" hidden="1" customHeight="1">
      <c r="A511" s="50" t="s">
        <v>50</v>
      </c>
      <c r="B511" s="50" t="s">
        <v>1598</v>
      </c>
      <c r="C511" s="50" t="str">
        <f>VLOOKUP($B511,'지하수요금(2012년)'!$B:$C,2,FALSE)</f>
        <v>예성산업</v>
      </c>
      <c r="D511" s="50" t="s">
        <v>1599</v>
      </c>
      <c r="E511" s="50" t="s">
        <v>1600</v>
      </c>
      <c r="F511" s="49">
        <v>0</v>
      </c>
      <c r="G511" s="49">
        <v>0</v>
      </c>
      <c r="H511" s="49">
        <v>0</v>
      </c>
      <c r="I511" s="49">
        <v>0</v>
      </c>
      <c r="J511" s="49">
        <v>0</v>
      </c>
      <c r="K511" s="49">
        <v>0</v>
      </c>
      <c r="L511" s="49">
        <v>0</v>
      </c>
      <c r="M511" s="49">
        <v>0</v>
      </c>
      <c r="N511" s="49">
        <v>0</v>
      </c>
      <c r="O511" s="49">
        <v>0</v>
      </c>
      <c r="P511" s="49">
        <v>0</v>
      </c>
      <c r="Q511" s="49">
        <v>0</v>
      </c>
      <c r="R511" s="49">
        <v>0</v>
      </c>
      <c r="S511" s="49">
        <v>0</v>
      </c>
      <c r="T511" s="49">
        <v>0</v>
      </c>
      <c r="U511" s="49">
        <v>0</v>
      </c>
      <c r="V511" s="49">
        <v>0</v>
      </c>
      <c r="W511" s="49">
        <v>0</v>
      </c>
      <c r="X511" s="49">
        <v>0</v>
      </c>
      <c r="Y511" s="49">
        <v>0</v>
      </c>
      <c r="Z511" s="49">
        <v>0</v>
      </c>
      <c r="AA511" s="49">
        <v>0</v>
      </c>
      <c r="AB511" s="49">
        <v>0</v>
      </c>
      <c r="AC511" s="49">
        <v>0</v>
      </c>
      <c r="AD511" s="49">
        <v>0</v>
      </c>
      <c r="AE511" s="49">
        <v>0</v>
      </c>
      <c r="AF511" s="49">
        <v>0</v>
      </c>
      <c r="AG511" s="49">
        <v>0</v>
      </c>
      <c r="AH511" s="49">
        <v>0</v>
      </c>
      <c r="AI511" s="49">
        <v>0</v>
      </c>
      <c r="AJ511" s="49">
        <v>0</v>
      </c>
      <c r="AK511" s="49">
        <v>0</v>
      </c>
      <c r="AL511" s="49">
        <v>0</v>
      </c>
      <c r="AM511" s="49">
        <v>0</v>
      </c>
      <c r="AN511" s="49">
        <v>0</v>
      </c>
      <c r="AO511" s="49">
        <v>0</v>
      </c>
      <c r="AP511" s="49">
        <v>0</v>
      </c>
      <c r="AQ511" s="49">
        <v>0</v>
      </c>
    </row>
    <row r="512" spans="1:43" ht="16.5" hidden="1" customHeight="1">
      <c r="A512" s="50" t="s">
        <v>50</v>
      </c>
      <c r="B512" s="50" t="s">
        <v>1601</v>
      </c>
      <c r="C512" s="50" t="str">
        <f>VLOOKUP($B512,'지하수요금(2012년)'!$B:$C,2,FALSE)</f>
        <v>삼금공업(주)-2</v>
      </c>
      <c r="D512" s="50" t="s">
        <v>1602</v>
      </c>
      <c r="E512" s="50" t="s">
        <v>1603</v>
      </c>
      <c r="F512" s="49">
        <v>23021</v>
      </c>
      <c r="G512" s="49">
        <v>0</v>
      </c>
      <c r="H512" s="49">
        <v>360</v>
      </c>
      <c r="I512" s="49">
        <v>23021</v>
      </c>
      <c r="J512" s="49">
        <v>0</v>
      </c>
      <c r="K512" s="49">
        <v>360</v>
      </c>
      <c r="L512" s="49">
        <v>23021</v>
      </c>
      <c r="M512" s="49">
        <v>0</v>
      </c>
      <c r="N512" s="49">
        <v>360</v>
      </c>
      <c r="O512" s="49">
        <v>23021</v>
      </c>
      <c r="P512" s="49">
        <v>0</v>
      </c>
      <c r="Q512" s="49">
        <v>360</v>
      </c>
      <c r="R512" s="49">
        <v>23021</v>
      </c>
      <c r="S512" s="49">
        <v>0</v>
      </c>
      <c r="T512" s="49">
        <v>360</v>
      </c>
      <c r="U512" s="49">
        <v>23021</v>
      </c>
      <c r="V512" s="49">
        <v>0</v>
      </c>
      <c r="W512" s="49">
        <v>360</v>
      </c>
      <c r="X512" s="49">
        <v>23021</v>
      </c>
      <c r="Y512" s="49">
        <v>0</v>
      </c>
      <c r="Z512" s="49">
        <v>360</v>
      </c>
      <c r="AA512" s="49">
        <v>23021</v>
      </c>
      <c r="AB512" s="49">
        <v>0</v>
      </c>
      <c r="AC512" s="49">
        <v>360</v>
      </c>
      <c r="AD512" s="49">
        <v>23021</v>
      </c>
      <c r="AE512" s="49">
        <v>0</v>
      </c>
      <c r="AF512" s="49">
        <v>360</v>
      </c>
      <c r="AG512" s="49">
        <v>23021</v>
      </c>
      <c r="AH512" s="49">
        <v>0</v>
      </c>
      <c r="AI512" s="49">
        <v>360</v>
      </c>
      <c r="AJ512" s="49">
        <v>23021</v>
      </c>
      <c r="AK512" s="49">
        <v>0</v>
      </c>
      <c r="AL512" s="49">
        <v>360</v>
      </c>
      <c r="AM512" s="49">
        <v>23021</v>
      </c>
      <c r="AN512" s="49">
        <v>0</v>
      </c>
      <c r="AO512" s="49">
        <v>360</v>
      </c>
      <c r="AP512" s="49">
        <v>0</v>
      </c>
      <c r="AQ512" s="49">
        <v>4320</v>
      </c>
    </row>
    <row r="513" spans="1:43" ht="16.5" hidden="1" customHeight="1">
      <c r="A513" s="50" t="s">
        <v>50</v>
      </c>
      <c r="B513" s="50" t="s">
        <v>1604</v>
      </c>
      <c r="C513" s="50" t="str">
        <f>VLOOKUP($B513,'지하수요금(2012년)'!$B:$C,2,FALSE)</f>
        <v>코오롱인더스트리(주)-5</v>
      </c>
      <c r="D513" s="50" t="s">
        <v>1605</v>
      </c>
      <c r="E513" s="50" t="s">
        <v>1606</v>
      </c>
      <c r="F513" s="49">
        <v>424803</v>
      </c>
      <c r="G513" s="49">
        <v>0</v>
      </c>
      <c r="H513" s="49">
        <v>360</v>
      </c>
      <c r="I513" s="49">
        <v>424803</v>
      </c>
      <c r="J513" s="49">
        <v>0</v>
      </c>
      <c r="K513" s="49">
        <v>360</v>
      </c>
      <c r="L513" s="49">
        <v>424803</v>
      </c>
      <c r="M513" s="49">
        <v>0</v>
      </c>
      <c r="N513" s="49">
        <v>360</v>
      </c>
      <c r="O513" s="49">
        <v>424803</v>
      </c>
      <c r="P513" s="49">
        <v>0</v>
      </c>
      <c r="Q513" s="49">
        <v>360</v>
      </c>
      <c r="R513" s="49">
        <v>424803</v>
      </c>
      <c r="S513" s="49">
        <v>0</v>
      </c>
      <c r="T513" s="49">
        <v>360</v>
      </c>
      <c r="U513" s="49">
        <v>424803</v>
      </c>
      <c r="V513" s="49">
        <v>0</v>
      </c>
      <c r="W513" s="49">
        <v>360</v>
      </c>
      <c r="X513" s="49">
        <v>424803</v>
      </c>
      <c r="Y513" s="49">
        <v>0</v>
      </c>
      <c r="Z513" s="49">
        <v>360</v>
      </c>
      <c r="AA513" s="49">
        <v>424803</v>
      </c>
      <c r="AB513" s="49">
        <v>0</v>
      </c>
      <c r="AC513" s="49">
        <v>360</v>
      </c>
      <c r="AD513" s="49">
        <v>424803</v>
      </c>
      <c r="AE513" s="49">
        <v>0</v>
      </c>
      <c r="AF513" s="49">
        <v>360</v>
      </c>
      <c r="AG513" s="49">
        <v>424803</v>
      </c>
      <c r="AH513" s="49">
        <v>0</v>
      </c>
      <c r="AI513" s="49">
        <v>360</v>
      </c>
      <c r="AJ513" s="49">
        <v>424803</v>
      </c>
      <c r="AK513" s="49">
        <v>0</v>
      </c>
      <c r="AL513" s="49">
        <v>360</v>
      </c>
      <c r="AM513" s="49">
        <v>424803</v>
      </c>
      <c r="AN513" s="49">
        <v>0</v>
      </c>
      <c r="AO513" s="49">
        <v>360</v>
      </c>
      <c r="AP513" s="49">
        <v>0</v>
      </c>
      <c r="AQ513" s="49">
        <v>4320</v>
      </c>
    </row>
    <row r="514" spans="1:43" ht="16.5" hidden="1" customHeight="1">
      <c r="A514" s="50" t="s">
        <v>50</v>
      </c>
      <c r="B514" s="50" t="s">
        <v>1607</v>
      </c>
      <c r="C514" s="50" t="str">
        <f>VLOOKUP($B514,'지하수요금(2012년)'!$B:$C,2,FALSE)</f>
        <v>롯데푸드(주),우유-4</v>
      </c>
      <c r="D514" s="50" t="s">
        <v>1608</v>
      </c>
      <c r="E514" s="50" t="s">
        <v>1609</v>
      </c>
      <c r="F514" s="49">
        <v>99850</v>
      </c>
      <c r="G514" s="49">
        <v>0</v>
      </c>
      <c r="H514" s="49">
        <v>360</v>
      </c>
      <c r="I514" s="49">
        <v>99850</v>
      </c>
      <c r="J514" s="49">
        <v>0</v>
      </c>
      <c r="K514" s="49">
        <v>360</v>
      </c>
      <c r="L514" s="49">
        <v>99850</v>
      </c>
      <c r="M514" s="49">
        <v>0</v>
      </c>
      <c r="N514" s="49">
        <v>360</v>
      </c>
      <c r="O514" s="49">
        <v>99850</v>
      </c>
      <c r="P514" s="49">
        <v>0</v>
      </c>
      <c r="Q514" s="49">
        <v>360</v>
      </c>
      <c r="R514" s="49">
        <v>99850</v>
      </c>
      <c r="S514" s="49">
        <v>0</v>
      </c>
      <c r="T514" s="49">
        <v>360</v>
      </c>
      <c r="U514" s="49">
        <v>99850</v>
      </c>
      <c r="V514" s="49">
        <v>0</v>
      </c>
      <c r="W514" s="49">
        <v>360</v>
      </c>
      <c r="X514" s="49">
        <v>99850</v>
      </c>
      <c r="Y514" s="49">
        <v>0</v>
      </c>
      <c r="Z514" s="49">
        <v>360</v>
      </c>
      <c r="AA514" s="49">
        <v>99850</v>
      </c>
      <c r="AB514" s="49">
        <v>0</v>
      </c>
      <c r="AC514" s="49">
        <v>360</v>
      </c>
      <c r="AD514" s="49">
        <v>99850</v>
      </c>
      <c r="AE514" s="49">
        <v>0</v>
      </c>
      <c r="AF514" s="49">
        <v>360</v>
      </c>
      <c r="AG514" s="49">
        <v>99850</v>
      </c>
      <c r="AH514" s="49">
        <v>0</v>
      </c>
      <c r="AI514" s="49">
        <v>360</v>
      </c>
      <c r="AJ514" s="49">
        <v>99850</v>
      </c>
      <c r="AK514" s="49">
        <v>0</v>
      </c>
      <c r="AL514" s="49">
        <v>360</v>
      </c>
      <c r="AM514" s="49">
        <v>99850</v>
      </c>
      <c r="AN514" s="49">
        <v>0</v>
      </c>
      <c r="AO514" s="49">
        <v>360</v>
      </c>
      <c r="AP514" s="49">
        <v>0</v>
      </c>
      <c r="AQ514" s="49">
        <v>4320</v>
      </c>
    </row>
    <row r="515" spans="1:43" ht="16.5" hidden="1" customHeight="1">
      <c r="A515" s="50" t="s">
        <v>50</v>
      </c>
      <c r="B515" s="50" t="s">
        <v>1610</v>
      </c>
      <c r="C515" s="50" t="str">
        <f>VLOOKUP($B515,'지하수요금(2012년)'!$B:$C,2,FALSE)</f>
        <v>롯데푸드(주)-5</v>
      </c>
      <c r="D515" s="50" t="s">
        <v>1611</v>
      </c>
      <c r="E515" s="50" t="s">
        <v>1609</v>
      </c>
      <c r="F515" s="49">
        <v>82410</v>
      </c>
      <c r="G515" s="49">
        <v>8880</v>
      </c>
      <c r="H515" s="49">
        <v>3163160</v>
      </c>
      <c r="I515" s="49">
        <v>91410</v>
      </c>
      <c r="J515" s="49">
        <v>9000</v>
      </c>
      <c r="K515" s="49">
        <v>3206360</v>
      </c>
      <c r="L515" s="49">
        <v>100530</v>
      </c>
      <c r="M515" s="49">
        <v>9120</v>
      </c>
      <c r="N515" s="49">
        <v>3249560</v>
      </c>
      <c r="O515" s="49">
        <v>110450</v>
      </c>
      <c r="P515" s="49">
        <v>9920</v>
      </c>
      <c r="Q515" s="49">
        <v>3537560</v>
      </c>
      <c r="R515" s="49">
        <v>119140</v>
      </c>
      <c r="S515" s="49">
        <v>8690</v>
      </c>
      <c r="T515" s="49">
        <v>3094760</v>
      </c>
      <c r="U515" s="49">
        <v>126620</v>
      </c>
      <c r="V515" s="49">
        <v>7480</v>
      </c>
      <c r="W515" s="49">
        <v>2659160</v>
      </c>
      <c r="X515" s="49">
        <v>134670</v>
      </c>
      <c r="Y515" s="49">
        <v>8050</v>
      </c>
      <c r="Z515" s="49">
        <v>2864360</v>
      </c>
      <c r="AA515" s="49">
        <v>142740</v>
      </c>
      <c r="AB515" s="49">
        <v>8070</v>
      </c>
      <c r="AC515" s="49">
        <v>2871560</v>
      </c>
      <c r="AD515" s="49">
        <v>151180</v>
      </c>
      <c r="AE515" s="49">
        <v>8440</v>
      </c>
      <c r="AF515" s="49">
        <v>3004760</v>
      </c>
      <c r="AG515" s="49">
        <v>158470</v>
      </c>
      <c r="AH515" s="49">
        <v>7290</v>
      </c>
      <c r="AI515" s="49">
        <v>2590760</v>
      </c>
      <c r="AJ515" s="49">
        <v>167400</v>
      </c>
      <c r="AK515" s="49">
        <v>8930</v>
      </c>
      <c r="AL515" s="49">
        <v>3181160</v>
      </c>
      <c r="AM515" s="49">
        <v>172220</v>
      </c>
      <c r="AN515" s="49">
        <v>4820</v>
      </c>
      <c r="AO515" s="49">
        <v>1701560</v>
      </c>
      <c r="AP515" s="49">
        <v>98690</v>
      </c>
      <c r="AQ515" s="49">
        <v>35124720</v>
      </c>
    </row>
    <row r="516" spans="1:43" ht="16.5" hidden="1" customHeight="1">
      <c r="A516" s="50" t="s">
        <v>50</v>
      </c>
      <c r="B516" s="50" t="s">
        <v>1612</v>
      </c>
      <c r="C516" s="50" t="str">
        <f>VLOOKUP($B516,'지하수요금(2012년)'!$B:$C,2,FALSE)</f>
        <v>시원청목욕탕-1</v>
      </c>
      <c r="D516" s="50" t="s">
        <v>1613</v>
      </c>
      <c r="E516" s="50" t="s">
        <v>1614</v>
      </c>
      <c r="F516" s="49">
        <v>65569</v>
      </c>
      <c r="G516" s="49">
        <v>0</v>
      </c>
      <c r="H516" s="49">
        <v>510</v>
      </c>
      <c r="I516" s="49">
        <v>65569</v>
      </c>
      <c r="J516" s="49">
        <v>0</v>
      </c>
      <c r="K516" s="49">
        <v>510</v>
      </c>
      <c r="L516" s="49">
        <v>65569</v>
      </c>
      <c r="M516" s="49">
        <v>0</v>
      </c>
      <c r="N516" s="49">
        <v>510</v>
      </c>
      <c r="O516" s="49">
        <v>65569</v>
      </c>
      <c r="P516" s="49">
        <v>0</v>
      </c>
      <c r="Q516" s="49">
        <v>510</v>
      </c>
      <c r="R516" s="49">
        <v>65569</v>
      </c>
      <c r="S516" s="49">
        <v>0</v>
      </c>
      <c r="T516" s="49">
        <v>510</v>
      </c>
      <c r="U516" s="49">
        <v>65569</v>
      </c>
      <c r="V516" s="49">
        <v>0</v>
      </c>
      <c r="W516" s="49">
        <v>510</v>
      </c>
      <c r="X516" s="49">
        <v>65569</v>
      </c>
      <c r="Y516" s="49">
        <v>0</v>
      </c>
      <c r="Z516" s="49">
        <v>510</v>
      </c>
      <c r="AA516" s="49">
        <v>65569</v>
      </c>
      <c r="AB516" s="49">
        <v>0</v>
      </c>
      <c r="AC516" s="49">
        <v>510</v>
      </c>
      <c r="AD516" s="49">
        <v>65569</v>
      </c>
      <c r="AE516" s="49">
        <v>0</v>
      </c>
      <c r="AF516" s="49">
        <v>510</v>
      </c>
      <c r="AG516" s="49">
        <v>65569</v>
      </c>
      <c r="AH516" s="49">
        <v>0</v>
      </c>
      <c r="AI516" s="49">
        <v>510</v>
      </c>
      <c r="AJ516" s="49">
        <v>67067</v>
      </c>
      <c r="AK516" s="49">
        <v>1498</v>
      </c>
      <c r="AL516" s="49">
        <v>913730</v>
      </c>
      <c r="AM516" s="49">
        <v>68093</v>
      </c>
      <c r="AN516" s="49">
        <v>1026</v>
      </c>
      <c r="AO516" s="49">
        <v>493650</v>
      </c>
      <c r="AP516" s="49">
        <v>2524</v>
      </c>
      <c r="AQ516" s="49">
        <v>1412480</v>
      </c>
    </row>
    <row r="517" spans="1:43" ht="16.5" hidden="1" customHeight="1">
      <c r="A517" s="50" t="s">
        <v>50</v>
      </c>
      <c r="B517" s="50" t="s">
        <v>1615</v>
      </c>
      <c r="C517" s="50" t="str">
        <f>VLOOKUP($B517,'지하수요금(2012년)'!$B:$C,2,FALSE)</f>
        <v>현대스파월드</v>
      </c>
      <c r="D517" s="50" t="s">
        <v>1616</v>
      </c>
      <c r="E517" s="50" t="s">
        <v>1617</v>
      </c>
      <c r="F517" s="49">
        <v>9188</v>
      </c>
      <c r="G517" s="49">
        <v>0</v>
      </c>
      <c r="H517" s="49">
        <v>410</v>
      </c>
      <c r="I517" s="49">
        <v>9188</v>
      </c>
      <c r="J517" s="49">
        <v>0</v>
      </c>
      <c r="K517" s="49">
        <v>410</v>
      </c>
      <c r="L517" s="49">
        <v>9188</v>
      </c>
      <c r="M517" s="49">
        <v>0</v>
      </c>
      <c r="N517" s="49">
        <v>410</v>
      </c>
      <c r="O517" s="49">
        <v>9188</v>
      </c>
      <c r="P517" s="49">
        <v>0</v>
      </c>
      <c r="Q517" s="49">
        <v>410</v>
      </c>
      <c r="R517" s="49">
        <v>9188</v>
      </c>
      <c r="S517" s="49">
        <v>0</v>
      </c>
      <c r="T517" s="49">
        <v>410</v>
      </c>
      <c r="U517" s="49">
        <v>9188</v>
      </c>
      <c r="V517" s="49">
        <v>0</v>
      </c>
      <c r="W517" s="49">
        <v>410</v>
      </c>
      <c r="X517" s="49">
        <v>9188</v>
      </c>
      <c r="Y517" s="49">
        <v>0</v>
      </c>
      <c r="Z517" s="49">
        <v>410</v>
      </c>
      <c r="AA517" s="49">
        <v>9188</v>
      </c>
      <c r="AB517" s="49">
        <v>0</v>
      </c>
      <c r="AC517" s="49">
        <v>410</v>
      </c>
      <c r="AD517" s="49">
        <v>9188</v>
      </c>
      <c r="AE517" s="49">
        <v>0</v>
      </c>
      <c r="AF517" s="49">
        <v>410</v>
      </c>
      <c r="AG517" s="49">
        <v>9188</v>
      </c>
      <c r="AH517" s="49">
        <v>0</v>
      </c>
      <c r="AI517" s="49">
        <v>410</v>
      </c>
      <c r="AJ517" s="49">
        <v>9188</v>
      </c>
      <c r="AK517" s="49">
        <v>0</v>
      </c>
      <c r="AL517" s="49">
        <v>410</v>
      </c>
      <c r="AM517" s="49">
        <v>9188</v>
      </c>
      <c r="AN517" s="49">
        <v>0</v>
      </c>
      <c r="AO517" s="49">
        <v>410</v>
      </c>
      <c r="AP517" s="49">
        <v>0</v>
      </c>
      <c r="AQ517" s="49">
        <v>4920</v>
      </c>
    </row>
    <row r="518" spans="1:43" ht="16.5" hidden="1" customHeight="1">
      <c r="A518" s="50" t="s">
        <v>50</v>
      </c>
      <c r="B518" s="50" t="s">
        <v>1618</v>
      </c>
      <c r="C518" s="50" t="str">
        <f>VLOOKUP($B518,'지하수요금(2012년)'!$B:$C,2,FALSE)</f>
        <v>하의자(스마트셀프주유소)</v>
      </c>
      <c r="D518" s="50" t="s">
        <v>1619</v>
      </c>
      <c r="E518" s="50" t="s">
        <v>1620</v>
      </c>
      <c r="F518" s="49">
        <v>455</v>
      </c>
      <c r="G518" s="49">
        <v>0</v>
      </c>
      <c r="H518" s="49">
        <v>410</v>
      </c>
      <c r="I518" s="49">
        <v>455</v>
      </c>
      <c r="J518" s="49">
        <v>0</v>
      </c>
      <c r="K518" s="49">
        <v>410</v>
      </c>
      <c r="L518" s="49">
        <v>455</v>
      </c>
      <c r="M518" s="49">
        <v>0</v>
      </c>
      <c r="N518" s="49">
        <v>410</v>
      </c>
      <c r="O518" s="49">
        <v>455</v>
      </c>
      <c r="P518" s="49">
        <v>0</v>
      </c>
      <c r="Q518" s="49">
        <v>410</v>
      </c>
      <c r="R518" s="49">
        <v>455</v>
      </c>
      <c r="S518" s="49">
        <v>0</v>
      </c>
      <c r="T518" s="49">
        <v>410</v>
      </c>
      <c r="U518" s="49">
        <v>455</v>
      </c>
      <c r="V518" s="49">
        <v>0</v>
      </c>
      <c r="W518" s="49">
        <v>410</v>
      </c>
      <c r="X518" s="49">
        <v>455</v>
      </c>
      <c r="Y518" s="49">
        <v>0</v>
      </c>
      <c r="Z518" s="49">
        <v>410</v>
      </c>
      <c r="AA518" s="49">
        <v>455</v>
      </c>
      <c r="AB518" s="49">
        <v>0</v>
      </c>
      <c r="AC518" s="49">
        <v>410</v>
      </c>
      <c r="AD518" s="49">
        <v>455</v>
      </c>
      <c r="AE518" s="49">
        <v>0</v>
      </c>
      <c r="AF518" s="49">
        <v>410</v>
      </c>
      <c r="AG518" s="49">
        <v>455</v>
      </c>
      <c r="AH518" s="49">
        <v>0</v>
      </c>
      <c r="AI518" s="49">
        <v>410</v>
      </c>
      <c r="AJ518" s="49">
        <v>455</v>
      </c>
      <c r="AK518" s="49">
        <v>0</v>
      </c>
      <c r="AL518" s="49">
        <v>410</v>
      </c>
      <c r="AM518" s="49">
        <v>455</v>
      </c>
      <c r="AN518" s="49">
        <v>0</v>
      </c>
      <c r="AO518" s="49">
        <v>410</v>
      </c>
      <c r="AP518" s="49">
        <v>0</v>
      </c>
      <c r="AQ518" s="49">
        <v>4920</v>
      </c>
    </row>
    <row r="519" spans="1:43" ht="16.5" hidden="1" customHeight="1">
      <c r="A519" s="50" t="s">
        <v>50</v>
      </c>
      <c r="B519" s="50" t="s">
        <v>1621</v>
      </c>
      <c r="C519" s="50" t="str">
        <f>VLOOKUP($B519,'지하수요금(2012년)'!$B:$C,2,FALSE)</f>
        <v>(주)성삼주유소</v>
      </c>
      <c r="D519" s="50" t="s">
        <v>1622</v>
      </c>
      <c r="E519" s="50" t="s">
        <v>1623</v>
      </c>
      <c r="F519" s="49">
        <v>3253</v>
      </c>
      <c r="G519" s="49">
        <v>39</v>
      </c>
      <c r="H519" s="49">
        <v>9770</v>
      </c>
      <c r="I519" s="49">
        <v>3326</v>
      </c>
      <c r="J519" s="49">
        <v>73</v>
      </c>
      <c r="K519" s="49">
        <v>28280</v>
      </c>
      <c r="L519" s="49">
        <v>3369</v>
      </c>
      <c r="M519" s="49">
        <v>43</v>
      </c>
      <c r="N519" s="49">
        <v>10730</v>
      </c>
      <c r="O519" s="49">
        <v>3407</v>
      </c>
      <c r="P519" s="49">
        <v>38</v>
      </c>
      <c r="Q519" s="49">
        <v>9530</v>
      </c>
      <c r="R519" s="49">
        <v>3445</v>
      </c>
      <c r="S519" s="49">
        <v>38</v>
      </c>
      <c r="T519" s="49">
        <v>9530</v>
      </c>
      <c r="U519" s="49">
        <v>3475</v>
      </c>
      <c r="V519" s="49">
        <v>30</v>
      </c>
      <c r="W519" s="49">
        <v>7610</v>
      </c>
      <c r="X519" s="49">
        <v>3546</v>
      </c>
      <c r="Y519" s="49">
        <v>71</v>
      </c>
      <c r="Z519" s="49">
        <v>26900</v>
      </c>
      <c r="AA519" s="49">
        <v>3586</v>
      </c>
      <c r="AB519" s="49">
        <v>40</v>
      </c>
      <c r="AC519" s="49">
        <v>10010</v>
      </c>
      <c r="AD519" s="49">
        <v>3638</v>
      </c>
      <c r="AE519" s="49">
        <v>52</v>
      </c>
      <c r="AF519" s="49">
        <v>13790</v>
      </c>
      <c r="AG519" s="49">
        <v>3671</v>
      </c>
      <c r="AH519" s="49">
        <v>33</v>
      </c>
      <c r="AI519" s="49">
        <v>8330</v>
      </c>
      <c r="AJ519" s="49">
        <v>3709</v>
      </c>
      <c r="AK519" s="49">
        <v>38</v>
      </c>
      <c r="AL519" s="49">
        <v>9530</v>
      </c>
      <c r="AM519" s="49">
        <v>3752</v>
      </c>
      <c r="AN519" s="49">
        <v>43</v>
      </c>
      <c r="AO519" s="49">
        <v>10730</v>
      </c>
      <c r="AP519" s="49">
        <v>538</v>
      </c>
      <c r="AQ519" s="49">
        <v>154740</v>
      </c>
    </row>
    <row r="520" spans="1:43" ht="16.5" hidden="1" customHeight="1">
      <c r="A520" s="50" t="s">
        <v>50</v>
      </c>
      <c r="B520" s="50" t="s">
        <v>1624</v>
      </c>
      <c r="C520" s="50" t="str">
        <f>VLOOKUP($B520,'지하수요금(2012년)'!$B:$C,2,FALSE)</f>
        <v>(주)계양정밀-1</v>
      </c>
      <c r="D520" s="50" t="s">
        <v>1625</v>
      </c>
      <c r="E520" s="50" t="s">
        <v>1626</v>
      </c>
      <c r="F520" s="49">
        <v>6935</v>
      </c>
      <c r="G520" s="49">
        <v>11</v>
      </c>
      <c r="H520" s="49">
        <v>3050</v>
      </c>
      <c r="I520" s="49">
        <v>6947</v>
      </c>
      <c r="J520" s="49">
        <v>12</v>
      </c>
      <c r="K520" s="49">
        <v>3290</v>
      </c>
      <c r="L520" s="49">
        <v>6958</v>
      </c>
      <c r="M520" s="49">
        <v>11</v>
      </c>
      <c r="N520" s="49">
        <v>3050</v>
      </c>
      <c r="O520" s="49">
        <v>6972</v>
      </c>
      <c r="P520" s="49">
        <v>14</v>
      </c>
      <c r="Q520" s="49">
        <v>3770</v>
      </c>
      <c r="R520" s="49">
        <v>6984</v>
      </c>
      <c r="S520" s="49">
        <v>12</v>
      </c>
      <c r="T520" s="49">
        <v>3290</v>
      </c>
      <c r="U520" s="49">
        <v>6993</v>
      </c>
      <c r="V520" s="49">
        <v>9</v>
      </c>
      <c r="W520" s="49">
        <v>2570</v>
      </c>
      <c r="X520" s="49">
        <v>7014</v>
      </c>
      <c r="Y520" s="49">
        <v>21</v>
      </c>
      <c r="Z520" s="49">
        <v>5450</v>
      </c>
      <c r="AA520" s="49">
        <v>7026</v>
      </c>
      <c r="AB520" s="49">
        <v>12</v>
      </c>
      <c r="AC520" s="49">
        <v>3290</v>
      </c>
      <c r="AD520" s="49">
        <v>7038</v>
      </c>
      <c r="AE520" s="49">
        <v>12</v>
      </c>
      <c r="AF520" s="49">
        <v>3290</v>
      </c>
      <c r="AG520" s="49">
        <v>7080</v>
      </c>
      <c r="AH520" s="49">
        <v>42</v>
      </c>
      <c r="AI520" s="49">
        <v>10490</v>
      </c>
      <c r="AJ520" s="49">
        <v>7097</v>
      </c>
      <c r="AK520" s="49">
        <v>17</v>
      </c>
      <c r="AL520" s="49">
        <v>4490</v>
      </c>
      <c r="AM520" s="49">
        <v>7106</v>
      </c>
      <c r="AN520" s="49">
        <v>9</v>
      </c>
      <c r="AO520" s="49">
        <v>2570</v>
      </c>
      <c r="AP520" s="49">
        <v>182</v>
      </c>
      <c r="AQ520" s="49">
        <v>48600</v>
      </c>
    </row>
    <row r="521" spans="1:43" ht="16.5" hidden="1" customHeight="1">
      <c r="A521" s="50" t="s">
        <v>50</v>
      </c>
      <c r="B521" s="50" t="s">
        <v>1627</v>
      </c>
      <c r="C521" s="50" t="str">
        <f>VLOOKUP($B521,'지하수요금(2012년)'!$B:$C,2,FALSE)</f>
        <v>(주)중앙주유소</v>
      </c>
      <c r="D521" s="50" t="s">
        <v>1628</v>
      </c>
      <c r="E521" s="50" t="s">
        <v>1629</v>
      </c>
      <c r="F521" s="49">
        <v>3780</v>
      </c>
      <c r="G521" s="49">
        <v>23</v>
      </c>
      <c r="H521" s="49">
        <v>5930</v>
      </c>
      <c r="I521" s="49">
        <v>3780</v>
      </c>
      <c r="J521" s="49">
        <v>0</v>
      </c>
      <c r="K521" s="49">
        <v>410</v>
      </c>
      <c r="L521" s="49">
        <v>3790</v>
      </c>
      <c r="M521" s="49">
        <v>10</v>
      </c>
      <c r="N521" s="49">
        <v>2810</v>
      </c>
      <c r="O521" s="49">
        <v>3802</v>
      </c>
      <c r="P521" s="49">
        <v>12</v>
      </c>
      <c r="Q521" s="49">
        <v>3290</v>
      </c>
      <c r="R521" s="49">
        <v>3817</v>
      </c>
      <c r="S521" s="49">
        <v>15</v>
      </c>
      <c r="T521" s="49">
        <v>4010</v>
      </c>
      <c r="U521" s="49">
        <v>3835</v>
      </c>
      <c r="V521" s="49">
        <v>18</v>
      </c>
      <c r="W521" s="49">
        <v>4730</v>
      </c>
      <c r="X521" s="49">
        <v>3855</v>
      </c>
      <c r="Y521" s="49">
        <v>20</v>
      </c>
      <c r="Z521" s="49">
        <v>5210</v>
      </c>
      <c r="AA521" s="49">
        <v>3865</v>
      </c>
      <c r="AB521" s="49">
        <v>10</v>
      </c>
      <c r="AC521" s="49">
        <v>2810</v>
      </c>
      <c r="AD521" s="49">
        <v>3872</v>
      </c>
      <c r="AE521" s="49">
        <v>7</v>
      </c>
      <c r="AF521" s="49">
        <v>2090</v>
      </c>
      <c r="AG521" s="49">
        <v>3884</v>
      </c>
      <c r="AH521" s="49">
        <v>12</v>
      </c>
      <c r="AI521" s="49">
        <v>3290</v>
      </c>
      <c r="AJ521" s="49">
        <v>3890</v>
      </c>
      <c r="AK521" s="49">
        <v>6</v>
      </c>
      <c r="AL521" s="49">
        <v>1850</v>
      </c>
      <c r="AM521" s="49">
        <v>3908</v>
      </c>
      <c r="AN521" s="49">
        <v>18</v>
      </c>
      <c r="AO521" s="49">
        <v>4730</v>
      </c>
      <c r="AP521" s="49">
        <v>151</v>
      </c>
      <c r="AQ521" s="49">
        <v>41160</v>
      </c>
    </row>
    <row r="522" spans="1:43" ht="16.5" hidden="1" customHeight="1">
      <c r="A522" s="50" t="s">
        <v>50</v>
      </c>
      <c r="B522" s="50" t="s">
        <v>1630</v>
      </c>
      <c r="C522" s="50" t="str">
        <f>VLOOKUP($B522,'지하수요금(2012년)'!$B:$C,2,FALSE)</f>
        <v>의료법인영은의료재단-1</v>
      </c>
      <c r="D522" s="50" t="s">
        <v>1631</v>
      </c>
      <c r="E522" s="50" t="s">
        <v>1632</v>
      </c>
      <c r="F522" s="49">
        <v>1938</v>
      </c>
      <c r="G522" s="49">
        <v>899</v>
      </c>
      <c r="H522" s="49">
        <v>654140</v>
      </c>
      <c r="I522" s="49">
        <v>2916</v>
      </c>
      <c r="J522" s="49">
        <v>978</v>
      </c>
      <c r="K522" s="49">
        <v>714970</v>
      </c>
      <c r="L522" s="49">
        <v>3766</v>
      </c>
      <c r="M522" s="49">
        <v>850</v>
      </c>
      <c r="N522" s="49">
        <v>616410</v>
      </c>
      <c r="O522" s="49">
        <v>4461</v>
      </c>
      <c r="P522" s="49">
        <v>695</v>
      </c>
      <c r="Q522" s="49">
        <v>497060</v>
      </c>
      <c r="R522" s="49">
        <v>4503</v>
      </c>
      <c r="S522" s="49">
        <v>42</v>
      </c>
      <c r="T522" s="49">
        <v>10490</v>
      </c>
      <c r="U522" s="49">
        <v>4503</v>
      </c>
      <c r="V522" s="49">
        <v>0</v>
      </c>
      <c r="W522" s="49">
        <v>410</v>
      </c>
      <c r="X522" s="49">
        <v>4503</v>
      </c>
      <c r="Y522" s="49">
        <v>0</v>
      </c>
      <c r="Z522" s="49">
        <v>410</v>
      </c>
      <c r="AA522" s="49">
        <v>4503</v>
      </c>
      <c r="AB522" s="49">
        <v>0</v>
      </c>
      <c r="AC522" s="49">
        <v>410</v>
      </c>
      <c r="AD522" s="49">
        <v>4503</v>
      </c>
      <c r="AE522" s="49">
        <v>0</v>
      </c>
      <c r="AF522" s="49">
        <v>410</v>
      </c>
      <c r="AG522" s="49">
        <v>4503</v>
      </c>
      <c r="AH522" s="49">
        <v>0</v>
      </c>
      <c r="AI522" s="49">
        <v>410</v>
      </c>
      <c r="AJ522" s="49">
        <v>4503</v>
      </c>
      <c r="AK522" s="49">
        <v>0</v>
      </c>
      <c r="AL522" s="49">
        <v>410</v>
      </c>
      <c r="AM522" s="49">
        <v>4503</v>
      </c>
      <c r="AN522" s="49">
        <v>0</v>
      </c>
      <c r="AO522" s="49">
        <v>410</v>
      </c>
      <c r="AP522" s="49">
        <v>3464</v>
      </c>
      <c r="AQ522" s="49">
        <v>2495940</v>
      </c>
    </row>
    <row r="523" spans="1:43" ht="16.5" hidden="1" customHeight="1">
      <c r="A523" s="50" t="s">
        <v>50</v>
      </c>
      <c r="B523" s="50" t="s">
        <v>1633</v>
      </c>
      <c r="C523" s="50" t="str">
        <f>VLOOKUP($B523,'지하수요금(2012년)'!$B:$C,2,FALSE)</f>
        <v>가야세차장</v>
      </c>
      <c r="D523" s="50" t="s">
        <v>1634</v>
      </c>
      <c r="E523" s="50" t="s">
        <v>1635</v>
      </c>
      <c r="F523" s="49">
        <v>2923</v>
      </c>
      <c r="G523" s="49">
        <v>31</v>
      </c>
      <c r="H523" s="49">
        <v>7850</v>
      </c>
      <c r="I523" s="49">
        <v>2948</v>
      </c>
      <c r="J523" s="49">
        <v>37</v>
      </c>
      <c r="K523" s="49">
        <v>9290</v>
      </c>
      <c r="L523" s="49">
        <v>2976</v>
      </c>
      <c r="M523" s="49">
        <v>42</v>
      </c>
      <c r="N523" s="49">
        <v>10490</v>
      </c>
      <c r="O523" s="49">
        <v>2993</v>
      </c>
      <c r="P523" s="49">
        <v>25</v>
      </c>
      <c r="Q523" s="49">
        <v>6410</v>
      </c>
      <c r="R523" s="49">
        <v>3015</v>
      </c>
      <c r="S523" s="49">
        <v>33</v>
      </c>
      <c r="T523" s="49">
        <v>8330</v>
      </c>
      <c r="U523" s="49">
        <v>3036</v>
      </c>
      <c r="V523" s="49">
        <v>31</v>
      </c>
      <c r="W523" s="49">
        <v>7850</v>
      </c>
      <c r="X523" s="49">
        <v>3065</v>
      </c>
      <c r="Y523" s="49">
        <v>43</v>
      </c>
      <c r="Z523" s="49">
        <v>10730</v>
      </c>
      <c r="AA523" s="49">
        <v>3081</v>
      </c>
      <c r="AB523" s="49">
        <v>24</v>
      </c>
      <c r="AC523" s="49">
        <v>6170</v>
      </c>
      <c r="AD523" s="49">
        <v>3096</v>
      </c>
      <c r="AE523" s="49">
        <v>22</v>
      </c>
      <c r="AF523" s="49">
        <v>5690</v>
      </c>
      <c r="AG523" s="49">
        <v>3116</v>
      </c>
      <c r="AH523" s="49">
        <v>30</v>
      </c>
      <c r="AI523" s="49">
        <v>7610</v>
      </c>
      <c r="AJ523" s="49">
        <v>3132</v>
      </c>
      <c r="AK523" s="49">
        <v>24</v>
      </c>
      <c r="AL523" s="49">
        <v>6170</v>
      </c>
      <c r="AM523" s="49">
        <v>3153</v>
      </c>
      <c r="AN523" s="49">
        <v>31</v>
      </c>
      <c r="AO523" s="49">
        <v>7850</v>
      </c>
      <c r="AP523" s="49">
        <v>373</v>
      </c>
      <c r="AQ523" s="49">
        <v>94440</v>
      </c>
    </row>
    <row r="524" spans="1:43" ht="16.5" hidden="1" customHeight="1">
      <c r="A524" s="50" t="s">
        <v>50</v>
      </c>
      <c r="B524" s="50" t="s">
        <v>1636</v>
      </c>
      <c r="C524" s="50" t="str">
        <f>VLOOKUP($B524,'지하수요금(2012년)'!$B:$C,2,FALSE)</f>
        <v>동신초등학교</v>
      </c>
      <c r="D524" s="50" t="s">
        <v>1637</v>
      </c>
      <c r="E524" s="50" t="s">
        <v>1638</v>
      </c>
      <c r="F524" s="49">
        <v>6465</v>
      </c>
      <c r="G524" s="49">
        <v>308</v>
      </c>
      <c r="H524" s="49">
        <v>199070</v>
      </c>
      <c r="I524" s="49">
        <v>6673</v>
      </c>
      <c r="J524" s="49">
        <v>208</v>
      </c>
      <c r="K524" s="49">
        <v>125750</v>
      </c>
      <c r="L524" s="49">
        <v>6922</v>
      </c>
      <c r="M524" s="49">
        <v>249</v>
      </c>
      <c r="N524" s="49">
        <v>155680</v>
      </c>
      <c r="O524" s="49">
        <v>7237</v>
      </c>
      <c r="P524" s="49">
        <v>315</v>
      </c>
      <c r="Q524" s="49">
        <v>204460</v>
      </c>
      <c r="R524" s="49">
        <v>7708</v>
      </c>
      <c r="S524" s="49">
        <v>471</v>
      </c>
      <c r="T524" s="49">
        <v>324580</v>
      </c>
      <c r="U524" s="49">
        <v>8352</v>
      </c>
      <c r="V524" s="49">
        <v>644</v>
      </c>
      <c r="W524" s="49">
        <v>457790</v>
      </c>
      <c r="X524" s="49">
        <v>8823</v>
      </c>
      <c r="Y524" s="49">
        <v>471</v>
      </c>
      <c r="Z524" s="49">
        <v>324580</v>
      </c>
      <c r="AA524" s="49">
        <v>9272</v>
      </c>
      <c r="AB524" s="49">
        <v>449</v>
      </c>
      <c r="AC524" s="49">
        <v>307640</v>
      </c>
      <c r="AD524" s="49">
        <v>9673</v>
      </c>
      <c r="AE524" s="49">
        <v>401</v>
      </c>
      <c r="AF524" s="49">
        <v>270680</v>
      </c>
      <c r="AG524" s="49">
        <v>10013</v>
      </c>
      <c r="AH524" s="49">
        <v>340</v>
      </c>
      <c r="AI524" s="49">
        <v>223710</v>
      </c>
      <c r="AJ524" s="49">
        <v>10501</v>
      </c>
      <c r="AK524" s="49">
        <v>488</v>
      </c>
      <c r="AL524" s="49">
        <v>337670</v>
      </c>
      <c r="AM524" s="49">
        <v>10745</v>
      </c>
      <c r="AN524" s="49">
        <v>244</v>
      </c>
      <c r="AO524" s="49">
        <v>152030</v>
      </c>
      <c r="AP524" s="49">
        <v>4588</v>
      </c>
      <c r="AQ524" s="49">
        <v>3083640</v>
      </c>
    </row>
    <row r="525" spans="1:43" ht="16.5" hidden="1" customHeight="1">
      <c r="A525" s="50" t="s">
        <v>50</v>
      </c>
      <c r="B525" s="50" t="s">
        <v>1639</v>
      </c>
      <c r="C525" s="50" t="str">
        <f>VLOOKUP($B525,'지하수요금(2012년)'!$B:$C,2,FALSE)</f>
        <v>삼영자동차정비-2</v>
      </c>
      <c r="D525" s="50" t="s">
        <v>1640</v>
      </c>
      <c r="E525" s="50" t="s">
        <v>1641</v>
      </c>
      <c r="F525" s="49">
        <v>173</v>
      </c>
      <c r="G525" s="49">
        <v>9</v>
      </c>
      <c r="H525" s="49">
        <v>2570</v>
      </c>
      <c r="I525" s="49">
        <v>182</v>
      </c>
      <c r="J525" s="49">
        <v>9</v>
      </c>
      <c r="K525" s="49">
        <v>2570</v>
      </c>
      <c r="L525" s="49">
        <v>183</v>
      </c>
      <c r="M525" s="49">
        <v>1</v>
      </c>
      <c r="N525" s="49">
        <v>650</v>
      </c>
      <c r="O525" s="49">
        <v>183</v>
      </c>
      <c r="P525" s="49">
        <v>0</v>
      </c>
      <c r="Q525" s="49">
        <v>410</v>
      </c>
      <c r="R525" s="49">
        <v>183</v>
      </c>
      <c r="S525" s="49">
        <v>0</v>
      </c>
      <c r="T525" s="49">
        <v>410</v>
      </c>
      <c r="U525" s="49">
        <v>183</v>
      </c>
      <c r="V525" s="49">
        <v>0</v>
      </c>
      <c r="W525" s="49">
        <v>410</v>
      </c>
      <c r="X525" s="49">
        <v>183</v>
      </c>
      <c r="Y525" s="49">
        <v>0</v>
      </c>
      <c r="Z525" s="49">
        <v>410</v>
      </c>
      <c r="AA525" s="49">
        <v>183</v>
      </c>
      <c r="AB525" s="49">
        <v>0</v>
      </c>
      <c r="AC525" s="49">
        <v>410</v>
      </c>
      <c r="AD525" s="49">
        <v>183</v>
      </c>
      <c r="AE525" s="49">
        <v>0</v>
      </c>
      <c r="AF525" s="49">
        <v>410</v>
      </c>
      <c r="AG525" s="49">
        <v>183</v>
      </c>
      <c r="AH525" s="49">
        <v>0</v>
      </c>
      <c r="AI525" s="49">
        <v>410</v>
      </c>
      <c r="AJ525" s="49">
        <v>183</v>
      </c>
      <c r="AK525" s="49">
        <v>0</v>
      </c>
      <c r="AL525" s="49">
        <v>410</v>
      </c>
      <c r="AM525" s="49">
        <v>183</v>
      </c>
      <c r="AN525" s="49">
        <v>0</v>
      </c>
      <c r="AO525" s="49">
        <v>410</v>
      </c>
      <c r="AP525" s="49">
        <v>19</v>
      </c>
      <c r="AQ525" s="49">
        <v>9480</v>
      </c>
    </row>
    <row r="526" spans="1:43" ht="16.5" hidden="1" customHeight="1">
      <c r="A526" s="50" t="s">
        <v>50</v>
      </c>
      <c r="B526" s="50" t="s">
        <v>1642</v>
      </c>
      <c r="C526" s="50" t="str">
        <f>VLOOKUP($B526,'지하수요금(2012년)'!$B:$C,2,FALSE)</f>
        <v>주암테크</v>
      </c>
      <c r="D526" s="50" t="s">
        <v>1643</v>
      </c>
      <c r="E526" s="50" t="s">
        <v>1644</v>
      </c>
      <c r="F526" s="49">
        <v>16400</v>
      </c>
      <c r="G526" s="49">
        <v>0</v>
      </c>
      <c r="H526" s="49">
        <v>410</v>
      </c>
      <c r="I526" s="49">
        <v>16400</v>
      </c>
      <c r="J526" s="49">
        <v>0</v>
      </c>
      <c r="K526" s="49">
        <v>410</v>
      </c>
      <c r="L526" s="49">
        <v>16400</v>
      </c>
      <c r="M526" s="49">
        <v>0</v>
      </c>
      <c r="N526" s="49">
        <v>410</v>
      </c>
      <c r="O526" s="49">
        <v>16400</v>
      </c>
      <c r="P526" s="49">
        <v>0</v>
      </c>
      <c r="Q526" s="49">
        <v>410</v>
      </c>
      <c r="R526" s="49">
        <v>16400</v>
      </c>
      <c r="S526" s="49">
        <v>0</v>
      </c>
      <c r="T526" s="49">
        <v>410</v>
      </c>
      <c r="U526" s="49">
        <v>16400</v>
      </c>
      <c r="V526" s="49">
        <v>0</v>
      </c>
      <c r="W526" s="49">
        <v>410</v>
      </c>
      <c r="X526" s="49">
        <v>16400</v>
      </c>
      <c r="Y526" s="49">
        <v>0</v>
      </c>
      <c r="Z526" s="49">
        <v>410</v>
      </c>
      <c r="AA526" s="49">
        <v>16400</v>
      </c>
      <c r="AB526" s="49">
        <v>0</v>
      </c>
      <c r="AC526" s="49">
        <v>410</v>
      </c>
      <c r="AD526" s="49">
        <v>16400</v>
      </c>
      <c r="AE526" s="49">
        <v>0</v>
      </c>
      <c r="AF526" s="49">
        <v>410</v>
      </c>
      <c r="AG526" s="49">
        <v>16400</v>
      </c>
      <c r="AH526" s="49">
        <v>0</v>
      </c>
      <c r="AI526" s="49">
        <v>410</v>
      </c>
      <c r="AJ526" s="49">
        <v>16400</v>
      </c>
      <c r="AK526" s="49">
        <v>0</v>
      </c>
      <c r="AL526" s="49">
        <v>410</v>
      </c>
      <c r="AM526" s="49">
        <v>16400</v>
      </c>
      <c r="AN526" s="49">
        <v>0</v>
      </c>
      <c r="AO526" s="49">
        <v>410</v>
      </c>
      <c r="AP526" s="49">
        <v>0</v>
      </c>
      <c r="AQ526" s="49">
        <v>4920</v>
      </c>
    </row>
    <row r="527" spans="1:43" ht="16.5" hidden="1" customHeight="1">
      <c r="A527" s="50" t="s">
        <v>50</v>
      </c>
      <c r="B527" s="50" t="s">
        <v>1645</v>
      </c>
      <c r="C527" s="50" t="str">
        <f>VLOOKUP($B527,'지하수요금(2012년)'!$B:$C,2,FALSE)</f>
        <v>힐탑(문영삼)</v>
      </c>
      <c r="D527" s="50" t="s">
        <v>1646</v>
      </c>
      <c r="E527" s="50" t="s">
        <v>1647</v>
      </c>
      <c r="F527" s="49">
        <v>3378</v>
      </c>
      <c r="G527" s="49">
        <v>70</v>
      </c>
      <c r="H527" s="49">
        <v>26210</v>
      </c>
      <c r="I527" s="49">
        <v>3532</v>
      </c>
      <c r="J527" s="49">
        <v>154</v>
      </c>
      <c r="K527" s="49">
        <v>86330</v>
      </c>
      <c r="L527" s="49">
        <v>3638</v>
      </c>
      <c r="M527" s="49">
        <v>106</v>
      </c>
      <c r="N527" s="49">
        <v>51290</v>
      </c>
      <c r="O527" s="49">
        <v>3783</v>
      </c>
      <c r="P527" s="49">
        <v>145</v>
      </c>
      <c r="Q527" s="49">
        <v>79760</v>
      </c>
      <c r="R527" s="49">
        <v>3841</v>
      </c>
      <c r="S527" s="49">
        <v>58</v>
      </c>
      <c r="T527" s="49">
        <v>17930</v>
      </c>
      <c r="U527" s="49">
        <v>3958</v>
      </c>
      <c r="V527" s="49">
        <v>117</v>
      </c>
      <c r="W527" s="49">
        <v>59320</v>
      </c>
      <c r="X527" s="49">
        <v>4029</v>
      </c>
      <c r="Y527" s="49">
        <v>71</v>
      </c>
      <c r="Z527" s="49">
        <v>26900</v>
      </c>
      <c r="AA527" s="49">
        <v>4111</v>
      </c>
      <c r="AB527" s="49">
        <v>82</v>
      </c>
      <c r="AC527" s="49">
        <v>34490</v>
      </c>
      <c r="AD527" s="49">
        <v>4243</v>
      </c>
      <c r="AE527" s="49">
        <v>132</v>
      </c>
      <c r="AF527" s="49">
        <v>70270</v>
      </c>
      <c r="AG527" s="49">
        <v>4360</v>
      </c>
      <c r="AH527" s="49">
        <v>117</v>
      </c>
      <c r="AI527" s="49">
        <v>59320</v>
      </c>
      <c r="AJ527" s="49">
        <v>4535</v>
      </c>
      <c r="AK527" s="49">
        <v>175</v>
      </c>
      <c r="AL527" s="49">
        <v>101660</v>
      </c>
      <c r="AM527" s="49">
        <v>4678</v>
      </c>
      <c r="AN527" s="49">
        <v>143</v>
      </c>
      <c r="AO527" s="49">
        <v>78300</v>
      </c>
      <c r="AP527" s="49">
        <v>1370</v>
      </c>
      <c r="AQ527" s="49">
        <v>691780</v>
      </c>
    </row>
    <row r="528" spans="1:43" ht="16.5" hidden="1" customHeight="1">
      <c r="A528" s="50" t="s">
        <v>50</v>
      </c>
      <c r="B528" s="50" t="s">
        <v>1648</v>
      </c>
      <c r="C528" s="50" t="str">
        <f>VLOOKUP($B528,'지하수요금(2012년)'!$B:$C,2,FALSE)</f>
        <v>승원식품-1</v>
      </c>
      <c r="D528" s="50" t="s">
        <v>2425</v>
      </c>
      <c r="E528" s="50" t="s">
        <v>2426</v>
      </c>
      <c r="F528" s="49">
        <v>6557</v>
      </c>
      <c r="G528" s="49">
        <v>123</v>
      </c>
      <c r="H528" s="49">
        <v>63700</v>
      </c>
      <c r="I528" s="49">
        <v>6571</v>
      </c>
      <c r="J528" s="49">
        <v>42</v>
      </c>
      <c r="K528" s="49">
        <v>10490</v>
      </c>
      <c r="L528" s="49">
        <v>6587</v>
      </c>
      <c r="M528" s="49">
        <v>48</v>
      </c>
      <c r="N528" s="49">
        <v>11930</v>
      </c>
      <c r="O528" s="49">
        <v>6587</v>
      </c>
      <c r="P528" s="49">
        <v>0</v>
      </c>
      <c r="Q528" s="49">
        <v>410</v>
      </c>
      <c r="R528" s="49">
        <v>6587</v>
      </c>
      <c r="S528" s="49">
        <v>0</v>
      </c>
      <c r="T528" s="49">
        <v>410</v>
      </c>
      <c r="U528" s="49">
        <v>6587</v>
      </c>
      <c r="V528" s="49">
        <v>0</v>
      </c>
      <c r="W528" s="49">
        <v>410</v>
      </c>
      <c r="X528" s="49">
        <v>6587</v>
      </c>
      <c r="Y528" s="49">
        <v>0</v>
      </c>
      <c r="Z528" s="49">
        <v>410</v>
      </c>
      <c r="AA528" s="49">
        <v>6587</v>
      </c>
      <c r="AB528" s="49">
        <v>0</v>
      </c>
      <c r="AC528" s="49">
        <v>410</v>
      </c>
      <c r="AD528" s="49">
        <v>6587</v>
      </c>
      <c r="AE528" s="49">
        <v>0</v>
      </c>
      <c r="AF528" s="49">
        <v>410</v>
      </c>
      <c r="AG528" s="49">
        <v>6587</v>
      </c>
      <c r="AH528" s="49">
        <v>0</v>
      </c>
      <c r="AI528" s="49">
        <v>410</v>
      </c>
      <c r="AJ528" s="49">
        <v>6587</v>
      </c>
      <c r="AK528" s="49">
        <v>0</v>
      </c>
      <c r="AL528" s="49">
        <v>410</v>
      </c>
      <c r="AM528" s="49">
        <v>6587</v>
      </c>
      <c r="AN528" s="49">
        <v>0</v>
      </c>
      <c r="AO528" s="49">
        <v>410</v>
      </c>
      <c r="AP528" s="49">
        <v>213</v>
      </c>
      <c r="AQ528" s="49">
        <v>89810</v>
      </c>
    </row>
    <row r="529" spans="1:43" ht="16.5" hidden="1" customHeight="1">
      <c r="A529" s="50" t="s">
        <v>50</v>
      </c>
      <c r="B529" s="50" t="s">
        <v>1651</v>
      </c>
      <c r="C529" s="50" t="str">
        <f>VLOOKUP($B529,'지하수요금(2012년)'!$B:$C,2,FALSE)</f>
        <v>금용산업</v>
      </c>
      <c r="D529" s="50" t="s">
        <v>1652</v>
      </c>
      <c r="E529" s="50" t="s">
        <v>1653</v>
      </c>
      <c r="F529" s="49">
        <v>659</v>
      </c>
      <c r="G529" s="49">
        <v>12</v>
      </c>
      <c r="H529" s="49">
        <v>3290</v>
      </c>
      <c r="I529" s="49">
        <v>665</v>
      </c>
      <c r="J529" s="49">
        <v>18</v>
      </c>
      <c r="K529" s="49">
        <v>4730</v>
      </c>
      <c r="L529" s="49">
        <v>670</v>
      </c>
      <c r="M529" s="49">
        <v>15</v>
      </c>
      <c r="N529" s="49">
        <v>4010</v>
      </c>
      <c r="O529" s="49">
        <v>675</v>
      </c>
      <c r="P529" s="49">
        <v>15</v>
      </c>
      <c r="Q529" s="49">
        <v>4010</v>
      </c>
      <c r="R529" s="49">
        <v>680</v>
      </c>
      <c r="S529" s="49">
        <v>15</v>
      </c>
      <c r="T529" s="49">
        <v>4010</v>
      </c>
      <c r="U529" s="49">
        <v>687</v>
      </c>
      <c r="V529" s="49">
        <v>21</v>
      </c>
      <c r="W529" s="49">
        <v>5450</v>
      </c>
      <c r="X529" s="49">
        <v>692</v>
      </c>
      <c r="Y529" s="49">
        <v>15</v>
      </c>
      <c r="Z529" s="49">
        <v>4010</v>
      </c>
      <c r="AA529" s="49">
        <v>702</v>
      </c>
      <c r="AB529" s="49">
        <v>30</v>
      </c>
      <c r="AC529" s="49">
        <v>7610</v>
      </c>
      <c r="AD529" s="49">
        <v>705</v>
      </c>
      <c r="AE529" s="49">
        <v>9</v>
      </c>
      <c r="AF529" s="49">
        <v>2570</v>
      </c>
      <c r="AG529" s="49">
        <v>708</v>
      </c>
      <c r="AH529" s="49">
        <v>9</v>
      </c>
      <c r="AI529" s="49">
        <v>2570</v>
      </c>
      <c r="AJ529" s="49">
        <v>716</v>
      </c>
      <c r="AK529" s="49">
        <v>24</v>
      </c>
      <c r="AL529" s="49">
        <v>6170</v>
      </c>
      <c r="AM529" s="49">
        <v>720</v>
      </c>
      <c r="AN529" s="49">
        <v>12</v>
      </c>
      <c r="AO529" s="49">
        <v>3290</v>
      </c>
      <c r="AP529" s="49">
        <v>195</v>
      </c>
      <c r="AQ529" s="49">
        <v>51720</v>
      </c>
    </row>
    <row r="530" spans="1:43" ht="16.5" hidden="1" customHeight="1">
      <c r="A530" s="50" t="s">
        <v>50</v>
      </c>
      <c r="B530" s="50" t="s">
        <v>1654</v>
      </c>
      <c r="C530" s="50" t="str">
        <f>VLOOKUP($B530,'지하수요금(2012년)'!$B:$C,2,FALSE)</f>
        <v>영남종합정비(김지연)</v>
      </c>
      <c r="D530" s="50" t="s">
        <v>1655</v>
      </c>
      <c r="E530" s="50" t="s">
        <v>1656</v>
      </c>
      <c r="F530" s="49">
        <v>545</v>
      </c>
      <c r="G530" s="49">
        <v>29</v>
      </c>
      <c r="H530" s="49">
        <v>7370</v>
      </c>
      <c r="I530" s="49">
        <v>545</v>
      </c>
      <c r="J530" s="49">
        <v>29</v>
      </c>
      <c r="K530" s="49">
        <v>7370</v>
      </c>
      <c r="L530" s="49">
        <v>545</v>
      </c>
      <c r="M530" s="49">
        <v>29</v>
      </c>
      <c r="N530" s="49">
        <v>7370</v>
      </c>
      <c r="O530" s="49">
        <v>545</v>
      </c>
      <c r="P530" s="49">
        <v>29</v>
      </c>
      <c r="Q530" s="49">
        <v>7370</v>
      </c>
      <c r="R530" s="49">
        <v>545</v>
      </c>
      <c r="S530" s="49">
        <v>0</v>
      </c>
      <c r="T530" s="49">
        <v>410</v>
      </c>
      <c r="U530" s="49">
        <v>545</v>
      </c>
      <c r="V530" s="49">
        <v>29</v>
      </c>
      <c r="W530" s="49">
        <v>7370</v>
      </c>
      <c r="X530" s="49">
        <v>545</v>
      </c>
      <c r="Y530" s="49">
        <v>29</v>
      </c>
      <c r="Z530" s="49">
        <v>7370</v>
      </c>
      <c r="AA530" s="49">
        <v>545</v>
      </c>
      <c r="AB530" s="49">
        <v>29</v>
      </c>
      <c r="AC530" s="49">
        <v>7370</v>
      </c>
      <c r="AD530" s="49">
        <v>545</v>
      </c>
      <c r="AE530" s="49">
        <v>0</v>
      </c>
      <c r="AF530" s="49">
        <v>410</v>
      </c>
      <c r="AG530" s="49">
        <v>545</v>
      </c>
      <c r="AH530" s="49">
        <v>0</v>
      </c>
      <c r="AI530" s="49">
        <v>410</v>
      </c>
      <c r="AJ530" s="49">
        <v>545</v>
      </c>
      <c r="AK530" s="49">
        <v>0</v>
      </c>
      <c r="AL530" s="49">
        <v>410</v>
      </c>
      <c r="AM530" s="49">
        <v>545</v>
      </c>
      <c r="AN530" s="49">
        <v>0</v>
      </c>
      <c r="AO530" s="49">
        <v>410</v>
      </c>
      <c r="AP530" s="49">
        <v>203</v>
      </c>
      <c r="AQ530" s="49">
        <v>53640</v>
      </c>
    </row>
    <row r="531" spans="1:43" ht="16.5" hidden="1" customHeight="1">
      <c r="A531" s="50" t="s">
        <v>50</v>
      </c>
      <c r="B531" s="50" t="s">
        <v>1657</v>
      </c>
      <c r="C531" s="50" t="str">
        <f>VLOOKUP($B531,'지하수요금(2012년)'!$B:$C,2,FALSE)</f>
        <v>신상남(섬바우)</v>
      </c>
      <c r="D531" s="50" t="s">
        <v>1658</v>
      </c>
      <c r="E531" s="50" t="s">
        <v>1659</v>
      </c>
      <c r="F531" s="49">
        <v>38127</v>
      </c>
      <c r="G531" s="49">
        <v>157</v>
      </c>
      <c r="H531" s="49">
        <v>88520</v>
      </c>
      <c r="I531" s="49">
        <v>38365</v>
      </c>
      <c r="J531" s="49">
        <v>238</v>
      </c>
      <c r="K531" s="49">
        <v>147650</v>
      </c>
      <c r="L531" s="49">
        <v>38574</v>
      </c>
      <c r="M531" s="49">
        <v>209</v>
      </c>
      <c r="N531" s="49">
        <v>126480</v>
      </c>
      <c r="O531" s="49">
        <v>38733</v>
      </c>
      <c r="P531" s="49">
        <v>159</v>
      </c>
      <c r="Q531" s="49">
        <v>89980</v>
      </c>
      <c r="R531" s="49">
        <v>38901</v>
      </c>
      <c r="S531" s="49">
        <v>168</v>
      </c>
      <c r="T531" s="49">
        <v>96550</v>
      </c>
      <c r="U531" s="49">
        <v>39189</v>
      </c>
      <c r="V531" s="49">
        <v>288</v>
      </c>
      <c r="W531" s="49">
        <v>184150</v>
      </c>
      <c r="X531" s="49">
        <v>39468</v>
      </c>
      <c r="Y531" s="49">
        <v>279</v>
      </c>
      <c r="Z531" s="49">
        <v>177580</v>
      </c>
      <c r="AA531" s="49">
        <v>39704</v>
      </c>
      <c r="AB531" s="49">
        <v>236</v>
      </c>
      <c r="AC531" s="49">
        <v>146190</v>
      </c>
      <c r="AD531" s="49">
        <v>39922</v>
      </c>
      <c r="AE531" s="49">
        <v>218</v>
      </c>
      <c r="AF531" s="49">
        <v>133050</v>
      </c>
      <c r="AG531" s="49">
        <v>40083</v>
      </c>
      <c r="AH531" s="49">
        <v>161</v>
      </c>
      <c r="AI531" s="49">
        <v>91440</v>
      </c>
      <c r="AJ531" s="49">
        <v>40242</v>
      </c>
      <c r="AK531" s="49">
        <v>159</v>
      </c>
      <c r="AL531" s="49">
        <v>89980</v>
      </c>
      <c r="AM531" s="49">
        <v>40411</v>
      </c>
      <c r="AN531" s="49">
        <v>169</v>
      </c>
      <c r="AO531" s="49">
        <v>97280</v>
      </c>
      <c r="AP531" s="49">
        <v>2441</v>
      </c>
      <c r="AQ531" s="49">
        <v>1468850</v>
      </c>
    </row>
    <row r="532" spans="1:43" ht="16.5" hidden="1" customHeight="1">
      <c r="A532" s="50" t="s">
        <v>50</v>
      </c>
      <c r="B532" s="50" t="s">
        <v>1660</v>
      </c>
      <c r="C532" s="50" t="str">
        <f>VLOOKUP($B532,'지하수요금(2012년)'!$B:$C,2,FALSE)</f>
        <v>한국케미칼(주)</v>
      </c>
      <c r="D532" s="50" t="s">
        <v>1661</v>
      </c>
      <c r="E532" s="50" t="s">
        <v>1662</v>
      </c>
      <c r="F532" s="49">
        <v>4789</v>
      </c>
      <c r="G532" s="49">
        <v>18</v>
      </c>
      <c r="H532" s="49">
        <v>3780</v>
      </c>
      <c r="I532" s="49">
        <v>4801</v>
      </c>
      <c r="J532" s="49">
        <v>12</v>
      </c>
      <c r="K532" s="49">
        <v>2640</v>
      </c>
      <c r="L532" s="49">
        <v>4810</v>
      </c>
      <c r="M532" s="49">
        <v>9</v>
      </c>
      <c r="N532" s="49">
        <v>2070</v>
      </c>
      <c r="O532" s="49">
        <v>4810</v>
      </c>
      <c r="P532" s="49">
        <v>0</v>
      </c>
      <c r="Q532" s="49">
        <v>360</v>
      </c>
      <c r="R532" s="49">
        <v>4810</v>
      </c>
      <c r="S532" s="49">
        <v>0</v>
      </c>
      <c r="T532" s="49">
        <v>360</v>
      </c>
      <c r="U532" s="49">
        <v>5543</v>
      </c>
      <c r="V532" s="49">
        <v>733</v>
      </c>
      <c r="W532" s="49">
        <v>230240</v>
      </c>
      <c r="X532" s="49">
        <v>5713</v>
      </c>
      <c r="Y532" s="49">
        <v>170</v>
      </c>
      <c r="Z532" s="49">
        <v>32660</v>
      </c>
      <c r="AA532" s="49">
        <v>6025</v>
      </c>
      <c r="AB532" s="49">
        <v>312</v>
      </c>
      <c r="AC532" s="49">
        <v>78680</v>
      </c>
      <c r="AD532" s="49">
        <v>6981</v>
      </c>
      <c r="AE532" s="49">
        <v>956</v>
      </c>
      <c r="AF532" s="49">
        <v>310520</v>
      </c>
      <c r="AG532" s="49">
        <v>7144</v>
      </c>
      <c r="AH532" s="49">
        <v>163</v>
      </c>
      <c r="AI532" s="49">
        <v>31330</v>
      </c>
      <c r="AJ532" s="49">
        <v>7196</v>
      </c>
      <c r="AK532" s="49">
        <v>52</v>
      </c>
      <c r="AL532" s="49">
        <v>10240</v>
      </c>
      <c r="AM532" s="49">
        <v>7252</v>
      </c>
      <c r="AN532" s="49">
        <v>56</v>
      </c>
      <c r="AO532" s="49">
        <v>11000</v>
      </c>
      <c r="AP532" s="49">
        <v>2481</v>
      </c>
      <c r="AQ532" s="49">
        <v>713880</v>
      </c>
    </row>
    <row r="533" spans="1:43" ht="16.5" hidden="1" customHeight="1">
      <c r="A533" s="50" t="s">
        <v>50</v>
      </c>
      <c r="B533" s="50" t="s">
        <v>1663</v>
      </c>
      <c r="C533" s="50" t="str">
        <f>VLOOKUP($B533,'지하수요금(2012년)'!$B:$C,2,FALSE)</f>
        <v>(주)계양정밀-2</v>
      </c>
      <c r="D533" s="50" t="s">
        <v>1664</v>
      </c>
      <c r="E533" s="50" t="s">
        <v>1665</v>
      </c>
      <c r="F533" s="49">
        <v>2607</v>
      </c>
      <c r="G533" s="49">
        <v>1</v>
      </c>
      <c r="H533" s="49">
        <v>650</v>
      </c>
      <c r="I533" s="49">
        <v>2607</v>
      </c>
      <c r="J533" s="49">
        <v>0</v>
      </c>
      <c r="K533" s="49">
        <v>410</v>
      </c>
      <c r="L533" s="49">
        <v>2621</v>
      </c>
      <c r="M533" s="49">
        <v>14</v>
      </c>
      <c r="N533" s="49">
        <v>3770</v>
      </c>
      <c r="O533" s="49">
        <v>2676</v>
      </c>
      <c r="P533" s="49">
        <v>55</v>
      </c>
      <c r="Q533" s="49">
        <v>15860</v>
      </c>
      <c r="R533" s="49">
        <v>2748</v>
      </c>
      <c r="S533" s="49">
        <v>72</v>
      </c>
      <c r="T533" s="49">
        <v>27590</v>
      </c>
      <c r="U533" s="49">
        <v>2830</v>
      </c>
      <c r="V533" s="49">
        <v>82</v>
      </c>
      <c r="W533" s="49">
        <v>34490</v>
      </c>
      <c r="X533" s="49">
        <v>3130</v>
      </c>
      <c r="Y533" s="49">
        <v>300</v>
      </c>
      <c r="Z533" s="49">
        <v>192910</v>
      </c>
      <c r="AA533" s="49">
        <v>3205</v>
      </c>
      <c r="AB533" s="49">
        <v>75</v>
      </c>
      <c r="AC533" s="49">
        <v>29660</v>
      </c>
      <c r="AD533" s="49">
        <v>3281</v>
      </c>
      <c r="AE533" s="49">
        <v>76</v>
      </c>
      <c r="AF533" s="49">
        <v>30350</v>
      </c>
      <c r="AG533" s="49">
        <v>3309</v>
      </c>
      <c r="AH533" s="49">
        <v>28</v>
      </c>
      <c r="AI533" s="49">
        <v>7130</v>
      </c>
      <c r="AJ533" s="49">
        <v>3338</v>
      </c>
      <c r="AK533" s="49">
        <v>29</v>
      </c>
      <c r="AL533" s="49">
        <v>7370</v>
      </c>
      <c r="AM533" s="49">
        <v>3444</v>
      </c>
      <c r="AN533" s="49">
        <v>106</v>
      </c>
      <c r="AO533" s="49">
        <v>51290</v>
      </c>
      <c r="AP533" s="49">
        <v>838</v>
      </c>
      <c r="AQ533" s="49">
        <v>401480</v>
      </c>
    </row>
    <row r="534" spans="1:43" ht="16.5" hidden="1" customHeight="1">
      <c r="A534" s="50" t="s">
        <v>50</v>
      </c>
      <c r="B534" s="50" t="s">
        <v>1666</v>
      </c>
      <c r="C534" s="50" t="str">
        <f>VLOOKUP($B534,'지하수요금(2012년)'!$B:$C,2,FALSE)</f>
        <v>(주)계양정밀-3</v>
      </c>
      <c r="D534" s="50" t="s">
        <v>1667</v>
      </c>
      <c r="E534" s="50" t="s">
        <v>1665</v>
      </c>
      <c r="F534" s="49">
        <v>14540</v>
      </c>
      <c r="G534" s="49">
        <v>159</v>
      </c>
      <c r="H534" s="49">
        <v>89980</v>
      </c>
      <c r="I534" s="49">
        <v>14740</v>
      </c>
      <c r="J534" s="49">
        <v>200</v>
      </c>
      <c r="K534" s="49">
        <v>119910</v>
      </c>
      <c r="L534" s="49">
        <v>14901</v>
      </c>
      <c r="M534" s="49">
        <v>161</v>
      </c>
      <c r="N534" s="49">
        <v>91440</v>
      </c>
      <c r="O534" s="49">
        <v>15051</v>
      </c>
      <c r="P534" s="49">
        <v>150</v>
      </c>
      <c r="Q534" s="49">
        <v>83410</v>
      </c>
      <c r="R534" s="49">
        <v>15203</v>
      </c>
      <c r="S534" s="49">
        <v>152</v>
      </c>
      <c r="T534" s="49">
        <v>84870</v>
      </c>
      <c r="U534" s="49">
        <v>15369</v>
      </c>
      <c r="V534" s="49">
        <v>166</v>
      </c>
      <c r="W534" s="49">
        <v>95090</v>
      </c>
      <c r="X534" s="49">
        <v>15533</v>
      </c>
      <c r="Y534" s="49">
        <v>164</v>
      </c>
      <c r="Z534" s="49">
        <v>93630</v>
      </c>
      <c r="AA534" s="49">
        <v>15709</v>
      </c>
      <c r="AB534" s="49">
        <v>176</v>
      </c>
      <c r="AC534" s="49">
        <v>102390</v>
      </c>
      <c r="AD534" s="49">
        <v>15889</v>
      </c>
      <c r="AE534" s="49">
        <v>180</v>
      </c>
      <c r="AF534" s="49">
        <v>105310</v>
      </c>
      <c r="AG534" s="49">
        <v>16025</v>
      </c>
      <c r="AH534" s="49">
        <v>136</v>
      </c>
      <c r="AI534" s="49">
        <v>73190</v>
      </c>
      <c r="AJ534" s="49">
        <v>16138</v>
      </c>
      <c r="AK534" s="49">
        <v>113</v>
      </c>
      <c r="AL534" s="49">
        <v>56400</v>
      </c>
      <c r="AM534" s="49">
        <v>16324</v>
      </c>
      <c r="AN534" s="49">
        <v>186</v>
      </c>
      <c r="AO534" s="49">
        <v>109690</v>
      </c>
      <c r="AP534" s="49">
        <v>1943</v>
      </c>
      <c r="AQ534" s="49">
        <v>1105310</v>
      </c>
    </row>
    <row r="535" spans="1:43" ht="16.5" hidden="1" customHeight="1">
      <c r="A535" s="50" t="s">
        <v>50</v>
      </c>
      <c r="B535" s="50" t="s">
        <v>1668</v>
      </c>
      <c r="C535" s="50" t="str">
        <f>VLOOKUP($B535,'지하수요금(2012년)'!$B:$C,2,FALSE)</f>
        <v>정한진(한국타이어)</v>
      </c>
      <c r="D535" s="50" t="s">
        <v>1669</v>
      </c>
      <c r="E535" s="50" t="s">
        <v>1670</v>
      </c>
      <c r="F535" s="49">
        <v>724</v>
      </c>
      <c r="G535" s="49">
        <v>1</v>
      </c>
      <c r="H535" s="49">
        <v>550</v>
      </c>
      <c r="I535" s="49">
        <v>726</v>
      </c>
      <c r="J535" s="49">
        <v>2</v>
      </c>
      <c r="K535" s="49">
        <v>740</v>
      </c>
      <c r="L535" s="49">
        <v>727</v>
      </c>
      <c r="M535" s="49">
        <v>1</v>
      </c>
      <c r="N535" s="49">
        <v>550</v>
      </c>
      <c r="O535" s="49">
        <v>730</v>
      </c>
      <c r="P535" s="49">
        <v>3</v>
      </c>
      <c r="Q535" s="49">
        <v>930</v>
      </c>
      <c r="R535" s="49">
        <v>734</v>
      </c>
      <c r="S535" s="49">
        <v>4</v>
      </c>
      <c r="T535" s="49">
        <v>1120</v>
      </c>
      <c r="U535" s="49">
        <v>739</v>
      </c>
      <c r="V535" s="49">
        <v>5</v>
      </c>
      <c r="W535" s="49">
        <v>1310</v>
      </c>
      <c r="X535" s="49">
        <v>743</v>
      </c>
      <c r="Y535" s="49">
        <v>4</v>
      </c>
      <c r="Z535" s="49">
        <v>1120</v>
      </c>
      <c r="AA535" s="49">
        <v>747</v>
      </c>
      <c r="AB535" s="49">
        <v>4</v>
      </c>
      <c r="AC535" s="49">
        <v>1120</v>
      </c>
      <c r="AD535" s="49">
        <v>756</v>
      </c>
      <c r="AE535" s="49">
        <v>9</v>
      </c>
      <c r="AF535" s="49">
        <v>2070</v>
      </c>
      <c r="AG535" s="49">
        <v>758</v>
      </c>
      <c r="AH535" s="49">
        <v>2</v>
      </c>
      <c r="AI535" s="49">
        <v>740</v>
      </c>
      <c r="AJ535" s="49">
        <v>761</v>
      </c>
      <c r="AK535" s="49">
        <v>3</v>
      </c>
      <c r="AL535" s="49">
        <v>930</v>
      </c>
      <c r="AM535" s="49">
        <v>764</v>
      </c>
      <c r="AN535" s="49">
        <v>3</v>
      </c>
      <c r="AO535" s="49">
        <v>930</v>
      </c>
      <c r="AP535" s="49">
        <v>41</v>
      </c>
      <c r="AQ535" s="49">
        <v>12110</v>
      </c>
    </row>
    <row r="536" spans="1:43" ht="16.5" hidden="1" customHeight="1">
      <c r="A536" s="50" t="s">
        <v>50</v>
      </c>
      <c r="B536" s="50" t="s">
        <v>1671</v>
      </c>
      <c r="C536" s="50" t="str">
        <f>VLOOKUP($B536,'지하수요금(2012년)'!$B:$C,2,FALSE)</f>
        <v>김이분(쓰리랑식육)</v>
      </c>
      <c r="D536" s="50" t="s">
        <v>1672</v>
      </c>
      <c r="E536" s="50" t="s">
        <v>1673</v>
      </c>
      <c r="F536" s="49">
        <v>3991</v>
      </c>
      <c r="G536" s="49">
        <v>6</v>
      </c>
      <c r="H536" s="49">
        <v>1850</v>
      </c>
      <c r="I536" s="49">
        <v>3995</v>
      </c>
      <c r="J536" s="49">
        <v>6</v>
      </c>
      <c r="K536" s="49">
        <v>1850</v>
      </c>
      <c r="L536" s="49">
        <v>4028</v>
      </c>
      <c r="M536" s="49">
        <v>49</v>
      </c>
      <c r="N536" s="49">
        <v>12170</v>
      </c>
      <c r="O536" s="49">
        <v>4031</v>
      </c>
      <c r="P536" s="49">
        <v>4</v>
      </c>
      <c r="Q536" s="49">
        <v>1370</v>
      </c>
      <c r="R536" s="49">
        <v>4031</v>
      </c>
      <c r="S536" s="49">
        <v>0</v>
      </c>
      <c r="T536" s="49">
        <v>410</v>
      </c>
      <c r="U536" s="49">
        <v>4033</v>
      </c>
      <c r="V536" s="49">
        <v>3</v>
      </c>
      <c r="W536" s="49">
        <v>1130</v>
      </c>
      <c r="X536" s="49">
        <v>4039</v>
      </c>
      <c r="Y536" s="49">
        <v>9</v>
      </c>
      <c r="Z536" s="49">
        <v>2570</v>
      </c>
      <c r="AA536" s="49">
        <v>4042</v>
      </c>
      <c r="AB536" s="49">
        <v>4</v>
      </c>
      <c r="AC536" s="49">
        <v>1370</v>
      </c>
      <c r="AD536" s="49">
        <v>4287</v>
      </c>
      <c r="AE536" s="49">
        <v>367</v>
      </c>
      <c r="AF536" s="49">
        <v>244500</v>
      </c>
      <c r="AG536" s="49">
        <v>4290</v>
      </c>
      <c r="AH536" s="49">
        <v>4</v>
      </c>
      <c r="AI536" s="49">
        <v>1370</v>
      </c>
      <c r="AJ536" s="49">
        <v>4293</v>
      </c>
      <c r="AK536" s="49">
        <v>4</v>
      </c>
      <c r="AL536" s="49">
        <v>1370</v>
      </c>
      <c r="AM536" s="49">
        <v>4295</v>
      </c>
      <c r="AN536" s="49">
        <v>3</v>
      </c>
      <c r="AO536" s="49">
        <v>1130</v>
      </c>
      <c r="AP536" s="49">
        <v>459</v>
      </c>
      <c r="AQ536" s="49">
        <v>271090</v>
      </c>
    </row>
    <row r="537" spans="1:43" ht="16.5" hidden="1" customHeight="1">
      <c r="A537" s="50" t="s">
        <v>50</v>
      </c>
      <c r="B537" s="50" t="s">
        <v>1674</v>
      </c>
      <c r="C537" s="50" t="str">
        <f>VLOOKUP($B537,'지하수요금(2012년)'!$B:$C,2,FALSE)</f>
        <v>제일교회</v>
      </c>
      <c r="D537" s="50" t="s">
        <v>1675</v>
      </c>
      <c r="E537" s="50" t="s">
        <v>1676</v>
      </c>
      <c r="F537" s="49">
        <v>17262</v>
      </c>
      <c r="G537" s="49">
        <v>112</v>
      </c>
      <c r="H537" s="49">
        <v>55670</v>
      </c>
      <c r="I537" s="49">
        <v>17446</v>
      </c>
      <c r="J537" s="49">
        <v>184</v>
      </c>
      <c r="K537" s="49">
        <v>108230</v>
      </c>
      <c r="L537" s="49">
        <v>17549</v>
      </c>
      <c r="M537" s="49">
        <v>103</v>
      </c>
      <c r="N537" s="49">
        <v>49100</v>
      </c>
      <c r="O537" s="49">
        <v>17666</v>
      </c>
      <c r="P537" s="49">
        <v>117</v>
      </c>
      <c r="Q537" s="49">
        <v>59320</v>
      </c>
      <c r="R537" s="49">
        <v>17728</v>
      </c>
      <c r="S537" s="49">
        <v>62</v>
      </c>
      <c r="T537" s="49">
        <v>20690</v>
      </c>
      <c r="U537" s="49">
        <v>17858</v>
      </c>
      <c r="V537" s="49">
        <v>130</v>
      </c>
      <c r="W537" s="49">
        <v>68810</v>
      </c>
      <c r="X537" s="49">
        <v>18036</v>
      </c>
      <c r="Y537" s="49">
        <v>178</v>
      </c>
      <c r="Z537" s="49">
        <v>103850</v>
      </c>
      <c r="AA537" s="49">
        <v>18244</v>
      </c>
      <c r="AB537" s="49">
        <v>208</v>
      </c>
      <c r="AC537" s="49">
        <v>125750</v>
      </c>
      <c r="AD537" s="49">
        <v>18478</v>
      </c>
      <c r="AE537" s="49">
        <v>234</v>
      </c>
      <c r="AF537" s="49">
        <v>144730</v>
      </c>
      <c r="AG537" s="49">
        <v>18607</v>
      </c>
      <c r="AH537" s="49">
        <v>129</v>
      </c>
      <c r="AI537" s="49">
        <v>68080</v>
      </c>
      <c r="AJ537" s="49">
        <v>18726</v>
      </c>
      <c r="AK537" s="49">
        <v>119</v>
      </c>
      <c r="AL537" s="49">
        <v>60780</v>
      </c>
      <c r="AM537" s="49">
        <v>18847</v>
      </c>
      <c r="AN537" s="49">
        <v>121</v>
      </c>
      <c r="AO537" s="49">
        <v>62240</v>
      </c>
      <c r="AP537" s="49">
        <v>1697</v>
      </c>
      <c r="AQ537" s="49">
        <v>927250</v>
      </c>
    </row>
    <row r="538" spans="1:43" ht="16.5" hidden="1" customHeight="1">
      <c r="A538" s="50" t="s">
        <v>50</v>
      </c>
      <c r="B538" s="50" t="s">
        <v>1680</v>
      </c>
      <c r="C538" s="50" t="str">
        <f>VLOOKUP($B538,'지하수요금(2012년)'!$B:$C,2,FALSE)</f>
        <v>(주)새빗켐-1</v>
      </c>
      <c r="D538" s="50" t="s">
        <v>1681</v>
      </c>
      <c r="E538" s="50" t="s">
        <v>1682</v>
      </c>
      <c r="F538" s="49">
        <v>1599</v>
      </c>
      <c r="G538" s="49">
        <v>0</v>
      </c>
      <c r="H538" s="49">
        <v>360</v>
      </c>
      <c r="I538" s="49">
        <v>1599</v>
      </c>
      <c r="J538" s="49">
        <v>0</v>
      </c>
      <c r="K538" s="49">
        <v>360</v>
      </c>
      <c r="L538" s="49">
        <v>1599</v>
      </c>
      <c r="M538" s="49">
        <v>0</v>
      </c>
      <c r="N538" s="49">
        <v>360</v>
      </c>
      <c r="O538" s="49">
        <v>1599</v>
      </c>
      <c r="P538" s="49">
        <v>0</v>
      </c>
      <c r="Q538" s="49">
        <v>360</v>
      </c>
      <c r="R538" s="49">
        <v>1599</v>
      </c>
      <c r="S538" s="49">
        <v>0</v>
      </c>
      <c r="T538" s="49">
        <v>360</v>
      </c>
      <c r="U538" s="49">
        <v>1599</v>
      </c>
      <c r="V538" s="49">
        <v>0</v>
      </c>
      <c r="W538" s="49">
        <v>360</v>
      </c>
      <c r="X538" s="49">
        <v>1599</v>
      </c>
      <c r="Y538" s="49">
        <v>0</v>
      </c>
      <c r="Z538" s="49">
        <v>360</v>
      </c>
      <c r="AA538" s="49">
        <v>1599</v>
      </c>
      <c r="AB538" s="49">
        <v>0</v>
      </c>
      <c r="AC538" s="49">
        <v>360</v>
      </c>
      <c r="AD538" s="49">
        <v>1599</v>
      </c>
      <c r="AE538" s="49">
        <v>0</v>
      </c>
      <c r="AF538" s="49">
        <v>360</v>
      </c>
      <c r="AG538" s="49">
        <v>1599</v>
      </c>
      <c r="AH538" s="49">
        <v>0</v>
      </c>
      <c r="AI538" s="49">
        <v>360</v>
      </c>
      <c r="AJ538" s="49">
        <v>1599</v>
      </c>
      <c r="AK538" s="49">
        <v>0</v>
      </c>
      <c r="AL538" s="49">
        <v>360</v>
      </c>
      <c r="AM538" s="49">
        <v>1599</v>
      </c>
      <c r="AN538" s="49">
        <v>0</v>
      </c>
      <c r="AO538" s="49">
        <v>360</v>
      </c>
      <c r="AP538" s="49">
        <v>0</v>
      </c>
      <c r="AQ538" s="49">
        <v>4320</v>
      </c>
    </row>
    <row r="539" spans="1:43" ht="16.5" hidden="1" customHeight="1">
      <c r="A539" s="50" t="s">
        <v>50</v>
      </c>
      <c r="B539" s="50" t="s">
        <v>1683</v>
      </c>
      <c r="C539" s="50" t="str">
        <f>VLOOKUP($B539,'지하수요금(2012년)'!$B:$C,2,FALSE)</f>
        <v>시원청목욕탕-5</v>
      </c>
      <c r="D539" s="50" t="s">
        <v>1684</v>
      </c>
      <c r="E539" s="50" t="s">
        <v>1614</v>
      </c>
      <c r="F539" s="49">
        <v>6255</v>
      </c>
      <c r="G539" s="49">
        <v>0</v>
      </c>
      <c r="H539" s="49">
        <v>510</v>
      </c>
      <c r="I539" s="49">
        <v>6255</v>
      </c>
      <c r="J539" s="49">
        <v>0</v>
      </c>
      <c r="K539" s="49">
        <v>510</v>
      </c>
      <c r="L539" s="49">
        <v>6255</v>
      </c>
      <c r="M539" s="49">
        <v>0</v>
      </c>
      <c r="N539" s="49">
        <v>510</v>
      </c>
      <c r="O539" s="49">
        <v>6255</v>
      </c>
      <c r="P539" s="49">
        <v>0</v>
      </c>
      <c r="Q539" s="49">
        <v>510</v>
      </c>
      <c r="R539" s="49">
        <v>6255</v>
      </c>
      <c r="S539" s="49">
        <v>0</v>
      </c>
      <c r="T539" s="49">
        <v>510</v>
      </c>
      <c r="U539" s="49">
        <v>6255</v>
      </c>
      <c r="V539" s="49">
        <v>0</v>
      </c>
      <c r="W539" s="49">
        <v>510</v>
      </c>
      <c r="X539" s="49">
        <v>6255</v>
      </c>
      <c r="Y539" s="49">
        <v>0</v>
      </c>
      <c r="Z539" s="49">
        <v>510</v>
      </c>
      <c r="AA539" s="49">
        <v>6255</v>
      </c>
      <c r="AB539" s="49">
        <v>0</v>
      </c>
      <c r="AC539" s="49">
        <v>510</v>
      </c>
      <c r="AD539" s="49">
        <v>6255</v>
      </c>
      <c r="AE539" s="49">
        <v>0</v>
      </c>
      <c r="AF539" s="49">
        <v>510</v>
      </c>
      <c r="AG539" s="49">
        <v>6255</v>
      </c>
      <c r="AH539" s="49">
        <v>0</v>
      </c>
      <c r="AI539" s="49">
        <v>510</v>
      </c>
      <c r="AJ539" s="49">
        <v>6255</v>
      </c>
      <c r="AK539" s="49">
        <v>0</v>
      </c>
      <c r="AL539" s="49">
        <v>510</v>
      </c>
      <c r="AM539" s="49">
        <v>6255</v>
      </c>
      <c r="AN539" s="49">
        <v>0</v>
      </c>
      <c r="AO539" s="49">
        <v>510</v>
      </c>
      <c r="AP539" s="49">
        <v>0</v>
      </c>
      <c r="AQ539" s="49">
        <v>6120</v>
      </c>
    </row>
    <row r="540" spans="1:43" ht="16.5" hidden="1" customHeight="1">
      <c r="A540" s="50" t="s">
        <v>50</v>
      </c>
      <c r="B540" s="50" t="s">
        <v>1685</v>
      </c>
      <c r="C540" s="50" t="str">
        <f>VLOOKUP($B540,'지하수요금(2012년)'!$B:$C,2,FALSE)</f>
        <v>시원청목욕탕-6</v>
      </c>
      <c r="D540" s="50" t="s">
        <v>1686</v>
      </c>
      <c r="E540" s="50" t="s">
        <v>1614</v>
      </c>
      <c r="F540" s="49">
        <v>22358</v>
      </c>
      <c r="G540" s="49">
        <v>334</v>
      </c>
      <c r="H540" s="49">
        <v>157490</v>
      </c>
      <c r="I540" s="49">
        <v>22742</v>
      </c>
      <c r="J540" s="49">
        <v>384</v>
      </c>
      <c r="K540" s="49">
        <v>180990</v>
      </c>
      <c r="L540" s="49">
        <v>23070</v>
      </c>
      <c r="M540" s="49">
        <v>328</v>
      </c>
      <c r="N540" s="49">
        <v>154670</v>
      </c>
      <c r="O540" s="49">
        <v>23408</v>
      </c>
      <c r="P540" s="49">
        <v>338</v>
      </c>
      <c r="Q540" s="49">
        <v>159370</v>
      </c>
      <c r="R540" s="49">
        <v>23716</v>
      </c>
      <c r="S540" s="49">
        <v>308</v>
      </c>
      <c r="T540" s="49">
        <v>145270</v>
      </c>
      <c r="U540" s="49">
        <v>23817</v>
      </c>
      <c r="V540" s="49">
        <v>101</v>
      </c>
      <c r="W540" s="49">
        <v>47980</v>
      </c>
      <c r="X540" s="49">
        <v>23817</v>
      </c>
      <c r="Y540" s="49">
        <v>0</v>
      </c>
      <c r="Z540" s="49">
        <v>510</v>
      </c>
      <c r="AA540" s="49">
        <v>23817</v>
      </c>
      <c r="AB540" s="49">
        <v>0</v>
      </c>
      <c r="AC540" s="49">
        <v>510</v>
      </c>
      <c r="AD540" s="49">
        <v>23817</v>
      </c>
      <c r="AE540" s="49">
        <v>0</v>
      </c>
      <c r="AF540" s="49">
        <v>510</v>
      </c>
      <c r="AG540" s="49">
        <v>23972</v>
      </c>
      <c r="AH540" s="49">
        <v>155</v>
      </c>
      <c r="AI540" s="49">
        <v>73360</v>
      </c>
      <c r="AJ540" s="49">
        <v>24179</v>
      </c>
      <c r="AK540" s="49">
        <v>207</v>
      </c>
      <c r="AL540" s="49">
        <v>97800</v>
      </c>
      <c r="AM540" s="49">
        <v>24350</v>
      </c>
      <c r="AN540" s="49">
        <v>171</v>
      </c>
      <c r="AO540" s="49">
        <v>80880</v>
      </c>
      <c r="AP540" s="49">
        <v>2326</v>
      </c>
      <c r="AQ540" s="49">
        <v>1099340</v>
      </c>
    </row>
    <row r="541" spans="1:43" ht="16.5" hidden="1" customHeight="1">
      <c r="A541" s="50" t="s">
        <v>50</v>
      </c>
      <c r="B541" s="50" t="s">
        <v>1687</v>
      </c>
      <c r="C541" s="50" t="str">
        <f>VLOOKUP($B541,'지하수요금(2012년)'!$B:$C,2,FALSE)</f>
        <v>(주)동진금속 김천</v>
      </c>
      <c r="D541" s="50" t="s">
        <v>1688</v>
      </c>
      <c r="E541" s="50" t="s">
        <v>1689</v>
      </c>
      <c r="F541" s="49">
        <v>19273</v>
      </c>
      <c r="G541" s="49">
        <v>798</v>
      </c>
      <c r="H541" s="49">
        <v>253640</v>
      </c>
      <c r="I541" s="49">
        <v>19905</v>
      </c>
      <c r="J541" s="49">
        <v>632</v>
      </c>
      <c r="K541" s="49">
        <v>193880</v>
      </c>
      <c r="L541" s="49">
        <v>20572</v>
      </c>
      <c r="M541" s="49">
        <v>667</v>
      </c>
      <c r="N541" s="49">
        <v>206480</v>
      </c>
      <c r="O541" s="49">
        <v>21348</v>
      </c>
      <c r="P541" s="49">
        <v>776</v>
      </c>
      <c r="Q541" s="49">
        <v>245720</v>
      </c>
      <c r="R541" s="49">
        <v>22254</v>
      </c>
      <c r="S541" s="49">
        <v>906</v>
      </c>
      <c r="T541" s="49">
        <v>292520</v>
      </c>
      <c r="U541" s="49">
        <v>23159</v>
      </c>
      <c r="V541" s="49">
        <v>905</v>
      </c>
      <c r="W541" s="49">
        <v>292160</v>
      </c>
      <c r="X541" s="49">
        <v>23940</v>
      </c>
      <c r="Y541" s="49">
        <v>781</v>
      </c>
      <c r="Z541" s="49">
        <v>247520</v>
      </c>
      <c r="AA541" s="49">
        <v>24808</v>
      </c>
      <c r="AB541" s="49">
        <v>868</v>
      </c>
      <c r="AC541" s="49">
        <v>278840</v>
      </c>
      <c r="AD541" s="49">
        <v>25628</v>
      </c>
      <c r="AE541" s="49">
        <v>820</v>
      </c>
      <c r="AF541" s="49">
        <v>261560</v>
      </c>
      <c r="AG541" s="49">
        <v>26352</v>
      </c>
      <c r="AH541" s="49">
        <v>724</v>
      </c>
      <c r="AI541" s="49">
        <v>227000</v>
      </c>
      <c r="AJ541" s="49">
        <v>27194</v>
      </c>
      <c r="AK541" s="49">
        <v>842</v>
      </c>
      <c r="AL541" s="49">
        <v>269480</v>
      </c>
      <c r="AM541" s="49">
        <v>27845</v>
      </c>
      <c r="AN541" s="49">
        <v>651</v>
      </c>
      <c r="AO541" s="49">
        <v>200720</v>
      </c>
      <c r="AP541" s="49">
        <v>9370</v>
      </c>
      <c r="AQ541" s="49">
        <v>2969520</v>
      </c>
    </row>
    <row r="542" spans="1:43" ht="16.5" hidden="1" customHeight="1">
      <c r="A542" s="50" t="s">
        <v>50</v>
      </c>
      <c r="B542" s="50" t="s">
        <v>1690</v>
      </c>
      <c r="C542" s="50" t="str">
        <f>VLOOKUP($B542,'지하수요금(2012년)'!$B:$C,2,FALSE)</f>
        <v>조병숙(청담)</v>
      </c>
      <c r="D542" s="50" t="s">
        <v>2427</v>
      </c>
      <c r="E542" s="50" t="s">
        <v>1692</v>
      </c>
      <c r="F542" s="49">
        <v>271</v>
      </c>
      <c r="G542" s="49">
        <v>0</v>
      </c>
      <c r="H542" s="49">
        <v>410</v>
      </c>
      <c r="I542" s="49">
        <v>271</v>
      </c>
      <c r="J542" s="49">
        <v>0</v>
      </c>
      <c r="K542" s="49">
        <v>410</v>
      </c>
      <c r="L542" s="49">
        <v>271</v>
      </c>
      <c r="M542" s="49">
        <v>0</v>
      </c>
      <c r="N542" s="49">
        <v>410</v>
      </c>
      <c r="O542" s="49">
        <v>271</v>
      </c>
      <c r="P542" s="49">
        <v>0</v>
      </c>
      <c r="Q542" s="49">
        <v>410</v>
      </c>
      <c r="R542" s="49">
        <v>271</v>
      </c>
      <c r="S542" s="49">
        <v>0</v>
      </c>
      <c r="T542" s="49">
        <v>410</v>
      </c>
      <c r="U542" s="49">
        <v>271</v>
      </c>
      <c r="V542" s="49">
        <v>0</v>
      </c>
      <c r="W542" s="49">
        <v>410</v>
      </c>
      <c r="X542" s="49">
        <v>271</v>
      </c>
      <c r="Y542" s="49">
        <v>0</v>
      </c>
      <c r="Z542" s="49">
        <v>410</v>
      </c>
      <c r="AA542" s="49">
        <v>271</v>
      </c>
      <c r="AB542" s="49">
        <v>0</v>
      </c>
      <c r="AC542" s="49">
        <v>410</v>
      </c>
      <c r="AD542" s="49">
        <v>271</v>
      </c>
      <c r="AE542" s="49">
        <v>0</v>
      </c>
      <c r="AF542" s="49">
        <v>410</v>
      </c>
      <c r="AG542" s="49">
        <v>271</v>
      </c>
      <c r="AH542" s="49">
        <v>0</v>
      </c>
      <c r="AI542" s="49">
        <v>410</v>
      </c>
      <c r="AJ542" s="49">
        <v>271</v>
      </c>
      <c r="AK542" s="49">
        <v>0</v>
      </c>
      <c r="AL542" s="49">
        <v>410</v>
      </c>
      <c r="AM542" s="49">
        <v>271</v>
      </c>
      <c r="AN542" s="49">
        <v>0</v>
      </c>
      <c r="AO542" s="49">
        <v>410</v>
      </c>
      <c r="AP542" s="49">
        <v>0</v>
      </c>
      <c r="AQ542" s="49">
        <v>4920</v>
      </c>
    </row>
    <row r="543" spans="1:43" ht="16.5" hidden="1" customHeight="1">
      <c r="A543" s="50" t="s">
        <v>50</v>
      </c>
      <c r="B543" s="50" t="s">
        <v>1693</v>
      </c>
      <c r="C543" s="50" t="str">
        <f>VLOOKUP($B543,'지하수요금(2012년)'!$B:$C,2,FALSE)</f>
        <v>(주)한국특수소재</v>
      </c>
      <c r="D543" s="50" t="s">
        <v>1694</v>
      </c>
      <c r="E543" s="50" t="s">
        <v>1695</v>
      </c>
      <c r="F543" s="49">
        <v>2067</v>
      </c>
      <c r="G543" s="49">
        <v>0</v>
      </c>
      <c r="H543" s="49">
        <v>360</v>
      </c>
      <c r="I543" s="49">
        <v>2067</v>
      </c>
      <c r="J543" s="49">
        <v>0</v>
      </c>
      <c r="K543" s="49">
        <v>360</v>
      </c>
      <c r="L543" s="49">
        <v>2067</v>
      </c>
      <c r="M543" s="49">
        <v>0</v>
      </c>
      <c r="N543" s="49">
        <v>360</v>
      </c>
      <c r="O543" s="49">
        <v>2067</v>
      </c>
      <c r="P543" s="49">
        <v>0</v>
      </c>
      <c r="Q543" s="49">
        <v>360</v>
      </c>
      <c r="R543" s="49">
        <v>2067</v>
      </c>
      <c r="S543" s="49">
        <v>0</v>
      </c>
      <c r="T543" s="49">
        <v>360</v>
      </c>
      <c r="U543" s="49">
        <v>2067</v>
      </c>
      <c r="V543" s="49">
        <v>0</v>
      </c>
      <c r="W543" s="49">
        <v>360</v>
      </c>
      <c r="X543" s="49">
        <v>2067</v>
      </c>
      <c r="Y543" s="49">
        <v>0</v>
      </c>
      <c r="Z543" s="49">
        <v>360</v>
      </c>
      <c r="AA543" s="49">
        <v>2067</v>
      </c>
      <c r="AB543" s="49">
        <v>0</v>
      </c>
      <c r="AC543" s="49">
        <v>360</v>
      </c>
      <c r="AD543" s="49">
        <v>2077</v>
      </c>
      <c r="AE543" s="49">
        <v>10</v>
      </c>
      <c r="AF543" s="49">
        <v>2260</v>
      </c>
      <c r="AG543" s="49">
        <v>2082</v>
      </c>
      <c r="AH543" s="49">
        <v>5</v>
      </c>
      <c r="AI543" s="49">
        <v>1310</v>
      </c>
      <c r="AJ543" s="49">
        <v>2087</v>
      </c>
      <c r="AK543" s="49">
        <v>5</v>
      </c>
      <c r="AL543" s="49">
        <v>1310</v>
      </c>
      <c r="AM543" s="49">
        <v>2087</v>
      </c>
      <c r="AN543" s="49">
        <v>0</v>
      </c>
      <c r="AO543" s="49">
        <v>360</v>
      </c>
      <c r="AP543" s="49">
        <v>20</v>
      </c>
      <c r="AQ543" s="49">
        <v>8120</v>
      </c>
    </row>
    <row r="544" spans="1:43" ht="16.5" hidden="1" customHeight="1">
      <c r="A544" s="50" t="s">
        <v>50</v>
      </c>
      <c r="B544" s="50" t="s">
        <v>1696</v>
      </c>
      <c r="C544" s="50" t="str">
        <f>VLOOKUP($B544,'지하수요금(2012년)'!$B:$C,2,FALSE)</f>
        <v>한국오웬스코닝-5</v>
      </c>
      <c r="D544" s="50" t="s">
        <v>1697</v>
      </c>
      <c r="E544" s="50" t="s">
        <v>1580</v>
      </c>
      <c r="F544" s="49">
        <v>96397</v>
      </c>
      <c r="G544" s="49">
        <v>650</v>
      </c>
      <c r="H544" s="49">
        <v>200360</v>
      </c>
      <c r="I544" s="49">
        <v>98913</v>
      </c>
      <c r="J544" s="49">
        <v>1575</v>
      </c>
      <c r="K544" s="49">
        <v>533360</v>
      </c>
      <c r="L544" s="49">
        <v>100707</v>
      </c>
      <c r="M544" s="49">
        <v>1123</v>
      </c>
      <c r="N544" s="49">
        <v>370640</v>
      </c>
      <c r="O544" s="49">
        <v>102315</v>
      </c>
      <c r="P544" s="49">
        <v>1006</v>
      </c>
      <c r="Q544" s="49">
        <v>328520</v>
      </c>
      <c r="R544" s="49">
        <v>103919</v>
      </c>
      <c r="S544" s="49">
        <v>1004</v>
      </c>
      <c r="T544" s="49">
        <v>327800</v>
      </c>
      <c r="U544" s="49">
        <v>105495</v>
      </c>
      <c r="V544" s="49">
        <v>986</v>
      </c>
      <c r="W544" s="49">
        <v>321320</v>
      </c>
      <c r="X544" s="49">
        <v>107066</v>
      </c>
      <c r="Y544" s="49">
        <v>983</v>
      </c>
      <c r="Z544" s="49">
        <v>320240</v>
      </c>
      <c r="AA544" s="49">
        <v>108449</v>
      </c>
      <c r="AB544" s="49">
        <v>866</v>
      </c>
      <c r="AC544" s="49">
        <v>278120</v>
      </c>
      <c r="AD544" s="49">
        <v>109894</v>
      </c>
      <c r="AE544" s="49">
        <v>541</v>
      </c>
      <c r="AF544" s="49">
        <v>161120</v>
      </c>
      <c r="AG544" s="49">
        <v>111356</v>
      </c>
      <c r="AH544" s="49">
        <v>547</v>
      </c>
      <c r="AI544" s="49">
        <v>163280</v>
      </c>
      <c r="AJ544" s="49">
        <v>112646</v>
      </c>
      <c r="AK544" s="49">
        <v>482</v>
      </c>
      <c r="AL544" s="49">
        <v>139880</v>
      </c>
      <c r="AM544" s="49">
        <v>113959</v>
      </c>
      <c r="AN544" s="49">
        <v>491</v>
      </c>
      <c r="AO544" s="49">
        <v>143120</v>
      </c>
      <c r="AP544" s="49">
        <v>10254</v>
      </c>
      <c r="AQ544" s="49">
        <v>3287760</v>
      </c>
    </row>
    <row r="545" spans="1:43" ht="16.5" hidden="1" customHeight="1">
      <c r="A545" s="50" t="s">
        <v>50</v>
      </c>
      <c r="B545" s="50" t="s">
        <v>1698</v>
      </c>
      <c r="C545" s="50" t="str">
        <f>VLOOKUP($B545,'지하수요금(2012년)'!$B:$C,2,FALSE)</f>
        <v>의료법인영은의료재단-2</v>
      </c>
      <c r="D545" s="50" t="s">
        <v>1699</v>
      </c>
      <c r="E545" s="50" t="s">
        <v>1632</v>
      </c>
      <c r="F545" s="49">
        <v>16188</v>
      </c>
      <c r="G545" s="49">
        <v>2274</v>
      </c>
      <c r="H545" s="49">
        <v>1776590</v>
      </c>
      <c r="I545" s="49">
        <v>18675</v>
      </c>
      <c r="J545" s="49">
        <v>2487</v>
      </c>
      <c r="K545" s="49">
        <v>1951250</v>
      </c>
      <c r="L545" s="49">
        <v>20865</v>
      </c>
      <c r="M545" s="49">
        <v>2190</v>
      </c>
      <c r="N545" s="49">
        <v>1707710</v>
      </c>
      <c r="O545" s="49">
        <v>22820</v>
      </c>
      <c r="P545" s="49">
        <v>1955</v>
      </c>
      <c r="Q545" s="49">
        <v>1515010</v>
      </c>
      <c r="R545" s="49">
        <v>23782</v>
      </c>
      <c r="S545" s="49">
        <v>962</v>
      </c>
      <c r="T545" s="49">
        <v>702650</v>
      </c>
      <c r="U545" s="49">
        <v>23782</v>
      </c>
      <c r="V545" s="49">
        <v>0</v>
      </c>
      <c r="W545" s="49">
        <v>410</v>
      </c>
      <c r="X545" s="49">
        <v>24543</v>
      </c>
      <c r="Y545" s="49">
        <v>761</v>
      </c>
      <c r="Z545" s="49">
        <v>547880</v>
      </c>
      <c r="AA545" s="49">
        <v>27585</v>
      </c>
      <c r="AB545" s="49">
        <v>3042</v>
      </c>
      <c r="AC545" s="49">
        <v>2406350</v>
      </c>
      <c r="AD545" s="49">
        <v>31929</v>
      </c>
      <c r="AE545" s="49">
        <v>4344</v>
      </c>
      <c r="AF545" s="49">
        <v>3473990</v>
      </c>
      <c r="AG545" s="49">
        <v>35281</v>
      </c>
      <c r="AH545" s="49">
        <v>3352</v>
      </c>
      <c r="AI545" s="49">
        <v>2660550</v>
      </c>
      <c r="AJ545" s="49">
        <v>38150</v>
      </c>
      <c r="AK545" s="49">
        <v>2869</v>
      </c>
      <c r="AL545" s="49">
        <v>2264490</v>
      </c>
      <c r="AM545" s="49">
        <v>41400</v>
      </c>
      <c r="AN545" s="49">
        <v>3250</v>
      </c>
      <c r="AO545" s="49">
        <v>2576910</v>
      </c>
      <c r="AP545" s="49">
        <v>27486</v>
      </c>
      <c r="AQ545" s="49">
        <v>21583790</v>
      </c>
    </row>
    <row r="546" spans="1:43" ht="16.5" hidden="1" customHeight="1">
      <c r="A546" s="50" t="s">
        <v>50</v>
      </c>
      <c r="B546" s="50" t="s">
        <v>1700</v>
      </c>
      <c r="C546" s="50" t="str">
        <f>VLOOKUP($B546,'지하수요금(2012년)'!$B:$C,2,FALSE)</f>
        <v>김천소각장(그린환경)</v>
      </c>
      <c r="D546" s="50" t="s">
        <v>1701</v>
      </c>
      <c r="E546" s="50" t="s">
        <v>1702</v>
      </c>
      <c r="F546" s="49">
        <v>80882</v>
      </c>
      <c r="G546" s="49">
        <v>524</v>
      </c>
      <c r="H546" s="49">
        <v>365390</v>
      </c>
      <c r="I546" s="49">
        <v>82038</v>
      </c>
      <c r="J546" s="49">
        <v>1156</v>
      </c>
      <c r="K546" s="49">
        <v>859830</v>
      </c>
      <c r="L546" s="49">
        <v>82863</v>
      </c>
      <c r="M546" s="49">
        <v>825</v>
      </c>
      <c r="N546" s="49">
        <v>597160</v>
      </c>
      <c r="O546" s="49">
        <v>83668</v>
      </c>
      <c r="P546" s="49">
        <v>805</v>
      </c>
      <c r="Q546" s="49">
        <v>581760</v>
      </c>
      <c r="R546" s="49">
        <v>84917</v>
      </c>
      <c r="S546" s="49">
        <v>1249</v>
      </c>
      <c r="T546" s="49">
        <v>936090</v>
      </c>
      <c r="U546" s="49">
        <v>86148</v>
      </c>
      <c r="V546" s="49">
        <v>1231</v>
      </c>
      <c r="W546" s="49">
        <v>921330</v>
      </c>
      <c r="X546" s="49">
        <v>86984</v>
      </c>
      <c r="Y546" s="49">
        <v>836</v>
      </c>
      <c r="Z546" s="49">
        <v>605630</v>
      </c>
      <c r="AA546" s="49">
        <v>88076</v>
      </c>
      <c r="AB546" s="49">
        <v>1092</v>
      </c>
      <c r="AC546" s="49">
        <v>807350</v>
      </c>
      <c r="AD546" s="49">
        <v>88648</v>
      </c>
      <c r="AE546" s="49">
        <v>572</v>
      </c>
      <c r="AF546" s="49">
        <v>402350</v>
      </c>
      <c r="AG546" s="49">
        <v>89037</v>
      </c>
      <c r="AH546" s="49">
        <v>389</v>
      </c>
      <c r="AI546" s="49">
        <v>261440</v>
      </c>
      <c r="AJ546" s="49">
        <v>89307</v>
      </c>
      <c r="AK546" s="49">
        <v>270</v>
      </c>
      <c r="AL546" s="49">
        <v>171010</v>
      </c>
      <c r="AM546" s="49">
        <v>89549</v>
      </c>
      <c r="AN546" s="49">
        <v>242</v>
      </c>
      <c r="AO546" s="49">
        <v>150570</v>
      </c>
      <c r="AP546" s="49">
        <v>9191</v>
      </c>
      <c r="AQ546" s="49">
        <v>6659910</v>
      </c>
    </row>
    <row r="547" spans="1:43" ht="16.5" hidden="1" customHeight="1">
      <c r="A547" s="50" t="s">
        <v>50</v>
      </c>
      <c r="B547" s="50" t="s">
        <v>1703</v>
      </c>
      <c r="C547" s="50" t="str">
        <f>VLOOKUP($B547,'지하수요금(2012년)'!$B:$C,2,FALSE)</f>
        <v>대광엘피지충전소</v>
      </c>
      <c r="D547" s="50" t="s">
        <v>1704</v>
      </c>
      <c r="E547" s="50" t="s">
        <v>1705</v>
      </c>
      <c r="F547" s="49">
        <v>1</v>
      </c>
      <c r="G547" s="49">
        <v>0</v>
      </c>
      <c r="H547" s="49">
        <v>410</v>
      </c>
      <c r="I547" s="49">
        <v>1</v>
      </c>
      <c r="J547" s="49">
        <v>0</v>
      </c>
      <c r="K547" s="49">
        <v>410</v>
      </c>
      <c r="L547" s="49">
        <v>1</v>
      </c>
      <c r="M547" s="49">
        <v>0</v>
      </c>
      <c r="N547" s="49">
        <v>410</v>
      </c>
      <c r="O547" s="49">
        <v>1</v>
      </c>
      <c r="P547" s="49">
        <v>0</v>
      </c>
      <c r="Q547" s="49">
        <v>410</v>
      </c>
      <c r="R547" s="49">
        <v>1</v>
      </c>
      <c r="S547" s="49">
        <v>0</v>
      </c>
      <c r="T547" s="49">
        <v>410</v>
      </c>
      <c r="U547" s="49">
        <v>1</v>
      </c>
      <c r="V547" s="49">
        <v>0</v>
      </c>
      <c r="W547" s="49">
        <v>410</v>
      </c>
      <c r="X547" s="49">
        <v>1</v>
      </c>
      <c r="Y547" s="49">
        <v>0</v>
      </c>
      <c r="Z547" s="49">
        <v>410</v>
      </c>
      <c r="AA547" s="49">
        <v>1</v>
      </c>
      <c r="AB547" s="49">
        <v>0</v>
      </c>
      <c r="AC547" s="49">
        <v>410</v>
      </c>
      <c r="AD547" s="49">
        <v>1</v>
      </c>
      <c r="AE547" s="49">
        <v>0</v>
      </c>
      <c r="AF547" s="49">
        <v>410</v>
      </c>
      <c r="AG547" s="49">
        <v>1</v>
      </c>
      <c r="AH547" s="49">
        <v>0</v>
      </c>
      <c r="AI547" s="49">
        <v>410</v>
      </c>
      <c r="AJ547" s="49">
        <v>1</v>
      </c>
      <c r="AK547" s="49">
        <v>0</v>
      </c>
      <c r="AL547" s="49">
        <v>410</v>
      </c>
      <c r="AM547" s="49">
        <v>1</v>
      </c>
      <c r="AN547" s="49">
        <v>0</v>
      </c>
      <c r="AO547" s="49">
        <v>410</v>
      </c>
      <c r="AP547" s="49">
        <v>0</v>
      </c>
      <c r="AQ547" s="49">
        <v>4920</v>
      </c>
    </row>
    <row r="548" spans="1:43" ht="16.5" hidden="1" customHeight="1">
      <c r="A548" s="50" t="s">
        <v>50</v>
      </c>
      <c r="B548" s="50" t="s">
        <v>1706</v>
      </c>
      <c r="C548" s="50" t="str">
        <f>VLOOKUP($B548,'지하수요금(2012년)'!$B:$C,2,FALSE)</f>
        <v>덕원글로브(권태규)</v>
      </c>
      <c r="D548" s="50" t="s">
        <v>1707</v>
      </c>
      <c r="E548" s="50" t="s">
        <v>1708</v>
      </c>
      <c r="F548" s="49">
        <v>2170</v>
      </c>
      <c r="G548" s="49">
        <v>190</v>
      </c>
      <c r="H548" s="49">
        <v>112610</v>
      </c>
      <c r="I548" s="49">
        <v>2544</v>
      </c>
      <c r="J548" s="49">
        <v>294</v>
      </c>
      <c r="K548" s="49">
        <v>188530</v>
      </c>
      <c r="L548" s="49">
        <v>3100</v>
      </c>
      <c r="M548" s="49">
        <v>476</v>
      </c>
      <c r="N548" s="49">
        <v>328430</v>
      </c>
      <c r="O548" s="49">
        <v>3550</v>
      </c>
      <c r="P548" s="49">
        <v>370</v>
      </c>
      <c r="Q548" s="49">
        <v>246810</v>
      </c>
      <c r="R548" s="49">
        <v>3931</v>
      </c>
      <c r="S548" s="49">
        <v>301</v>
      </c>
      <c r="T548" s="49">
        <v>193680</v>
      </c>
      <c r="U548" s="49">
        <v>4473</v>
      </c>
      <c r="V548" s="49">
        <v>462</v>
      </c>
      <c r="W548" s="49">
        <v>317650</v>
      </c>
      <c r="X548" s="49">
        <v>4904</v>
      </c>
      <c r="Y548" s="49">
        <v>351</v>
      </c>
      <c r="Z548" s="49">
        <v>232180</v>
      </c>
      <c r="AA548" s="49">
        <v>420</v>
      </c>
      <c r="AB548" s="49">
        <v>340</v>
      </c>
      <c r="AC548" s="49">
        <v>223710</v>
      </c>
      <c r="AD548" s="49">
        <v>5755</v>
      </c>
      <c r="AE548" s="49">
        <v>351</v>
      </c>
      <c r="AF548" s="49">
        <v>232180</v>
      </c>
      <c r="AG548" s="49">
        <v>6060</v>
      </c>
      <c r="AH548" s="49">
        <v>225</v>
      </c>
      <c r="AI548" s="49">
        <v>138160</v>
      </c>
      <c r="AJ548" s="49">
        <v>6373</v>
      </c>
      <c r="AK548" s="49">
        <v>233</v>
      </c>
      <c r="AL548" s="49">
        <v>144000</v>
      </c>
      <c r="AM548" s="49">
        <v>6858</v>
      </c>
      <c r="AN548" s="49">
        <v>405</v>
      </c>
      <c r="AO548" s="49">
        <v>273760</v>
      </c>
      <c r="AP548" s="49">
        <v>3998</v>
      </c>
      <c r="AQ548" s="49">
        <v>2631700</v>
      </c>
    </row>
    <row r="549" spans="1:43" ht="16.5" hidden="1" customHeight="1">
      <c r="A549" s="50" t="s">
        <v>50</v>
      </c>
      <c r="B549" s="50" t="s">
        <v>1709</v>
      </c>
      <c r="C549" s="50" t="str">
        <f>VLOOKUP($B549,'지하수요금(2012년)'!$B:$C,2,FALSE)</f>
        <v>최기식(홍길동갈비)</v>
      </c>
      <c r="D549" s="50" t="s">
        <v>1710</v>
      </c>
      <c r="E549" s="50" t="s">
        <v>1711</v>
      </c>
      <c r="F549" s="49">
        <v>2621</v>
      </c>
      <c r="G549" s="49">
        <v>22</v>
      </c>
      <c r="H549" s="49">
        <v>5690</v>
      </c>
      <c r="I549" s="49">
        <v>2648</v>
      </c>
      <c r="J549" s="49">
        <v>27</v>
      </c>
      <c r="K549" s="49">
        <v>6890</v>
      </c>
      <c r="L549" s="49">
        <v>2667</v>
      </c>
      <c r="M549" s="49">
        <v>19</v>
      </c>
      <c r="N549" s="49">
        <v>4970</v>
      </c>
      <c r="O549" s="49">
        <v>2689</v>
      </c>
      <c r="P549" s="49">
        <v>22</v>
      </c>
      <c r="Q549" s="49">
        <v>5690</v>
      </c>
      <c r="R549" s="49">
        <v>2716</v>
      </c>
      <c r="S549" s="49">
        <v>27</v>
      </c>
      <c r="T549" s="49">
        <v>6890</v>
      </c>
      <c r="U549" s="49">
        <v>2773</v>
      </c>
      <c r="V549" s="49">
        <v>57</v>
      </c>
      <c r="W549" s="49">
        <v>17240</v>
      </c>
      <c r="X549" s="49">
        <v>2789</v>
      </c>
      <c r="Y549" s="49">
        <v>16</v>
      </c>
      <c r="Z549" s="49">
        <v>4250</v>
      </c>
      <c r="AA549" s="49">
        <v>2789</v>
      </c>
      <c r="AB549" s="49">
        <v>0</v>
      </c>
      <c r="AC549" s="49">
        <v>410</v>
      </c>
      <c r="AD549" s="49">
        <v>2798</v>
      </c>
      <c r="AE549" s="49">
        <v>9</v>
      </c>
      <c r="AF549" s="49">
        <v>2570</v>
      </c>
      <c r="AG549" s="49">
        <v>2818</v>
      </c>
      <c r="AH549" s="49">
        <v>20</v>
      </c>
      <c r="AI549" s="49">
        <v>5210</v>
      </c>
      <c r="AJ549" s="49">
        <v>2835</v>
      </c>
      <c r="AK549" s="49">
        <v>17</v>
      </c>
      <c r="AL549" s="49">
        <v>4490</v>
      </c>
      <c r="AM549" s="49">
        <v>2866</v>
      </c>
      <c r="AN549" s="49">
        <v>31</v>
      </c>
      <c r="AO549" s="49">
        <v>7850</v>
      </c>
      <c r="AP549" s="49">
        <v>267</v>
      </c>
      <c r="AQ549" s="49">
        <v>72150</v>
      </c>
    </row>
    <row r="550" spans="1:43" ht="16.5" hidden="1" customHeight="1">
      <c r="A550" s="50" t="s">
        <v>50</v>
      </c>
      <c r="B550" s="50" t="s">
        <v>1712</v>
      </c>
      <c r="C550" s="50" t="str">
        <f>VLOOKUP($B550,'지하수요금(2012년)'!$B:$C,2,FALSE)</f>
        <v>(주)새빗캠-2</v>
      </c>
      <c r="D550" s="50" t="s">
        <v>1713</v>
      </c>
      <c r="E550" s="50" t="s">
        <v>1682</v>
      </c>
      <c r="F550" s="49">
        <v>668</v>
      </c>
      <c r="G550" s="49">
        <v>0</v>
      </c>
      <c r="H550" s="49">
        <v>410</v>
      </c>
      <c r="I550" s="49">
        <v>40</v>
      </c>
      <c r="J550" s="49">
        <v>40</v>
      </c>
      <c r="K550" s="49">
        <v>10010</v>
      </c>
      <c r="L550" s="49">
        <v>44</v>
      </c>
      <c r="M550" s="49">
        <v>4</v>
      </c>
      <c r="N550" s="49">
        <v>1370</v>
      </c>
      <c r="O550" s="49">
        <v>49</v>
      </c>
      <c r="P550" s="49">
        <v>5</v>
      </c>
      <c r="Q550" s="49">
        <v>1610</v>
      </c>
      <c r="R550" s="49">
        <v>53</v>
      </c>
      <c r="S550" s="49">
        <v>4</v>
      </c>
      <c r="T550" s="49">
        <v>1370</v>
      </c>
      <c r="U550" s="49">
        <v>58</v>
      </c>
      <c r="V550" s="49">
        <v>5</v>
      </c>
      <c r="W550" s="49">
        <v>1610</v>
      </c>
      <c r="X550" s="49">
        <v>64</v>
      </c>
      <c r="Y550" s="49">
        <v>6</v>
      </c>
      <c r="Z550" s="49">
        <v>1850</v>
      </c>
      <c r="AA550" s="49">
        <v>68</v>
      </c>
      <c r="AB550" s="49">
        <v>4</v>
      </c>
      <c r="AC550" s="49">
        <v>1370</v>
      </c>
      <c r="AD550" s="49">
        <v>90</v>
      </c>
      <c r="AE550" s="49">
        <v>22</v>
      </c>
      <c r="AF550" s="49">
        <v>5690</v>
      </c>
      <c r="AG550" s="49">
        <v>93</v>
      </c>
      <c r="AH550" s="49">
        <v>3</v>
      </c>
      <c r="AI550" s="49">
        <v>1130</v>
      </c>
      <c r="AJ550" s="49">
        <v>97</v>
      </c>
      <c r="AK550" s="49">
        <v>4</v>
      </c>
      <c r="AL550" s="49">
        <v>1370</v>
      </c>
      <c r="AM550" s="49">
        <v>101</v>
      </c>
      <c r="AN550" s="49">
        <v>4</v>
      </c>
      <c r="AO550" s="49">
        <v>1370</v>
      </c>
      <c r="AP550" s="49">
        <v>101</v>
      </c>
      <c r="AQ550" s="49">
        <v>29160</v>
      </c>
    </row>
    <row r="551" spans="1:43" ht="16.5" hidden="1" customHeight="1">
      <c r="A551" s="50" t="s">
        <v>50</v>
      </c>
      <c r="B551" s="50" t="s">
        <v>1714</v>
      </c>
      <c r="C551" s="50" t="str">
        <f>VLOOKUP($B551,'지하수요금(2012년)'!$B:$C,2,FALSE)</f>
        <v>삼영자동차정비-3</v>
      </c>
      <c r="D551" s="50" t="s">
        <v>1715</v>
      </c>
      <c r="E551" s="50" t="s">
        <v>1716</v>
      </c>
      <c r="F551" s="49">
        <v>2213</v>
      </c>
      <c r="G551" s="49">
        <v>51</v>
      </c>
      <c r="H551" s="49">
        <v>13100</v>
      </c>
      <c r="I551" s="49">
        <v>2312</v>
      </c>
      <c r="J551" s="49">
        <v>99</v>
      </c>
      <c r="K551" s="49">
        <v>46220</v>
      </c>
      <c r="L551" s="49">
        <v>2388</v>
      </c>
      <c r="M551" s="49">
        <v>76</v>
      </c>
      <c r="N551" s="49">
        <v>30350</v>
      </c>
      <c r="O551" s="49">
        <v>2449</v>
      </c>
      <c r="P551" s="49">
        <v>61</v>
      </c>
      <c r="Q551" s="49">
        <v>20000</v>
      </c>
      <c r="R551" s="49">
        <v>2522</v>
      </c>
      <c r="S551" s="49">
        <v>73</v>
      </c>
      <c r="T551" s="49">
        <v>28280</v>
      </c>
      <c r="U551" s="49">
        <v>2608</v>
      </c>
      <c r="V551" s="49">
        <v>86</v>
      </c>
      <c r="W551" s="49">
        <v>37250</v>
      </c>
      <c r="X551" s="49">
        <v>2685</v>
      </c>
      <c r="Y551" s="49">
        <v>77</v>
      </c>
      <c r="Z551" s="49">
        <v>31040</v>
      </c>
      <c r="AA551" s="49">
        <v>2762</v>
      </c>
      <c r="AB551" s="49">
        <v>77</v>
      </c>
      <c r="AC551" s="49">
        <v>31040</v>
      </c>
      <c r="AD551" s="49">
        <v>2840</v>
      </c>
      <c r="AE551" s="49">
        <v>78</v>
      </c>
      <c r="AF551" s="49">
        <v>31730</v>
      </c>
      <c r="AG551" s="49">
        <v>2914</v>
      </c>
      <c r="AH551" s="49">
        <v>74</v>
      </c>
      <c r="AI551" s="49">
        <v>28970</v>
      </c>
      <c r="AJ551" s="49">
        <v>2950</v>
      </c>
      <c r="AK551" s="49">
        <v>36</v>
      </c>
      <c r="AL551" s="49">
        <v>9050</v>
      </c>
      <c r="AM551" s="49">
        <v>2998</v>
      </c>
      <c r="AN551" s="49">
        <v>48</v>
      </c>
      <c r="AO551" s="49">
        <v>11930</v>
      </c>
      <c r="AP551" s="49">
        <v>836</v>
      </c>
      <c r="AQ551" s="49">
        <v>318960</v>
      </c>
    </row>
    <row r="552" spans="1:43" ht="16.5" hidden="1" customHeight="1">
      <c r="A552" s="50" t="s">
        <v>50</v>
      </c>
      <c r="B552" s="50" t="s">
        <v>1717</v>
      </c>
      <c r="C552" s="50" t="str">
        <f>VLOOKUP($B552,'지하수요금(2012년)'!$B:$C,2,FALSE)</f>
        <v>옛날손짜장</v>
      </c>
      <c r="D552" s="50" t="s">
        <v>1718</v>
      </c>
      <c r="E552" s="50" t="s">
        <v>1719</v>
      </c>
      <c r="F552" s="49">
        <v>18173</v>
      </c>
      <c r="G552" s="49">
        <v>121</v>
      </c>
      <c r="H552" s="49">
        <v>62240</v>
      </c>
      <c r="I552" s="49">
        <v>18327</v>
      </c>
      <c r="J552" s="49">
        <v>154</v>
      </c>
      <c r="K552" s="49">
        <v>86330</v>
      </c>
      <c r="L552" s="49">
        <v>18461</v>
      </c>
      <c r="M552" s="49">
        <v>134</v>
      </c>
      <c r="N552" s="49">
        <v>71730</v>
      </c>
      <c r="O552" s="49">
        <v>18573</v>
      </c>
      <c r="P552" s="49">
        <v>112</v>
      </c>
      <c r="Q552" s="49">
        <v>55670</v>
      </c>
      <c r="R552" s="49">
        <v>18692</v>
      </c>
      <c r="S552" s="49">
        <v>119</v>
      </c>
      <c r="T552" s="49">
        <v>60780</v>
      </c>
      <c r="U552" s="49">
        <v>18943</v>
      </c>
      <c r="V552" s="49">
        <v>251</v>
      </c>
      <c r="W552" s="49">
        <v>157140</v>
      </c>
      <c r="X552" s="49">
        <v>19076</v>
      </c>
      <c r="Y552" s="49">
        <v>133</v>
      </c>
      <c r="Z552" s="49">
        <v>71000</v>
      </c>
      <c r="AA552" s="49">
        <v>19213</v>
      </c>
      <c r="AB552" s="49">
        <v>137</v>
      </c>
      <c r="AC552" s="49">
        <v>73920</v>
      </c>
      <c r="AD552" s="49">
        <v>19378</v>
      </c>
      <c r="AE552" s="49">
        <v>165</v>
      </c>
      <c r="AF552" s="49">
        <v>94360</v>
      </c>
      <c r="AG552" s="49">
        <v>19532</v>
      </c>
      <c r="AH552" s="49">
        <v>154</v>
      </c>
      <c r="AI552" s="49">
        <v>86330</v>
      </c>
      <c r="AJ552" s="49">
        <v>19668</v>
      </c>
      <c r="AK552" s="49">
        <v>136</v>
      </c>
      <c r="AL552" s="49">
        <v>73190</v>
      </c>
      <c r="AM552" s="49">
        <v>19772</v>
      </c>
      <c r="AN552" s="49">
        <v>104</v>
      </c>
      <c r="AO552" s="49">
        <v>49830</v>
      </c>
      <c r="AP552" s="49">
        <v>1720</v>
      </c>
      <c r="AQ552" s="49">
        <v>942520</v>
      </c>
    </row>
    <row r="553" spans="1:43" ht="16.5" hidden="1" customHeight="1">
      <c r="A553" s="50" t="s">
        <v>50</v>
      </c>
      <c r="B553" s="50" t="s">
        <v>1720</v>
      </c>
      <c r="C553" s="50" t="str">
        <f>VLOOKUP($B553,'지하수요금(2012년)'!$B:$C,2,FALSE)</f>
        <v>호반목욕탕 김종술</v>
      </c>
      <c r="D553" s="50" t="s">
        <v>1721</v>
      </c>
      <c r="E553" s="50" t="s">
        <v>1722</v>
      </c>
      <c r="F553" s="49">
        <v>2727</v>
      </c>
      <c r="G553" s="49">
        <v>468</v>
      </c>
      <c r="H553" s="49">
        <v>220470</v>
      </c>
      <c r="I553" s="49">
        <v>2789</v>
      </c>
      <c r="J553" s="49">
        <v>483</v>
      </c>
      <c r="K553" s="49">
        <v>227520</v>
      </c>
      <c r="L553" s="49">
        <v>2850</v>
      </c>
      <c r="M553" s="49">
        <v>475</v>
      </c>
      <c r="N553" s="49">
        <v>223760</v>
      </c>
      <c r="O553" s="49">
        <v>2908</v>
      </c>
      <c r="P553" s="49">
        <v>452</v>
      </c>
      <c r="Q553" s="49">
        <v>212950</v>
      </c>
      <c r="R553" s="49">
        <v>2957</v>
      </c>
      <c r="S553" s="49">
        <v>382</v>
      </c>
      <c r="T553" s="49">
        <v>180050</v>
      </c>
      <c r="U553" s="49">
        <v>3005</v>
      </c>
      <c r="V553" s="49">
        <v>374</v>
      </c>
      <c r="W553" s="49">
        <v>176290</v>
      </c>
      <c r="X553" s="49">
        <v>3047</v>
      </c>
      <c r="Y553" s="49">
        <v>327</v>
      </c>
      <c r="Z553" s="49">
        <v>154200</v>
      </c>
      <c r="AA553" s="49">
        <v>3081</v>
      </c>
      <c r="AB553" s="49">
        <v>265</v>
      </c>
      <c r="AC553" s="49">
        <v>125060</v>
      </c>
      <c r="AD553" s="49">
        <v>3100</v>
      </c>
      <c r="AE553" s="49">
        <v>148</v>
      </c>
      <c r="AF553" s="49">
        <v>70070</v>
      </c>
      <c r="AG553" s="49">
        <v>3140</v>
      </c>
      <c r="AH553" s="49">
        <v>312</v>
      </c>
      <c r="AI553" s="49">
        <v>147150</v>
      </c>
      <c r="AJ553" s="49">
        <v>3191</v>
      </c>
      <c r="AK553" s="49">
        <v>397</v>
      </c>
      <c r="AL553" s="49">
        <v>187100</v>
      </c>
      <c r="AM553" s="49">
        <v>3246</v>
      </c>
      <c r="AN553" s="49">
        <v>429</v>
      </c>
      <c r="AO553" s="49">
        <v>202140</v>
      </c>
      <c r="AP553" s="49">
        <v>4512</v>
      </c>
      <c r="AQ553" s="49">
        <v>2126760</v>
      </c>
    </row>
    <row r="554" spans="1:43" ht="16.5" hidden="1" customHeight="1">
      <c r="A554" s="50" t="s">
        <v>50</v>
      </c>
      <c r="B554" s="50" t="s">
        <v>1723</v>
      </c>
      <c r="C554" s="50" t="str">
        <f>VLOOKUP($B554,'지하수요금(2012년)'!$B:$C,2,FALSE)</f>
        <v>김천시장(투자유치과)</v>
      </c>
      <c r="D554" s="50" t="s">
        <v>1724</v>
      </c>
      <c r="E554" s="50" t="s">
        <v>1725</v>
      </c>
      <c r="F554" s="49">
        <v>40616</v>
      </c>
      <c r="G554" s="49">
        <v>0</v>
      </c>
      <c r="H554" s="49">
        <v>410</v>
      </c>
      <c r="I554" s="49">
        <v>40616</v>
      </c>
      <c r="J554" s="49">
        <v>0</v>
      </c>
      <c r="K554" s="49">
        <v>410</v>
      </c>
      <c r="L554" s="49">
        <v>40616</v>
      </c>
      <c r="M554" s="49">
        <v>0</v>
      </c>
      <c r="N554" s="49">
        <v>410</v>
      </c>
      <c r="O554" s="49">
        <v>40616</v>
      </c>
      <c r="P554" s="49">
        <v>0</v>
      </c>
      <c r="Q554" s="49">
        <v>410</v>
      </c>
      <c r="R554" s="49">
        <v>40616</v>
      </c>
      <c r="S554" s="49">
        <v>0</v>
      </c>
      <c r="T554" s="49">
        <v>410</v>
      </c>
      <c r="U554" s="49">
        <v>40616</v>
      </c>
      <c r="V554" s="49">
        <v>0</v>
      </c>
      <c r="W554" s="49">
        <v>410</v>
      </c>
      <c r="X554" s="49">
        <v>40616</v>
      </c>
      <c r="Y554" s="49">
        <v>0</v>
      </c>
      <c r="Z554" s="49">
        <v>410</v>
      </c>
      <c r="AA554" s="49">
        <v>40616</v>
      </c>
      <c r="AB554" s="49">
        <v>0</v>
      </c>
      <c r="AC554" s="49">
        <v>410</v>
      </c>
      <c r="AD554" s="49">
        <v>40616</v>
      </c>
      <c r="AE554" s="49">
        <v>0</v>
      </c>
      <c r="AF554" s="49">
        <v>410</v>
      </c>
      <c r="AG554" s="49">
        <v>40616</v>
      </c>
      <c r="AH554" s="49">
        <v>0</v>
      </c>
      <c r="AI554" s="49">
        <v>410</v>
      </c>
      <c r="AJ554" s="49">
        <v>40616</v>
      </c>
      <c r="AK554" s="49">
        <v>0</v>
      </c>
      <c r="AL554" s="49">
        <v>410</v>
      </c>
      <c r="AM554" s="49">
        <v>40616</v>
      </c>
      <c r="AN554" s="49">
        <v>0</v>
      </c>
      <c r="AO554" s="49">
        <v>410</v>
      </c>
      <c r="AP554" s="49">
        <v>0</v>
      </c>
      <c r="AQ554" s="49">
        <v>4920</v>
      </c>
    </row>
    <row r="555" spans="1:43" ht="16.5" hidden="1" customHeight="1">
      <c r="A555" s="50" t="s">
        <v>50</v>
      </c>
      <c r="B555" s="50" t="s">
        <v>1726</v>
      </c>
      <c r="C555" s="50" t="str">
        <f>VLOOKUP($B555,'지하수요금(2012년)'!$B:$C,2,FALSE)</f>
        <v>한국산업인력공단</v>
      </c>
      <c r="D555" s="50" t="s">
        <v>1727</v>
      </c>
      <c r="E555" s="50" t="s">
        <v>1728</v>
      </c>
      <c r="F555" s="49">
        <v>12313</v>
      </c>
      <c r="G555" s="49">
        <v>0</v>
      </c>
      <c r="H555" s="49">
        <v>330</v>
      </c>
      <c r="I555" s="49">
        <v>12313</v>
      </c>
      <c r="J555" s="49">
        <v>0</v>
      </c>
      <c r="K555" s="49">
        <v>330</v>
      </c>
      <c r="L555" s="49">
        <v>12313</v>
      </c>
      <c r="M555" s="49">
        <v>0</v>
      </c>
      <c r="N555" s="49">
        <v>330</v>
      </c>
      <c r="O555" s="49">
        <v>12313</v>
      </c>
      <c r="P555" s="49">
        <v>0</v>
      </c>
      <c r="Q555" s="49">
        <v>330</v>
      </c>
      <c r="R555" s="49">
        <v>12313</v>
      </c>
      <c r="S555" s="49">
        <v>0</v>
      </c>
      <c r="T555" s="49">
        <v>330</v>
      </c>
      <c r="U555" s="49">
        <v>12313</v>
      </c>
      <c r="V555" s="49">
        <v>0</v>
      </c>
      <c r="W555" s="49">
        <v>330</v>
      </c>
      <c r="X555" s="49">
        <v>12313</v>
      </c>
      <c r="Y555" s="49">
        <v>0</v>
      </c>
      <c r="Z555" s="49">
        <v>330</v>
      </c>
      <c r="AA555" s="49">
        <v>12313</v>
      </c>
      <c r="AB555" s="49">
        <v>0</v>
      </c>
      <c r="AC555" s="49">
        <v>330</v>
      </c>
      <c r="AD555" s="49">
        <v>12313</v>
      </c>
      <c r="AE555" s="49">
        <v>0</v>
      </c>
      <c r="AF555" s="49">
        <v>330</v>
      </c>
      <c r="AG555" s="49">
        <v>12313</v>
      </c>
      <c r="AH555" s="49">
        <v>0</v>
      </c>
      <c r="AI555" s="49">
        <v>330</v>
      </c>
      <c r="AJ555" s="49">
        <v>12313</v>
      </c>
      <c r="AK555" s="49">
        <v>0</v>
      </c>
      <c r="AL555" s="49">
        <v>330</v>
      </c>
      <c r="AM555" s="49">
        <v>12313</v>
      </c>
      <c r="AN555" s="49">
        <v>0</v>
      </c>
      <c r="AO555" s="49">
        <v>330</v>
      </c>
      <c r="AP555" s="49">
        <v>0</v>
      </c>
      <c r="AQ555" s="49">
        <v>3960</v>
      </c>
    </row>
    <row r="556" spans="1:43" ht="16.5" hidden="1" customHeight="1">
      <c r="A556" s="50" t="s">
        <v>50</v>
      </c>
      <c r="B556" s="50" t="s">
        <v>1729</v>
      </c>
      <c r="C556" s="50" t="str">
        <f>VLOOKUP($B556,'지하수요금(2012년)'!$B:$C,2,FALSE)</f>
        <v>김천자동차학원</v>
      </c>
      <c r="D556" s="50" t="s">
        <v>1730</v>
      </c>
      <c r="E556" s="50" t="s">
        <v>1731</v>
      </c>
      <c r="F556" s="49">
        <v>808</v>
      </c>
      <c r="G556" s="49">
        <v>0</v>
      </c>
      <c r="H556" s="49">
        <v>0</v>
      </c>
      <c r="I556" s="49">
        <v>808</v>
      </c>
      <c r="J556" s="49">
        <v>0</v>
      </c>
      <c r="K556" s="49">
        <v>0</v>
      </c>
      <c r="L556" s="49">
        <v>808</v>
      </c>
      <c r="M556" s="49">
        <v>0</v>
      </c>
      <c r="N556" s="49">
        <v>0</v>
      </c>
      <c r="O556" s="49">
        <v>808</v>
      </c>
      <c r="P556" s="49">
        <v>0</v>
      </c>
      <c r="Q556" s="49">
        <v>0</v>
      </c>
      <c r="R556" s="49">
        <v>808</v>
      </c>
      <c r="S556" s="49">
        <v>0</v>
      </c>
      <c r="T556" s="49">
        <v>0</v>
      </c>
      <c r="U556" s="49">
        <v>808</v>
      </c>
      <c r="V556" s="49">
        <v>0</v>
      </c>
      <c r="W556" s="49">
        <v>0</v>
      </c>
      <c r="X556" s="49">
        <v>808</v>
      </c>
      <c r="Y556" s="49">
        <v>0</v>
      </c>
      <c r="Z556" s="49">
        <v>0</v>
      </c>
      <c r="AA556" s="49">
        <v>808</v>
      </c>
      <c r="AB556" s="49">
        <v>0</v>
      </c>
      <c r="AC556" s="49">
        <v>0</v>
      </c>
      <c r="AD556" s="49">
        <v>808</v>
      </c>
      <c r="AE556" s="49">
        <v>0</v>
      </c>
      <c r="AF556" s="49">
        <v>0</v>
      </c>
      <c r="AG556" s="49">
        <v>808</v>
      </c>
      <c r="AH556" s="49">
        <v>0</v>
      </c>
      <c r="AI556" s="49">
        <v>0</v>
      </c>
      <c r="AJ556" s="49">
        <v>808</v>
      </c>
      <c r="AK556" s="49">
        <v>0</v>
      </c>
      <c r="AL556" s="49">
        <v>0</v>
      </c>
      <c r="AM556" s="49">
        <v>808</v>
      </c>
      <c r="AN556" s="49">
        <v>0</v>
      </c>
      <c r="AO556" s="49">
        <v>0</v>
      </c>
      <c r="AP556" s="49">
        <v>0</v>
      </c>
      <c r="AQ556" s="49">
        <v>0</v>
      </c>
    </row>
    <row r="557" spans="1:43" ht="16.5" hidden="1" customHeight="1">
      <c r="A557" s="50" t="s">
        <v>50</v>
      </c>
      <c r="B557" s="50" t="s">
        <v>1732</v>
      </c>
      <c r="C557" s="50" t="str">
        <f>VLOOKUP($B557,'지하수요금(2012년)'!$B:$C,2,FALSE)</f>
        <v>한일여자고등학교</v>
      </c>
      <c r="D557" s="50" t="s">
        <v>1733</v>
      </c>
      <c r="E557" s="50" t="s">
        <v>1734</v>
      </c>
      <c r="F557" s="49">
        <v>765</v>
      </c>
      <c r="G557" s="49">
        <v>0</v>
      </c>
      <c r="H557" s="49">
        <v>410</v>
      </c>
      <c r="I557" s="49">
        <v>765</v>
      </c>
      <c r="J557" s="49">
        <v>0</v>
      </c>
      <c r="K557" s="49">
        <v>410</v>
      </c>
      <c r="L557" s="49">
        <v>765</v>
      </c>
      <c r="M557" s="49">
        <v>0</v>
      </c>
      <c r="N557" s="49">
        <v>410</v>
      </c>
      <c r="O557" s="49">
        <v>765</v>
      </c>
      <c r="P557" s="49">
        <v>0</v>
      </c>
      <c r="Q557" s="49">
        <v>410</v>
      </c>
      <c r="R557" s="49">
        <v>765</v>
      </c>
      <c r="S557" s="49">
        <v>0</v>
      </c>
      <c r="T557" s="49">
        <v>410</v>
      </c>
      <c r="U557" s="49">
        <v>765</v>
      </c>
      <c r="V557" s="49">
        <v>0</v>
      </c>
      <c r="W557" s="49">
        <v>410</v>
      </c>
      <c r="X557" s="49">
        <v>765</v>
      </c>
      <c r="Y557" s="49">
        <v>0</v>
      </c>
      <c r="Z557" s="49">
        <v>410</v>
      </c>
      <c r="AA557" s="49">
        <v>765</v>
      </c>
      <c r="AB557" s="49">
        <v>0</v>
      </c>
      <c r="AC557" s="49">
        <v>410</v>
      </c>
      <c r="AD557" s="49">
        <v>765</v>
      </c>
      <c r="AE557" s="49">
        <v>0</v>
      </c>
      <c r="AF557" s="49">
        <v>410</v>
      </c>
      <c r="AG557" s="49">
        <v>765</v>
      </c>
      <c r="AH557" s="49">
        <v>0</v>
      </c>
      <c r="AI557" s="49">
        <v>410</v>
      </c>
      <c r="AJ557" s="49">
        <v>765</v>
      </c>
      <c r="AK557" s="49">
        <v>0</v>
      </c>
      <c r="AL557" s="49">
        <v>410</v>
      </c>
      <c r="AM557" s="49">
        <v>765</v>
      </c>
      <c r="AN557" s="49">
        <v>0</v>
      </c>
      <c r="AO557" s="49">
        <v>410</v>
      </c>
      <c r="AP557" s="49">
        <v>0</v>
      </c>
      <c r="AQ557" s="49">
        <v>4920</v>
      </c>
    </row>
    <row r="558" spans="1:43" ht="16.5" hidden="1" customHeight="1">
      <c r="A558" s="50" t="s">
        <v>50</v>
      </c>
      <c r="B558" s="50" t="s">
        <v>1735</v>
      </c>
      <c r="C558" s="50" t="str">
        <f>VLOOKUP($B558,'지하수요금(2012년)'!$B:$C,2,FALSE)</f>
        <v>대학편의점(박천호)</v>
      </c>
      <c r="D558" s="50" t="s">
        <v>1736</v>
      </c>
      <c r="E558" s="50" t="s">
        <v>1737</v>
      </c>
      <c r="F558" s="49">
        <v>1089</v>
      </c>
      <c r="G558" s="49">
        <v>39</v>
      </c>
      <c r="H558" s="49">
        <v>9770</v>
      </c>
      <c r="I558" s="49">
        <v>1091</v>
      </c>
      <c r="J558" s="49">
        <v>2</v>
      </c>
      <c r="K558" s="49">
        <v>890</v>
      </c>
      <c r="L558" s="49">
        <v>1091</v>
      </c>
      <c r="M558" s="49">
        <v>0</v>
      </c>
      <c r="N558" s="49">
        <v>410</v>
      </c>
      <c r="O558" s="49">
        <v>1119</v>
      </c>
      <c r="P558" s="49">
        <v>28</v>
      </c>
      <c r="Q558" s="49">
        <v>7130</v>
      </c>
      <c r="R558" s="49">
        <v>1165</v>
      </c>
      <c r="S558" s="49">
        <v>46</v>
      </c>
      <c r="T558" s="49">
        <v>11450</v>
      </c>
      <c r="U558" s="49">
        <v>1209</v>
      </c>
      <c r="V558" s="49">
        <v>44</v>
      </c>
      <c r="W558" s="49">
        <v>10970</v>
      </c>
      <c r="X558" s="49">
        <v>1250</v>
      </c>
      <c r="Y558" s="49">
        <v>41</v>
      </c>
      <c r="Z558" s="49">
        <v>10250</v>
      </c>
      <c r="AA558" s="49">
        <v>1268</v>
      </c>
      <c r="AB558" s="49">
        <v>18</v>
      </c>
      <c r="AC558" s="49">
        <v>4730</v>
      </c>
      <c r="AD558" s="49">
        <v>1322</v>
      </c>
      <c r="AE558" s="49">
        <v>54</v>
      </c>
      <c r="AF558" s="49">
        <v>15170</v>
      </c>
      <c r="AG558" s="49">
        <v>1350</v>
      </c>
      <c r="AH558" s="49">
        <v>28</v>
      </c>
      <c r="AI558" s="49">
        <v>7130</v>
      </c>
      <c r="AJ558" s="49">
        <v>1388</v>
      </c>
      <c r="AK558" s="49">
        <v>38</v>
      </c>
      <c r="AL558" s="49">
        <v>9530</v>
      </c>
      <c r="AM558" s="49">
        <v>1422</v>
      </c>
      <c r="AN558" s="49">
        <v>34</v>
      </c>
      <c r="AO558" s="49">
        <v>8570</v>
      </c>
      <c r="AP558" s="49">
        <v>372</v>
      </c>
      <c r="AQ558" s="49">
        <v>96000</v>
      </c>
    </row>
    <row r="559" spans="1:43" ht="16.5" hidden="1" customHeight="1">
      <c r="A559" s="50" t="s">
        <v>50</v>
      </c>
      <c r="B559" s="50" t="s">
        <v>1738</v>
      </c>
      <c r="C559" s="50" t="str">
        <f>VLOOKUP($B559,'지하수요금(2012년)'!$B:$C,2,FALSE)</f>
        <v>두원식품</v>
      </c>
      <c r="D559" s="50" t="s">
        <v>1739</v>
      </c>
      <c r="E559" s="50" t="s">
        <v>1740</v>
      </c>
      <c r="F559" s="49">
        <v>3833</v>
      </c>
      <c r="G559" s="49">
        <v>351</v>
      </c>
      <c r="H559" s="49">
        <v>232180</v>
      </c>
      <c r="I559" s="49">
        <v>3962</v>
      </c>
      <c r="J559" s="49">
        <v>387</v>
      </c>
      <c r="K559" s="49">
        <v>259900</v>
      </c>
      <c r="L559" s="49">
        <v>4104</v>
      </c>
      <c r="M559" s="49">
        <v>426</v>
      </c>
      <c r="N559" s="49">
        <v>289930</v>
      </c>
      <c r="O559" s="49">
        <v>4234</v>
      </c>
      <c r="P559" s="49">
        <v>390</v>
      </c>
      <c r="Q559" s="49">
        <v>262210</v>
      </c>
      <c r="R559" s="49">
        <v>4393</v>
      </c>
      <c r="S559" s="49">
        <v>477</v>
      </c>
      <c r="T559" s="49">
        <v>329200</v>
      </c>
      <c r="U559" s="49">
        <v>4614</v>
      </c>
      <c r="V559" s="49">
        <v>663</v>
      </c>
      <c r="W559" s="49">
        <v>472420</v>
      </c>
      <c r="X559" s="49">
        <v>4719</v>
      </c>
      <c r="Y559" s="49">
        <v>315</v>
      </c>
      <c r="Z559" s="49">
        <v>204460</v>
      </c>
      <c r="AA559" s="49">
        <v>4810</v>
      </c>
      <c r="AB559" s="49">
        <v>273</v>
      </c>
      <c r="AC559" s="49">
        <v>173200</v>
      </c>
      <c r="AD559" s="49">
        <v>4952</v>
      </c>
      <c r="AE559" s="49">
        <v>426</v>
      </c>
      <c r="AF559" s="49">
        <v>289930</v>
      </c>
      <c r="AG559" s="49">
        <v>5079</v>
      </c>
      <c r="AH559" s="49">
        <v>381</v>
      </c>
      <c r="AI559" s="49">
        <v>255280</v>
      </c>
      <c r="AJ559" s="49">
        <v>5184</v>
      </c>
      <c r="AK559" s="49">
        <v>315</v>
      </c>
      <c r="AL559" s="49">
        <v>204460</v>
      </c>
      <c r="AM559" s="49">
        <v>5314</v>
      </c>
      <c r="AN559" s="49">
        <v>390</v>
      </c>
      <c r="AO559" s="49">
        <v>262210</v>
      </c>
      <c r="AP559" s="49">
        <v>4794</v>
      </c>
      <c r="AQ559" s="49">
        <v>3235380</v>
      </c>
    </row>
    <row r="560" spans="1:43" ht="16.5" hidden="1" customHeight="1">
      <c r="A560" s="50" t="s">
        <v>50</v>
      </c>
      <c r="B560" s="50" t="s">
        <v>1741</v>
      </c>
      <c r="C560" s="50" t="str">
        <f>VLOOKUP($B560,'지하수요금(2012년)'!$B:$C,2,FALSE)</f>
        <v>김천과학대학</v>
      </c>
      <c r="D560" s="50" t="s">
        <v>1742</v>
      </c>
      <c r="E560" s="50" t="s">
        <v>1743</v>
      </c>
      <c r="F560" s="49">
        <v>30635</v>
      </c>
      <c r="G560" s="49">
        <v>0</v>
      </c>
      <c r="H560" s="49">
        <v>410</v>
      </c>
      <c r="I560" s="49">
        <v>30635</v>
      </c>
      <c r="J560" s="49">
        <v>0</v>
      </c>
      <c r="K560" s="49">
        <v>410</v>
      </c>
      <c r="L560" s="49">
        <v>30635</v>
      </c>
      <c r="M560" s="49">
        <v>0</v>
      </c>
      <c r="N560" s="49">
        <v>410</v>
      </c>
      <c r="O560" s="49">
        <v>30635</v>
      </c>
      <c r="P560" s="49">
        <v>0</v>
      </c>
      <c r="Q560" s="49">
        <v>410</v>
      </c>
      <c r="R560" s="49">
        <v>30635</v>
      </c>
      <c r="S560" s="49">
        <v>0</v>
      </c>
      <c r="T560" s="49">
        <v>410</v>
      </c>
      <c r="U560" s="49">
        <v>30635</v>
      </c>
      <c r="V560" s="49">
        <v>0</v>
      </c>
      <c r="W560" s="49">
        <v>410</v>
      </c>
      <c r="X560" s="49">
        <v>30635</v>
      </c>
      <c r="Y560" s="49">
        <v>0</v>
      </c>
      <c r="Z560" s="49">
        <v>410</v>
      </c>
      <c r="AA560" s="49">
        <v>30635</v>
      </c>
      <c r="AB560" s="49">
        <v>0</v>
      </c>
      <c r="AC560" s="49">
        <v>410</v>
      </c>
      <c r="AD560" s="49">
        <v>30635</v>
      </c>
      <c r="AE560" s="49">
        <v>0</v>
      </c>
      <c r="AF560" s="49">
        <v>410</v>
      </c>
      <c r="AG560" s="49">
        <v>30635</v>
      </c>
      <c r="AH560" s="49">
        <v>0</v>
      </c>
      <c r="AI560" s="49">
        <v>410</v>
      </c>
      <c r="AJ560" s="49">
        <v>30635</v>
      </c>
      <c r="AK560" s="49">
        <v>0</v>
      </c>
      <c r="AL560" s="49">
        <v>410</v>
      </c>
      <c r="AM560" s="49">
        <v>30635</v>
      </c>
      <c r="AN560" s="49">
        <v>0</v>
      </c>
      <c r="AO560" s="49">
        <v>410</v>
      </c>
      <c r="AP560" s="49">
        <v>0</v>
      </c>
      <c r="AQ560" s="49">
        <v>4920</v>
      </c>
    </row>
    <row r="561" spans="1:43" ht="16.5" hidden="1" customHeight="1">
      <c r="A561" s="50" t="s">
        <v>50</v>
      </c>
      <c r="B561" s="50" t="s">
        <v>1744</v>
      </c>
      <c r="C561" s="50" t="str">
        <f>VLOOKUP($B561,'지하수요금(2012년)'!$B:$C,2,FALSE)</f>
        <v>금릉초등학교</v>
      </c>
      <c r="D561" s="50" t="s">
        <v>1745</v>
      </c>
      <c r="E561" s="50" t="s">
        <v>1746</v>
      </c>
      <c r="F561" s="49">
        <v>6119</v>
      </c>
      <c r="G561" s="49">
        <v>139</v>
      </c>
      <c r="H561" s="49">
        <v>75380</v>
      </c>
      <c r="I561" s="49">
        <v>6237</v>
      </c>
      <c r="J561" s="49">
        <v>118</v>
      </c>
      <c r="K561" s="49">
        <v>60050</v>
      </c>
      <c r="L561" s="49">
        <v>6349</v>
      </c>
      <c r="M561" s="49">
        <v>112</v>
      </c>
      <c r="N561" s="49">
        <v>55670</v>
      </c>
      <c r="O561" s="49">
        <v>6433</v>
      </c>
      <c r="P561" s="49">
        <v>84</v>
      </c>
      <c r="Q561" s="49">
        <v>35870</v>
      </c>
      <c r="R561" s="49">
        <v>6530</v>
      </c>
      <c r="S561" s="49">
        <v>97</v>
      </c>
      <c r="T561" s="49">
        <v>44840</v>
      </c>
      <c r="U561" s="49">
        <v>6538</v>
      </c>
      <c r="V561" s="49">
        <v>8</v>
      </c>
      <c r="W561" s="49">
        <v>2330</v>
      </c>
      <c r="X561" s="49">
        <v>6538</v>
      </c>
      <c r="Y561" s="49">
        <v>0</v>
      </c>
      <c r="Z561" s="49">
        <v>410</v>
      </c>
      <c r="AA561" s="49">
        <v>6538</v>
      </c>
      <c r="AB561" s="49">
        <v>0</v>
      </c>
      <c r="AC561" s="49">
        <v>410</v>
      </c>
      <c r="AD561" s="49">
        <v>6538</v>
      </c>
      <c r="AE561" s="49">
        <v>0</v>
      </c>
      <c r="AF561" s="49">
        <v>410</v>
      </c>
      <c r="AG561" s="49">
        <v>6538</v>
      </c>
      <c r="AH561" s="49">
        <v>0</v>
      </c>
      <c r="AI561" s="49">
        <v>410</v>
      </c>
      <c r="AJ561" s="49">
        <v>6538</v>
      </c>
      <c r="AK561" s="49">
        <v>0</v>
      </c>
      <c r="AL561" s="49">
        <v>410</v>
      </c>
      <c r="AM561" s="49">
        <v>6538</v>
      </c>
      <c r="AN561" s="49">
        <v>0</v>
      </c>
      <c r="AO561" s="49">
        <v>410</v>
      </c>
      <c r="AP561" s="49">
        <v>558</v>
      </c>
      <c r="AQ561" s="49">
        <v>276600</v>
      </c>
    </row>
    <row r="562" spans="1:43" ht="16.5" hidden="1" customHeight="1">
      <c r="A562" s="50" t="s">
        <v>50</v>
      </c>
      <c r="B562" s="50" t="s">
        <v>1747</v>
      </c>
      <c r="C562" s="50" t="str">
        <f>VLOOKUP($B562,'지하수요금(2012년)'!$B:$C,2,FALSE)</f>
        <v>중앙중학교</v>
      </c>
      <c r="D562" s="50" t="s">
        <v>1748</v>
      </c>
      <c r="E562" s="50" t="s">
        <v>1749</v>
      </c>
      <c r="F562" s="49">
        <v>5377</v>
      </c>
      <c r="G562" s="49">
        <v>75</v>
      </c>
      <c r="H562" s="49">
        <v>29660</v>
      </c>
      <c r="I562" s="49">
        <v>5391</v>
      </c>
      <c r="J562" s="49">
        <v>42</v>
      </c>
      <c r="K562" s="49">
        <v>10490</v>
      </c>
      <c r="L562" s="49">
        <v>5402</v>
      </c>
      <c r="M562" s="49">
        <v>33</v>
      </c>
      <c r="N562" s="49">
        <v>8330</v>
      </c>
      <c r="O562" s="49">
        <v>5418</v>
      </c>
      <c r="P562" s="49">
        <v>48</v>
      </c>
      <c r="Q562" s="49">
        <v>11930</v>
      </c>
      <c r="R562" s="49">
        <v>5481</v>
      </c>
      <c r="S562" s="49">
        <v>189</v>
      </c>
      <c r="T562" s="49">
        <v>111880</v>
      </c>
      <c r="U562" s="49">
        <v>5514</v>
      </c>
      <c r="V562" s="49">
        <v>99</v>
      </c>
      <c r="W562" s="49">
        <v>46220</v>
      </c>
      <c r="X562" s="49">
        <v>5572</v>
      </c>
      <c r="Y562" s="49">
        <v>174</v>
      </c>
      <c r="Z562" s="49">
        <v>100930</v>
      </c>
      <c r="AA562" s="49">
        <v>5595</v>
      </c>
      <c r="AB562" s="49">
        <v>69</v>
      </c>
      <c r="AC562" s="49">
        <v>25520</v>
      </c>
      <c r="AD562" s="49">
        <v>5609</v>
      </c>
      <c r="AE562" s="49">
        <v>42</v>
      </c>
      <c r="AF562" s="49">
        <v>10490</v>
      </c>
      <c r="AG562" s="49">
        <v>5630</v>
      </c>
      <c r="AH562" s="49">
        <v>63</v>
      </c>
      <c r="AI562" s="49">
        <v>21380</v>
      </c>
      <c r="AJ562" s="49">
        <v>5648</v>
      </c>
      <c r="AK562" s="49">
        <v>54</v>
      </c>
      <c r="AL562" s="49">
        <v>15170</v>
      </c>
      <c r="AM562" s="49">
        <v>5669</v>
      </c>
      <c r="AN562" s="49">
        <v>63</v>
      </c>
      <c r="AO562" s="49">
        <v>21380</v>
      </c>
      <c r="AP562" s="49">
        <v>951</v>
      </c>
      <c r="AQ562" s="49">
        <v>413380</v>
      </c>
    </row>
    <row r="563" spans="1:43" ht="16.5" hidden="1" customHeight="1">
      <c r="A563" s="50" t="s">
        <v>50</v>
      </c>
      <c r="B563" s="50" t="s">
        <v>1750</v>
      </c>
      <c r="C563" s="50" t="str">
        <f>VLOOKUP($B563,'지하수요금(2012년)'!$B:$C,2,FALSE)</f>
        <v>김천대학교</v>
      </c>
      <c r="D563" s="50" t="s">
        <v>1751</v>
      </c>
      <c r="E563" s="50" t="s">
        <v>1752</v>
      </c>
      <c r="F563" s="49">
        <v>2483</v>
      </c>
      <c r="G563" s="49">
        <v>0</v>
      </c>
      <c r="H563" s="49">
        <v>410</v>
      </c>
      <c r="I563" s="49">
        <v>2483</v>
      </c>
      <c r="J563" s="49">
        <v>0</v>
      </c>
      <c r="K563" s="49">
        <v>410</v>
      </c>
      <c r="L563" s="49">
        <v>2483</v>
      </c>
      <c r="M563" s="49">
        <v>0</v>
      </c>
      <c r="N563" s="49">
        <v>410</v>
      </c>
      <c r="O563" s="49">
        <v>2483</v>
      </c>
      <c r="P563" s="49">
        <v>0</v>
      </c>
      <c r="Q563" s="49">
        <v>410</v>
      </c>
      <c r="R563" s="49">
        <v>2483</v>
      </c>
      <c r="S563" s="49">
        <v>0</v>
      </c>
      <c r="T563" s="49">
        <v>410</v>
      </c>
      <c r="U563" s="49">
        <v>2483</v>
      </c>
      <c r="V563" s="49">
        <v>0</v>
      </c>
      <c r="W563" s="49">
        <v>410</v>
      </c>
      <c r="X563" s="49">
        <v>2483</v>
      </c>
      <c r="Y563" s="49">
        <v>0</v>
      </c>
      <c r="Z563" s="49">
        <v>410</v>
      </c>
      <c r="AA563" s="49">
        <v>2483</v>
      </c>
      <c r="AB563" s="49">
        <v>0</v>
      </c>
      <c r="AC563" s="49">
        <v>410</v>
      </c>
      <c r="AD563" s="49">
        <v>2483</v>
      </c>
      <c r="AE563" s="49">
        <v>0</v>
      </c>
      <c r="AF563" s="49">
        <v>410</v>
      </c>
      <c r="AG563" s="49">
        <v>2483</v>
      </c>
      <c r="AH563" s="49">
        <v>0</v>
      </c>
      <c r="AI563" s="49">
        <v>410</v>
      </c>
      <c r="AJ563" s="49">
        <v>2483</v>
      </c>
      <c r="AK563" s="49">
        <v>0</v>
      </c>
      <c r="AL563" s="49">
        <v>410</v>
      </c>
      <c r="AM563" s="49">
        <v>2483</v>
      </c>
      <c r="AN563" s="49">
        <v>0</v>
      </c>
      <c r="AO563" s="49">
        <v>410</v>
      </c>
      <c r="AP563" s="49">
        <v>0</v>
      </c>
      <c r="AQ563" s="49">
        <v>4920</v>
      </c>
    </row>
    <row r="564" spans="1:43" ht="16.5" hidden="1" customHeight="1">
      <c r="A564" s="50" t="s">
        <v>50</v>
      </c>
      <c r="B564" s="50" t="s">
        <v>1753</v>
      </c>
      <c r="C564" s="50" t="str">
        <f>VLOOKUP($B564,'지하수요금(2012년)'!$B:$C,2,FALSE)</f>
        <v>김천시장(스포츠산업과)</v>
      </c>
      <c r="D564" s="50" t="s">
        <v>1754</v>
      </c>
      <c r="E564" s="50" t="s">
        <v>1755</v>
      </c>
      <c r="F564" s="49">
        <v>1415</v>
      </c>
      <c r="G564" s="49">
        <v>0</v>
      </c>
      <c r="H564" s="49">
        <v>410</v>
      </c>
      <c r="I564" s="49">
        <v>1415</v>
      </c>
      <c r="J564" s="49">
        <v>0</v>
      </c>
      <c r="K564" s="49">
        <v>410</v>
      </c>
      <c r="L564" s="49">
        <v>1415</v>
      </c>
      <c r="M564" s="49">
        <v>0</v>
      </c>
      <c r="N564" s="49">
        <v>410</v>
      </c>
      <c r="O564" s="49">
        <v>1415</v>
      </c>
      <c r="P564" s="49">
        <v>0</v>
      </c>
      <c r="Q564" s="49">
        <v>410</v>
      </c>
      <c r="R564" s="49">
        <v>1415</v>
      </c>
      <c r="S564" s="49">
        <v>0</v>
      </c>
      <c r="T564" s="49">
        <v>410</v>
      </c>
      <c r="U564" s="49">
        <v>1415</v>
      </c>
      <c r="V564" s="49">
        <v>0</v>
      </c>
      <c r="W564" s="49">
        <v>410</v>
      </c>
      <c r="X564" s="49">
        <v>1415</v>
      </c>
      <c r="Y564" s="49">
        <v>0</v>
      </c>
      <c r="Z564" s="49">
        <v>410</v>
      </c>
      <c r="AA564" s="49">
        <v>1415</v>
      </c>
      <c r="AB564" s="49">
        <v>0</v>
      </c>
      <c r="AC564" s="49">
        <v>410</v>
      </c>
      <c r="AD564" s="49">
        <v>1415</v>
      </c>
      <c r="AE564" s="49">
        <v>0</v>
      </c>
      <c r="AF564" s="49">
        <v>410</v>
      </c>
      <c r="AG564" s="49">
        <v>1415</v>
      </c>
      <c r="AH564" s="49">
        <v>0</v>
      </c>
      <c r="AI564" s="49">
        <v>410</v>
      </c>
      <c r="AJ564" s="49">
        <v>1415</v>
      </c>
      <c r="AK564" s="49">
        <v>0</v>
      </c>
      <c r="AL564" s="49">
        <v>410</v>
      </c>
      <c r="AM564" s="49">
        <v>1415</v>
      </c>
      <c r="AN564" s="49">
        <v>0</v>
      </c>
      <c r="AO564" s="49">
        <v>410</v>
      </c>
      <c r="AP564" s="49">
        <v>0</v>
      </c>
      <c r="AQ564" s="49">
        <v>4920</v>
      </c>
    </row>
    <row r="565" spans="1:43" ht="16.5" hidden="1" customHeight="1">
      <c r="A565" s="50" t="s">
        <v>50</v>
      </c>
      <c r="B565" s="50" t="s">
        <v>1756</v>
      </c>
      <c r="C565" s="50" t="str">
        <f>VLOOKUP($B565,'지하수요금(2012년)'!$B:$C,2,FALSE)</f>
        <v>홍순호</v>
      </c>
      <c r="D565" s="50" t="s">
        <v>1757</v>
      </c>
      <c r="E565" s="50" t="s">
        <v>1758</v>
      </c>
      <c r="L565" s="49">
        <v>0</v>
      </c>
      <c r="M565" s="49">
        <v>0</v>
      </c>
      <c r="N565" s="49">
        <v>0</v>
      </c>
      <c r="U565" s="49">
        <v>0</v>
      </c>
      <c r="V565" s="49">
        <v>0</v>
      </c>
      <c r="W565" s="49">
        <v>0</v>
      </c>
      <c r="AD565" s="49">
        <v>0</v>
      </c>
      <c r="AE565" s="49">
        <v>0</v>
      </c>
      <c r="AF565" s="49">
        <v>0</v>
      </c>
      <c r="AM565" s="49">
        <v>0</v>
      </c>
      <c r="AN565" s="49">
        <v>0</v>
      </c>
      <c r="AO565" s="49">
        <v>0</v>
      </c>
      <c r="AP565" s="49">
        <v>0</v>
      </c>
      <c r="AQ565" s="49">
        <v>0</v>
      </c>
    </row>
    <row r="566" spans="1:43" ht="16.5" hidden="1" customHeight="1">
      <c r="A566" s="50" t="s">
        <v>50</v>
      </c>
      <c r="B566" s="50" t="s">
        <v>1759</v>
      </c>
      <c r="C566" s="50" t="str">
        <f>VLOOKUP($B566,'지하수요금(2012년)'!$B:$C,2,FALSE)</f>
        <v>김재열</v>
      </c>
      <c r="D566" s="50" t="s">
        <v>1760</v>
      </c>
      <c r="E566" s="50" t="s">
        <v>1761</v>
      </c>
      <c r="L566" s="49">
        <v>0</v>
      </c>
      <c r="M566" s="49">
        <v>0</v>
      </c>
      <c r="N566" s="49">
        <v>990</v>
      </c>
      <c r="U566" s="49">
        <v>0</v>
      </c>
      <c r="V566" s="49">
        <v>0</v>
      </c>
      <c r="W566" s="49">
        <v>990</v>
      </c>
      <c r="AD566" s="49">
        <v>0</v>
      </c>
      <c r="AE566" s="49">
        <v>0</v>
      </c>
      <c r="AF566" s="49">
        <v>990</v>
      </c>
      <c r="AM566" s="49">
        <v>0</v>
      </c>
      <c r="AN566" s="49">
        <v>0</v>
      </c>
      <c r="AO566" s="49">
        <v>990</v>
      </c>
      <c r="AP566" s="49">
        <v>0</v>
      </c>
      <c r="AQ566" s="49">
        <v>3960</v>
      </c>
    </row>
    <row r="567" spans="1:43" ht="16.5" hidden="1" customHeight="1">
      <c r="A567" s="50" t="s">
        <v>50</v>
      </c>
      <c r="B567" s="50" t="s">
        <v>1765</v>
      </c>
      <c r="C567" s="50" t="str">
        <f>VLOOKUP($B567,'지하수요금(2012년)'!$B:$C,2,FALSE)</f>
        <v>홍순득</v>
      </c>
      <c r="D567" s="50" t="s">
        <v>1766</v>
      </c>
      <c r="E567" s="50" t="s">
        <v>1767</v>
      </c>
      <c r="L567" s="49">
        <v>0</v>
      </c>
      <c r="M567" s="49">
        <v>0</v>
      </c>
      <c r="N567" s="49">
        <v>990</v>
      </c>
      <c r="U567" s="49">
        <v>0</v>
      </c>
      <c r="V567" s="49">
        <v>0</v>
      </c>
      <c r="W567" s="49">
        <v>990</v>
      </c>
      <c r="AD567" s="49">
        <v>0</v>
      </c>
      <c r="AE567" s="49">
        <v>0</v>
      </c>
      <c r="AF567" s="49">
        <v>990</v>
      </c>
      <c r="AM567" s="49">
        <v>0</v>
      </c>
      <c r="AN567" s="49">
        <v>0</v>
      </c>
      <c r="AO567" s="49">
        <v>990</v>
      </c>
      <c r="AP567" s="49">
        <v>0</v>
      </c>
      <c r="AQ567" s="49">
        <v>3960</v>
      </c>
    </row>
    <row r="568" spans="1:43" ht="16.5" hidden="1" customHeight="1">
      <c r="A568" s="50" t="s">
        <v>50</v>
      </c>
      <c r="B568" s="50" t="s">
        <v>1768</v>
      </c>
      <c r="C568" s="50" t="str">
        <f>VLOOKUP($B568,'지하수요금(2012년)'!$B:$C,2,FALSE)</f>
        <v>조복연(천마주유소)</v>
      </c>
      <c r="D568" s="50" t="s">
        <v>1769</v>
      </c>
      <c r="E568" s="50" t="s">
        <v>1770</v>
      </c>
      <c r="F568" s="49">
        <v>2524</v>
      </c>
      <c r="G568" s="49">
        <v>40</v>
      </c>
      <c r="H568" s="49">
        <v>10010</v>
      </c>
      <c r="I568" s="49">
        <v>2525</v>
      </c>
      <c r="J568" s="49">
        <v>1</v>
      </c>
      <c r="K568" s="49">
        <v>650</v>
      </c>
      <c r="L568" s="49">
        <v>2525</v>
      </c>
      <c r="M568" s="49">
        <v>0</v>
      </c>
      <c r="N568" s="49">
        <v>410</v>
      </c>
      <c r="O568" s="49">
        <v>2708</v>
      </c>
      <c r="P568" s="49">
        <v>183</v>
      </c>
      <c r="Q568" s="49">
        <v>107500</v>
      </c>
      <c r="R568" s="49">
        <v>2759</v>
      </c>
      <c r="S568" s="49">
        <v>51</v>
      </c>
      <c r="T568" s="49">
        <v>13100</v>
      </c>
      <c r="U568" s="49">
        <v>2818</v>
      </c>
      <c r="V568" s="49">
        <v>59</v>
      </c>
      <c r="W568" s="49">
        <v>18620</v>
      </c>
      <c r="X568" s="49">
        <v>2873</v>
      </c>
      <c r="Y568" s="49">
        <v>55</v>
      </c>
      <c r="Z568" s="49">
        <v>15860</v>
      </c>
      <c r="AA568" s="49">
        <v>2905</v>
      </c>
      <c r="AB568" s="49">
        <v>32</v>
      </c>
      <c r="AC568" s="49">
        <v>8090</v>
      </c>
      <c r="AD568" s="49">
        <v>2934</v>
      </c>
      <c r="AE568" s="49">
        <v>29</v>
      </c>
      <c r="AF568" s="49">
        <v>7370</v>
      </c>
      <c r="AG568" s="49">
        <v>2967</v>
      </c>
      <c r="AH568" s="49">
        <v>33</v>
      </c>
      <c r="AI568" s="49">
        <v>8330</v>
      </c>
      <c r="AJ568" s="49">
        <v>2994</v>
      </c>
      <c r="AK568" s="49">
        <v>27</v>
      </c>
      <c r="AL568" s="49">
        <v>6890</v>
      </c>
      <c r="AM568" s="49">
        <v>2994</v>
      </c>
      <c r="AN568" s="49">
        <v>0</v>
      </c>
      <c r="AO568" s="49">
        <v>410</v>
      </c>
      <c r="AP568" s="49">
        <v>510</v>
      </c>
      <c r="AQ568" s="49">
        <v>197240</v>
      </c>
    </row>
    <row r="569" spans="1:43" ht="16.5" hidden="1" customHeight="1">
      <c r="A569" s="50" t="s">
        <v>50</v>
      </c>
      <c r="B569" s="50" t="s">
        <v>1771</v>
      </c>
      <c r="C569" s="50" t="str">
        <f>VLOOKUP($B569,'지하수요금(2012년)'!$B:$C,2,FALSE)</f>
        <v>이병주</v>
      </c>
      <c r="D569" s="50" t="s">
        <v>1772</v>
      </c>
      <c r="E569" s="50" t="s">
        <v>1773</v>
      </c>
      <c r="L569" s="49">
        <v>0</v>
      </c>
      <c r="M569" s="49">
        <v>24</v>
      </c>
      <c r="N569" s="49">
        <v>5310</v>
      </c>
      <c r="U569" s="49">
        <v>0</v>
      </c>
      <c r="V569" s="49">
        <v>24</v>
      </c>
      <c r="W569" s="49">
        <v>5310</v>
      </c>
      <c r="AD569" s="49">
        <v>0</v>
      </c>
      <c r="AE569" s="49">
        <v>24</v>
      </c>
      <c r="AF569" s="49">
        <v>5310</v>
      </c>
      <c r="AM569" s="49">
        <v>0</v>
      </c>
      <c r="AN569" s="49">
        <v>24</v>
      </c>
      <c r="AO569" s="49">
        <v>5310</v>
      </c>
      <c r="AP569" s="49">
        <v>96</v>
      </c>
      <c r="AQ569" s="49">
        <v>21240</v>
      </c>
    </row>
    <row r="570" spans="1:43" ht="16.5" hidden="1" customHeight="1">
      <c r="A570" s="50" t="s">
        <v>50</v>
      </c>
      <c r="B570" s="50" t="s">
        <v>1774</v>
      </c>
      <c r="C570" s="50" t="str">
        <f>VLOOKUP($B570,'지하수요금(2012년)'!$B:$C,2,FALSE)</f>
        <v>이승우</v>
      </c>
      <c r="D570" s="50" t="s">
        <v>1775</v>
      </c>
      <c r="E570" s="50" t="s">
        <v>1776</v>
      </c>
      <c r="L570" s="49">
        <v>0</v>
      </c>
      <c r="M570" s="49">
        <v>24</v>
      </c>
      <c r="N570" s="49">
        <v>5310</v>
      </c>
      <c r="U570" s="49">
        <v>0</v>
      </c>
      <c r="V570" s="49">
        <v>24</v>
      </c>
      <c r="W570" s="49">
        <v>5310</v>
      </c>
      <c r="AD570" s="49">
        <v>0</v>
      </c>
      <c r="AE570" s="49">
        <v>24</v>
      </c>
      <c r="AF570" s="49">
        <v>5310</v>
      </c>
      <c r="AM570" s="49">
        <v>0</v>
      </c>
      <c r="AN570" s="49">
        <v>24</v>
      </c>
      <c r="AO570" s="49">
        <v>5310</v>
      </c>
      <c r="AP570" s="49">
        <v>96</v>
      </c>
      <c r="AQ570" s="49">
        <v>21240</v>
      </c>
    </row>
    <row r="571" spans="1:43" ht="16.5" hidden="1" customHeight="1">
      <c r="A571" s="50" t="s">
        <v>50</v>
      </c>
      <c r="B571" s="50" t="s">
        <v>1777</v>
      </c>
      <c r="C571" s="50" t="str">
        <f>VLOOKUP($B571,'지하수요금(2012년)'!$B:$C,2,FALSE)</f>
        <v>김경선</v>
      </c>
      <c r="D571" s="50" t="s">
        <v>1778</v>
      </c>
      <c r="E571" s="50" t="s">
        <v>1779</v>
      </c>
      <c r="L571" s="49">
        <v>0</v>
      </c>
      <c r="M571" s="49">
        <v>18</v>
      </c>
      <c r="N571" s="49">
        <v>0</v>
      </c>
      <c r="U571" s="49">
        <v>0</v>
      </c>
      <c r="V571" s="49">
        <v>18</v>
      </c>
      <c r="W571" s="49">
        <v>0</v>
      </c>
      <c r="AD571" s="49">
        <v>0</v>
      </c>
      <c r="AE571" s="49">
        <v>18</v>
      </c>
      <c r="AF571" s="49">
        <v>0</v>
      </c>
      <c r="AM571" s="49">
        <v>0</v>
      </c>
      <c r="AN571" s="49">
        <v>18</v>
      </c>
      <c r="AO571" s="49">
        <v>0</v>
      </c>
      <c r="AP571" s="49">
        <v>72</v>
      </c>
      <c r="AQ571" s="49">
        <v>0</v>
      </c>
    </row>
    <row r="572" spans="1:43" ht="16.5" hidden="1" customHeight="1">
      <c r="A572" s="50" t="s">
        <v>50</v>
      </c>
      <c r="B572" s="50" t="s">
        <v>1780</v>
      </c>
      <c r="C572" s="50" t="str">
        <f>VLOOKUP($B572,'지하수요금(2012년)'!$B:$C,2,FALSE)</f>
        <v>김박사스팀세차(백종환)</v>
      </c>
      <c r="D572" s="50" t="s">
        <v>1781</v>
      </c>
      <c r="E572" s="50" t="s">
        <v>1782</v>
      </c>
      <c r="F572" s="49">
        <v>357</v>
      </c>
      <c r="G572" s="49">
        <v>21</v>
      </c>
      <c r="H572" s="49">
        <v>5450</v>
      </c>
      <c r="I572" s="49">
        <v>395</v>
      </c>
      <c r="J572" s="49">
        <v>38</v>
      </c>
      <c r="K572" s="49">
        <v>9530</v>
      </c>
      <c r="L572" s="49">
        <v>427</v>
      </c>
      <c r="M572" s="49">
        <v>32</v>
      </c>
      <c r="N572" s="49">
        <v>8090</v>
      </c>
      <c r="O572" s="49">
        <v>454</v>
      </c>
      <c r="P572" s="49">
        <v>27</v>
      </c>
      <c r="Q572" s="49">
        <v>6890</v>
      </c>
      <c r="R572" s="49">
        <v>488</v>
      </c>
      <c r="S572" s="49">
        <v>34</v>
      </c>
      <c r="T572" s="49">
        <v>8570</v>
      </c>
      <c r="U572" s="49">
        <v>522</v>
      </c>
      <c r="V572" s="49">
        <v>34</v>
      </c>
      <c r="W572" s="49">
        <v>8570</v>
      </c>
      <c r="X572" s="49">
        <v>560</v>
      </c>
      <c r="Y572" s="49">
        <v>38</v>
      </c>
      <c r="Z572" s="49">
        <v>9530</v>
      </c>
      <c r="AA572" s="49">
        <v>597</v>
      </c>
      <c r="AB572" s="49">
        <v>37</v>
      </c>
      <c r="AC572" s="49">
        <v>9290</v>
      </c>
      <c r="AD572" s="49">
        <v>622</v>
      </c>
      <c r="AE572" s="49">
        <v>25</v>
      </c>
      <c r="AF572" s="49">
        <v>6410</v>
      </c>
      <c r="AG572" s="49">
        <v>652</v>
      </c>
      <c r="AH572" s="49">
        <v>30</v>
      </c>
      <c r="AI572" s="49">
        <v>7610</v>
      </c>
      <c r="AJ572" s="49">
        <v>683</v>
      </c>
      <c r="AK572" s="49">
        <v>31</v>
      </c>
      <c r="AL572" s="49">
        <v>7850</v>
      </c>
      <c r="AM572" s="49">
        <v>702</v>
      </c>
      <c r="AN572" s="49">
        <v>19</v>
      </c>
      <c r="AO572" s="49">
        <v>4970</v>
      </c>
      <c r="AP572" s="49">
        <v>366</v>
      </c>
      <c r="AQ572" s="49">
        <v>92760</v>
      </c>
    </row>
    <row r="573" spans="1:43" ht="16.5" hidden="1" customHeight="1">
      <c r="A573" s="50" t="s">
        <v>50</v>
      </c>
      <c r="B573" s="50" t="s">
        <v>1783</v>
      </c>
      <c r="C573" s="50" t="str">
        <f>VLOOKUP($B573,'지하수요금(2012년)'!$B:$C,2,FALSE)</f>
        <v>대성세차장</v>
      </c>
      <c r="D573" s="50" t="s">
        <v>1784</v>
      </c>
      <c r="E573" s="50" t="s">
        <v>1785</v>
      </c>
      <c r="F573" s="49">
        <v>1557</v>
      </c>
      <c r="G573" s="49">
        <v>30</v>
      </c>
      <c r="H573" s="49">
        <v>7610</v>
      </c>
      <c r="I573" s="49">
        <v>1575</v>
      </c>
      <c r="J573" s="49">
        <v>54</v>
      </c>
      <c r="K573" s="49">
        <v>15170</v>
      </c>
      <c r="L573" s="49">
        <v>1586</v>
      </c>
      <c r="M573" s="49">
        <v>33</v>
      </c>
      <c r="N573" s="49">
        <v>8330</v>
      </c>
      <c r="O573" s="49">
        <v>1594</v>
      </c>
      <c r="P573" s="49">
        <v>24</v>
      </c>
      <c r="Q573" s="49">
        <v>6170</v>
      </c>
      <c r="R573" s="49">
        <v>1606</v>
      </c>
      <c r="S573" s="49">
        <v>36</v>
      </c>
      <c r="T573" s="49">
        <v>9050</v>
      </c>
      <c r="U573" s="49">
        <v>1619</v>
      </c>
      <c r="V573" s="49">
        <v>39</v>
      </c>
      <c r="W573" s="49">
        <v>9770</v>
      </c>
      <c r="X573" s="49">
        <v>1630</v>
      </c>
      <c r="Y573" s="49">
        <v>33</v>
      </c>
      <c r="Z573" s="49">
        <v>8330</v>
      </c>
      <c r="AA573" s="49">
        <v>1646</v>
      </c>
      <c r="AB573" s="49">
        <v>48</v>
      </c>
      <c r="AC573" s="49">
        <v>11930</v>
      </c>
      <c r="AD573" s="49">
        <v>1658</v>
      </c>
      <c r="AE573" s="49">
        <v>36</v>
      </c>
      <c r="AF573" s="49">
        <v>9050</v>
      </c>
      <c r="AG573" s="49">
        <v>1674</v>
      </c>
      <c r="AH573" s="49">
        <v>48</v>
      </c>
      <c r="AI573" s="49">
        <v>11930</v>
      </c>
      <c r="AJ573" s="49">
        <v>1684</v>
      </c>
      <c r="AK573" s="49">
        <v>30</v>
      </c>
      <c r="AL573" s="49">
        <v>7610</v>
      </c>
      <c r="AM573" s="49">
        <v>1693</v>
      </c>
      <c r="AN573" s="49">
        <v>27</v>
      </c>
      <c r="AO573" s="49">
        <v>6890</v>
      </c>
      <c r="AP573" s="49">
        <v>438</v>
      </c>
      <c r="AQ573" s="49">
        <v>111840</v>
      </c>
    </row>
    <row r="574" spans="1:43" ht="16.5" hidden="1" customHeight="1">
      <c r="A574" s="50" t="s">
        <v>50</v>
      </c>
      <c r="B574" s="50" t="s">
        <v>1786</v>
      </c>
      <c r="C574" s="50" t="str">
        <f>VLOOKUP($B574,'지하수요금(2012년)'!$B:$C,2,FALSE)</f>
        <v>김말순</v>
      </c>
      <c r="D574" s="50" t="s">
        <v>1787</v>
      </c>
      <c r="E574" s="50" t="s">
        <v>1788</v>
      </c>
      <c r="L574" s="49">
        <v>0</v>
      </c>
      <c r="M574" s="49">
        <v>18</v>
      </c>
      <c r="N574" s="49">
        <v>4230</v>
      </c>
      <c r="U574" s="49">
        <v>0</v>
      </c>
      <c r="V574" s="49">
        <v>18</v>
      </c>
      <c r="W574" s="49">
        <v>4230</v>
      </c>
      <c r="AD574" s="49">
        <v>0</v>
      </c>
      <c r="AE574" s="49">
        <v>18</v>
      </c>
      <c r="AF574" s="49">
        <v>4230</v>
      </c>
      <c r="AM574" s="49">
        <v>0</v>
      </c>
      <c r="AN574" s="49">
        <v>18</v>
      </c>
      <c r="AO574" s="49">
        <v>4230</v>
      </c>
      <c r="AP574" s="49">
        <v>72</v>
      </c>
      <c r="AQ574" s="49">
        <v>16920</v>
      </c>
    </row>
    <row r="575" spans="1:43" ht="16.5" hidden="1" customHeight="1">
      <c r="A575" s="50" t="s">
        <v>50</v>
      </c>
      <c r="B575" s="50" t="s">
        <v>1789</v>
      </c>
      <c r="C575" s="50" t="str">
        <f>VLOOKUP($B575,'지하수요금(2012년)'!$B:$C,2,FALSE)</f>
        <v>김정배(구.박옥용)</v>
      </c>
      <c r="D575" s="50" t="s">
        <v>1790</v>
      </c>
      <c r="E575" s="50" t="s">
        <v>1791</v>
      </c>
      <c r="L575" s="49">
        <v>0</v>
      </c>
      <c r="M575" s="49">
        <v>18</v>
      </c>
      <c r="N575" s="49">
        <v>0</v>
      </c>
      <c r="U575" s="49">
        <v>0</v>
      </c>
      <c r="V575" s="49">
        <v>18</v>
      </c>
      <c r="W575" s="49">
        <v>0</v>
      </c>
      <c r="AD575" s="49">
        <v>0</v>
      </c>
      <c r="AE575" s="49">
        <v>18</v>
      </c>
      <c r="AF575" s="49">
        <v>0</v>
      </c>
      <c r="AM575" s="49">
        <v>0</v>
      </c>
      <c r="AN575" s="49">
        <v>18</v>
      </c>
      <c r="AO575" s="49">
        <v>0</v>
      </c>
      <c r="AP575" s="49">
        <v>72</v>
      </c>
      <c r="AQ575" s="49">
        <v>0</v>
      </c>
    </row>
    <row r="576" spans="1:43" ht="16.5" hidden="1" customHeight="1">
      <c r="A576" s="50" t="s">
        <v>50</v>
      </c>
      <c r="B576" s="50" t="s">
        <v>1792</v>
      </c>
      <c r="C576" s="50" t="str">
        <f>VLOOKUP($B576,'지하수요금(2012년)'!$B:$C,2,FALSE)</f>
        <v>김덕자</v>
      </c>
      <c r="D576" s="50" t="s">
        <v>1793</v>
      </c>
      <c r="E576" s="50" t="s">
        <v>1794</v>
      </c>
      <c r="L576" s="49">
        <v>0</v>
      </c>
      <c r="M576" s="49">
        <v>30</v>
      </c>
      <c r="N576" s="49">
        <v>6390</v>
      </c>
      <c r="U576" s="49">
        <v>0</v>
      </c>
      <c r="V576" s="49">
        <v>30</v>
      </c>
      <c r="W576" s="49">
        <v>6390</v>
      </c>
      <c r="AD576" s="49">
        <v>0</v>
      </c>
      <c r="AE576" s="49">
        <v>30</v>
      </c>
      <c r="AF576" s="49">
        <v>6390</v>
      </c>
      <c r="AM576" s="49">
        <v>0</v>
      </c>
      <c r="AN576" s="49">
        <v>30</v>
      </c>
      <c r="AO576" s="49">
        <v>6390</v>
      </c>
      <c r="AP576" s="49">
        <v>120</v>
      </c>
      <c r="AQ576" s="49">
        <v>25560</v>
      </c>
    </row>
    <row r="577" spans="1:43" ht="16.5" hidden="1" customHeight="1">
      <c r="A577" s="50" t="s">
        <v>50</v>
      </c>
      <c r="B577" s="50" t="s">
        <v>1795</v>
      </c>
      <c r="C577" s="50" t="str">
        <f>VLOOKUP($B577,'지하수요금(2012년)'!$B:$C,2,FALSE)</f>
        <v>김광제</v>
      </c>
      <c r="D577" s="50" t="s">
        <v>1796</v>
      </c>
      <c r="E577" s="50" t="s">
        <v>1797</v>
      </c>
      <c r="L577" s="49">
        <v>0</v>
      </c>
      <c r="M577" s="49">
        <v>30</v>
      </c>
      <c r="N577" s="49">
        <v>6390</v>
      </c>
      <c r="U577" s="49">
        <v>0</v>
      </c>
      <c r="V577" s="49">
        <v>30</v>
      </c>
      <c r="W577" s="49">
        <v>6390</v>
      </c>
      <c r="AD577" s="49">
        <v>0</v>
      </c>
      <c r="AE577" s="49">
        <v>30</v>
      </c>
      <c r="AF577" s="49">
        <v>6390</v>
      </c>
      <c r="AM577" s="49">
        <v>0</v>
      </c>
      <c r="AN577" s="49">
        <v>30</v>
      </c>
      <c r="AO577" s="49">
        <v>6390</v>
      </c>
      <c r="AP577" s="49">
        <v>120</v>
      </c>
      <c r="AQ577" s="49">
        <v>25560</v>
      </c>
    </row>
    <row r="578" spans="1:43" ht="16.5" hidden="1" customHeight="1">
      <c r="A578" s="50" t="s">
        <v>50</v>
      </c>
      <c r="B578" s="50" t="s">
        <v>1798</v>
      </c>
      <c r="C578" s="50" t="str">
        <f>VLOOKUP($B578,'지하수요금(2012년)'!$B:$C,2,FALSE)</f>
        <v>그랜드호텔-1</v>
      </c>
      <c r="D578" s="50" t="s">
        <v>1799</v>
      </c>
      <c r="E578" s="50" t="s">
        <v>1800</v>
      </c>
      <c r="F578" s="49">
        <v>0</v>
      </c>
      <c r="G578" s="49">
        <v>0</v>
      </c>
      <c r="H578" s="49">
        <v>0</v>
      </c>
      <c r="I578" s="49">
        <v>0</v>
      </c>
      <c r="J578" s="49">
        <v>0</v>
      </c>
      <c r="K578" s="49">
        <v>0</v>
      </c>
      <c r="L578" s="49">
        <v>0</v>
      </c>
      <c r="M578" s="49">
        <v>0</v>
      </c>
      <c r="N578" s="49">
        <v>0</v>
      </c>
      <c r="O578" s="49">
        <v>0</v>
      </c>
      <c r="P578" s="49">
        <v>0</v>
      </c>
      <c r="Q578" s="49">
        <v>0</v>
      </c>
      <c r="R578" s="49">
        <v>0</v>
      </c>
      <c r="S578" s="49">
        <v>0</v>
      </c>
      <c r="T578" s="49">
        <v>0</v>
      </c>
      <c r="U578" s="49">
        <v>0</v>
      </c>
      <c r="V578" s="49">
        <v>0</v>
      </c>
      <c r="W578" s="49">
        <v>0</v>
      </c>
      <c r="X578" s="49">
        <v>0</v>
      </c>
      <c r="Y578" s="49">
        <v>0</v>
      </c>
      <c r="Z578" s="49">
        <v>0</v>
      </c>
      <c r="AA578" s="49">
        <v>0</v>
      </c>
      <c r="AB578" s="49">
        <v>0</v>
      </c>
      <c r="AC578" s="49">
        <v>0</v>
      </c>
      <c r="AD578" s="49">
        <v>0</v>
      </c>
      <c r="AE578" s="49">
        <v>0</v>
      </c>
      <c r="AF578" s="49">
        <v>0</v>
      </c>
      <c r="AG578" s="49">
        <v>0</v>
      </c>
      <c r="AH578" s="49">
        <v>0</v>
      </c>
      <c r="AI578" s="49">
        <v>0</v>
      </c>
      <c r="AJ578" s="49">
        <v>0</v>
      </c>
      <c r="AK578" s="49">
        <v>0</v>
      </c>
      <c r="AL578" s="49">
        <v>0</v>
      </c>
      <c r="AM578" s="49">
        <v>0</v>
      </c>
      <c r="AN578" s="49">
        <v>0</v>
      </c>
      <c r="AO578" s="49">
        <v>0</v>
      </c>
      <c r="AP578" s="49">
        <v>0</v>
      </c>
      <c r="AQ578" s="49">
        <v>0</v>
      </c>
    </row>
    <row r="579" spans="1:43" ht="16.5" hidden="1" customHeight="1">
      <c r="A579" s="50" t="s">
        <v>50</v>
      </c>
      <c r="B579" s="50" t="s">
        <v>1801</v>
      </c>
      <c r="C579" s="50" t="str">
        <f>VLOOKUP($B579,'지하수요금(2012년)'!$B:$C,2,FALSE)</f>
        <v>그랜드호텔-2</v>
      </c>
      <c r="D579" s="50" t="s">
        <v>1802</v>
      </c>
      <c r="E579" s="50" t="s">
        <v>1800</v>
      </c>
      <c r="F579" s="49">
        <v>881</v>
      </c>
      <c r="G579" s="49">
        <v>0</v>
      </c>
      <c r="H579" s="49">
        <v>0</v>
      </c>
      <c r="I579" s="49">
        <v>881</v>
      </c>
      <c r="J579" s="49">
        <v>0</v>
      </c>
      <c r="K579" s="49">
        <v>0</v>
      </c>
      <c r="L579" s="49">
        <v>881</v>
      </c>
      <c r="M579" s="49">
        <v>0</v>
      </c>
      <c r="N579" s="49">
        <v>0</v>
      </c>
      <c r="O579" s="49">
        <v>881</v>
      </c>
      <c r="P579" s="49">
        <v>0</v>
      </c>
      <c r="Q579" s="49">
        <v>0</v>
      </c>
      <c r="R579" s="49">
        <v>881</v>
      </c>
      <c r="S579" s="49">
        <v>0</v>
      </c>
      <c r="T579" s="49">
        <v>0</v>
      </c>
      <c r="U579" s="49">
        <v>881</v>
      </c>
      <c r="V579" s="49">
        <v>0</v>
      </c>
      <c r="W579" s="49">
        <v>0</v>
      </c>
      <c r="X579" s="49">
        <v>881</v>
      </c>
      <c r="Y579" s="49">
        <v>0</v>
      </c>
      <c r="Z579" s="49">
        <v>0</v>
      </c>
      <c r="AA579" s="49">
        <v>881</v>
      </c>
      <c r="AB579" s="49">
        <v>0</v>
      </c>
      <c r="AC579" s="49">
        <v>0</v>
      </c>
      <c r="AD579" s="49">
        <v>881</v>
      </c>
      <c r="AE579" s="49">
        <v>0</v>
      </c>
      <c r="AF579" s="49">
        <v>0</v>
      </c>
      <c r="AG579" s="49">
        <v>881</v>
      </c>
      <c r="AH579" s="49">
        <v>0</v>
      </c>
      <c r="AI579" s="49">
        <v>0</v>
      </c>
      <c r="AJ579" s="49">
        <v>881</v>
      </c>
      <c r="AK579" s="49">
        <v>0</v>
      </c>
      <c r="AL579" s="49">
        <v>0</v>
      </c>
      <c r="AM579" s="49">
        <v>881</v>
      </c>
      <c r="AN579" s="49">
        <v>0</v>
      </c>
      <c r="AO579" s="49">
        <v>0</v>
      </c>
      <c r="AP579" s="49">
        <v>0</v>
      </c>
      <c r="AQ579" s="49">
        <v>0</v>
      </c>
    </row>
    <row r="580" spans="1:43" ht="16.5" hidden="1" customHeight="1">
      <c r="A580" s="50" t="s">
        <v>50</v>
      </c>
      <c r="B580" s="50" t="s">
        <v>1803</v>
      </c>
      <c r="C580" s="50" t="str">
        <f>VLOOKUP($B580,'지하수요금(2012년)'!$B:$C,2,FALSE)</f>
        <v>맑고향기롭게-1</v>
      </c>
      <c r="D580" s="50" t="s">
        <v>1804</v>
      </c>
      <c r="E580" s="50" t="s">
        <v>1805</v>
      </c>
      <c r="F580" s="49">
        <v>34531</v>
      </c>
      <c r="G580" s="49">
        <v>1792</v>
      </c>
      <c r="H580" s="49">
        <v>1207510</v>
      </c>
      <c r="I580" s="49">
        <v>36332</v>
      </c>
      <c r="J580" s="49">
        <v>1801</v>
      </c>
      <c r="K580" s="49">
        <v>1216510</v>
      </c>
      <c r="L580" s="49">
        <v>37868</v>
      </c>
      <c r="M580" s="49">
        <v>1536</v>
      </c>
      <c r="N580" s="49">
        <v>951510</v>
      </c>
      <c r="O580" s="49">
        <v>39713</v>
      </c>
      <c r="P580" s="49">
        <v>1845</v>
      </c>
      <c r="Q580" s="49">
        <v>1260510</v>
      </c>
      <c r="R580" s="49">
        <v>41318</v>
      </c>
      <c r="S580" s="49">
        <v>1605</v>
      </c>
      <c r="T580" s="49">
        <v>1020510</v>
      </c>
      <c r="U580" s="49">
        <v>42573</v>
      </c>
      <c r="V580" s="49">
        <v>1255</v>
      </c>
      <c r="W580" s="49">
        <v>697460</v>
      </c>
      <c r="X580" s="49">
        <v>43999</v>
      </c>
      <c r="Y580" s="49">
        <v>1426</v>
      </c>
      <c r="Z580" s="49">
        <v>849650</v>
      </c>
      <c r="AA580" s="49">
        <v>45174</v>
      </c>
      <c r="AB580" s="49">
        <v>1175</v>
      </c>
      <c r="AC580" s="49">
        <v>626260</v>
      </c>
      <c r="AD580" s="49">
        <v>45789</v>
      </c>
      <c r="AE580" s="49">
        <v>615</v>
      </c>
      <c r="AF580" s="49">
        <v>289560</v>
      </c>
      <c r="AG580" s="49">
        <v>46783</v>
      </c>
      <c r="AH580" s="49">
        <v>994</v>
      </c>
      <c r="AI580" s="49">
        <v>467690</v>
      </c>
      <c r="AJ580" s="49">
        <v>48137</v>
      </c>
      <c r="AK580" s="49">
        <v>1354</v>
      </c>
      <c r="AL580" s="49">
        <v>785570</v>
      </c>
      <c r="AM580" s="49">
        <v>49492</v>
      </c>
      <c r="AN580" s="49">
        <v>1355</v>
      </c>
      <c r="AO580" s="49">
        <v>786460</v>
      </c>
      <c r="AP580" s="49">
        <v>16753</v>
      </c>
      <c r="AQ580" s="49">
        <v>10159200</v>
      </c>
    </row>
    <row r="581" spans="1:43" ht="16.5" hidden="1" customHeight="1">
      <c r="A581" s="50" t="s">
        <v>50</v>
      </c>
      <c r="B581" s="50" t="s">
        <v>1806</v>
      </c>
      <c r="C581" s="50" t="str">
        <f>VLOOKUP($B581,'지하수요금(2012년)'!$B:$C,2,FALSE)</f>
        <v>이종복</v>
      </c>
      <c r="D581" s="50" t="s">
        <v>1807</v>
      </c>
      <c r="E581" s="50" t="s">
        <v>1808</v>
      </c>
      <c r="M581" s="49">
        <v>60</v>
      </c>
      <c r="N581" s="49">
        <v>0</v>
      </c>
      <c r="V581" s="49">
        <v>60</v>
      </c>
      <c r="W581" s="49">
        <v>0</v>
      </c>
      <c r="AE581" s="49">
        <v>60</v>
      </c>
      <c r="AF581" s="49">
        <v>0</v>
      </c>
      <c r="AN581" s="49">
        <v>60</v>
      </c>
      <c r="AO581" s="49">
        <v>0</v>
      </c>
      <c r="AP581" s="49">
        <v>240</v>
      </c>
      <c r="AQ581" s="49">
        <v>0</v>
      </c>
    </row>
    <row r="582" spans="1:43" ht="16.5" hidden="1" customHeight="1">
      <c r="A582" s="50" t="s">
        <v>50</v>
      </c>
      <c r="B582" s="50" t="s">
        <v>1809</v>
      </c>
      <c r="C582" s="50" t="str">
        <f>VLOOKUP($B582,'지하수요금(2012년)'!$B:$C,2,FALSE)</f>
        <v>녹색세차장</v>
      </c>
      <c r="D582" s="50" t="s">
        <v>1810</v>
      </c>
      <c r="E582" s="50" t="s">
        <v>1811</v>
      </c>
      <c r="F582" s="49">
        <v>0</v>
      </c>
      <c r="G582" s="49">
        <v>0</v>
      </c>
      <c r="H582" s="49">
        <v>0</v>
      </c>
      <c r="I582" s="49">
        <v>0</v>
      </c>
      <c r="J582" s="49">
        <v>0</v>
      </c>
      <c r="K582" s="49">
        <v>0</v>
      </c>
      <c r="L582" s="49">
        <v>0</v>
      </c>
      <c r="M582" s="49">
        <v>0</v>
      </c>
      <c r="N582" s="49">
        <v>0</v>
      </c>
      <c r="O582" s="49">
        <v>0</v>
      </c>
      <c r="P582" s="49">
        <v>0</v>
      </c>
      <c r="Q582" s="49">
        <v>0</v>
      </c>
      <c r="R582" s="49">
        <v>0</v>
      </c>
      <c r="S582" s="49">
        <v>0</v>
      </c>
      <c r="T582" s="49">
        <v>0</v>
      </c>
      <c r="U582" s="49">
        <v>0</v>
      </c>
      <c r="V582" s="49">
        <v>0</v>
      </c>
      <c r="W582" s="49">
        <v>0</v>
      </c>
      <c r="X582" s="49">
        <v>0</v>
      </c>
      <c r="Y582" s="49">
        <v>0</v>
      </c>
      <c r="Z582" s="49">
        <v>0</v>
      </c>
      <c r="AA582" s="49">
        <v>0</v>
      </c>
      <c r="AB582" s="49">
        <v>0</v>
      </c>
      <c r="AC582" s="49">
        <v>0</v>
      </c>
      <c r="AD582" s="49">
        <v>0</v>
      </c>
      <c r="AE582" s="49">
        <v>0</v>
      </c>
      <c r="AF582" s="49">
        <v>0</v>
      </c>
      <c r="AG582" s="49">
        <v>0</v>
      </c>
      <c r="AH582" s="49">
        <v>0</v>
      </c>
      <c r="AI582" s="49">
        <v>0</v>
      </c>
      <c r="AJ582" s="49">
        <v>0</v>
      </c>
      <c r="AK582" s="49">
        <v>0</v>
      </c>
      <c r="AL582" s="49">
        <v>0</v>
      </c>
      <c r="AM582" s="49">
        <v>0</v>
      </c>
      <c r="AN582" s="49">
        <v>0</v>
      </c>
      <c r="AO582" s="49">
        <v>0</v>
      </c>
      <c r="AP582" s="49">
        <v>0</v>
      </c>
      <c r="AQ582" s="49">
        <v>0</v>
      </c>
    </row>
    <row r="583" spans="1:43" ht="16.5" hidden="1" customHeight="1">
      <c r="A583" s="50" t="s">
        <v>50</v>
      </c>
      <c r="B583" s="50" t="s">
        <v>1812</v>
      </c>
      <c r="C583" s="50" t="str">
        <f>VLOOKUP($B583,'지하수요금(2012년)'!$B:$C,2,FALSE)</f>
        <v>(주)우방(우방관리사무소)</v>
      </c>
      <c r="D583" s="50" t="s">
        <v>1813</v>
      </c>
      <c r="E583" s="50" t="s">
        <v>1814</v>
      </c>
      <c r="F583" s="49">
        <v>0</v>
      </c>
      <c r="G583" s="49">
        <v>0</v>
      </c>
      <c r="H583" s="49">
        <v>330</v>
      </c>
      <c r="I583" s="49">
        <v>0</v>
      </c>
      <c r="J583" s="49">
        <v>0</v>
      </c>
      <c r="K583" s="49">
        <v>330</v>
      </c>
      <c r="L583" s="49">
        <v>0</v>
      </c>
      <c r="M583" s="49">
        <v>0</v>
      </c>
      <c r="N583" s="49">
        <v>330</v>
      </c>
      <c r="O583" s="49">
        <v>0</v>
      </c>
      <c r="P583" s="49">
        <v>0</v>
      </c>
      <c r="Q583" s="49">
        <v>330</v>
      </c>
      <c r="R583" s="49">
        <v>0</v>
      </c>
      <c r="S583" s="49">
        <v>0</v>
      </c>
      <c r="T583" s="49">
        <v>330</v>
      </c>
      <c r="U583" s="49">
        <v>0</v>
      </c>
      <c r="V583" s="49">
        <v>0</v>
      </c>
      <c r="W583" s="49">
        <v>330</v>
      </c>
      <c r="X583" s="49">
        <v>0</v>
      </c>
      <c r="Y583" s="49">
        <v>0</v>
      </c>
      <c r="Z583" s="49">
        <v>330</v>
      </c>
      <c r="AA583" s="49">
        <v>0</v>
      </c>
      <c r="AB583" s="49">
        <v>0</v>
      </c>
      <c r="AC583" s="49">
        <v>330</v>
      </c>
      <c r="AD583" s="49">
        <v>0</v>
      </c>
      <c r="AE583" s="49">
        <v>0</v>
      </c>
      <c r="AF583" s="49">
        <v>330</v>
      </c>
      <c r="AG583" s="49">
        <v>0</v>
      </c>
      <c r="AH583" s="49">
        <v>0</v>
      </c>
      <c r="AI583" s="49">
        <v>330</v>
      </c>
      <c r="AJ583" s="49">
        <v>0</v>
      </c>
      <c r="AK583" s="49">
        <v>0</v>
      </c>
      <c r="AL583" s="49">
        <v>330</v>
      </c>
      <c r="AM583" s="49">
        <v>0</v>
      </c>
      <c r="AN583" s="49">
        <v>0</v>
      </c>
      <c r="AO583" s="49">
        <v>330</v>
      </c>
      <c r="AP583" s="49">
        <v>0</v>
      </c>
      <c r="AQ583" s="49">
        <v>3960</v>
      </c>
    </row>
    <row r="584" spans="1:43" ht="16.5" hidden="1" customHeight="1">
      <c r="A584" s="50" t="s">
        <v>50</v>
      </c>
      <c r="B584" s="50" t="s">
        <v>1818</v>
      </c>
      <c r="C584" s="50" t="str">
        <f>VLOOKUP($B584,'지하수요금(2012년)'!$B:$C,2,FALSE)</f>
        <v>부곡주유소</v>
      </c>
      <c r="D584" s="50" t="s">
        <v>1819</v>
      </c>
      <c r="E584" s="50" t="s">
        <v>1820</v>
      </c>
      <c r="F584" s="49">
        <v>6549</v>
      </c>
      <c r="G584" s="49">
        <v>0</v>
      </c>
      <c r="H584" s="49">
        <v>410</v>
      </c>
      <c r="I584" s="49">
        <v>6549</v>
      </c>
      <c r="J584" s="49">
        <v>0</v>
      </c>
      <c r="K584" s="49">
        <v>410</v>
      </c>
      <c r="L584" s="49">
        <v>6549</v>
      </c>
      <c r="M584" s="49">
        <v>0</v>
      </c>
      <c r="N584" s="49">
        <v>410</v>
      </c>
      <c r="O584" s="49">
        <v>6549</v>
      </c>
      <c r="P584" s="49">
        <v>0</v>
      </c>
      <c r="Q584" s="49">
        <v>410</v>
      </c>
      <c r="R584" s="49">
        <v>6549</v>
      </c>
      <c r="S584" s="49">
        <v>0</v>
      </c>
      <c r="T584" s="49">
        <v>410</v>
      </c>
      <c r="U584" s="49">
        <v>6549</v>
      </c>
      <c r="V584" s="49">
        <v>0</v>
      </c>
      <c r="W584" s="49">
        <v>410</v>
      </c>
      <c r="X584" s="49">
        <v>6549</v>
      </c>
      <c r="Y584" s="49">
        <v>0</v>
      </c>
      <c r="Z584" s="49">
        <v>410</v>
      </c>
      <c r="AA584" s="49">
        <v>6549</v>
      </c>
      <c r="AB584" s="49">
        <v>0</v>
      </c>
      <c r="AC584" s="49">
        <v>410</v>
      </c>
      <c r="AD584" s="49">
        <v>6549</v>
      </c>
      <c r="AE584" s="49">
        <v>0</v>
      </c>
      <c r="AF584" s="49">
        <v>410</v>
      </c>
      <c r="AG584" s="49">
        <v>6549</v>
      </c>
      <c r="AH584" s="49">
        <v>0</v>
      </c>
      <c r="AI584" s="49">
        <v>410</v>
      </c>
      <c r="AJ584" s="49">
        <v>6549</v>
      </c>
      <c r="AK584" s="49">
        <v>0</v>
      </c>
      <c r="AL584" s="49">
        <v>410</v>
      </c>
      <c r="AM584" s="49">
        <v>6549</v>
      </c>
      <c r="AN584" s="49">
        <v>0</v>
      </c>
      <c r="AO584" s="49">
        <v>410</v>
      </c>
      <c r="AP584" s="49">
        <v>0</v>
      </c>
      <c r="AQ584" s="49">
        <v>4920</v>
      </c>
    </row>
    <row r="585" spans="1:43" ht="16.5" hidden="1" customHeight="1">
      <c r="A585" s="50" t="s">
        <v>50</v>
      </c>
      <c r="B585" s="50" t="s">
        <v>1821</v>
      </c>
      <c r="C585" s="50" t="str">
        <f>VLOOKUP($B585,'지하수요금(2012년)'!$B:$C,2,FALSE)</f>
        <v>화성타운</v>
      </c>
      <c r="D585" s="50" t="s">
        <v>1822</v>
      </c>
      <c r="E585" s="50" t="s">
        <v>1823</v>
      </c>
      <c r="F585" s="49">
        <v>0</v>
      </c>
      <c r="G585" s="49">
        <v>0</v>
      </c>
      <c r="H585" s="49">
        <v>410</v>
      </c>
      <c r="I585" s="49">
        <v>0</v>
      </c>
      <c r="J585" s="49">
        <v>0</v>
      </c>
      <c r="K585" s="49">
        <v>410</v>
      </c>
      <c r="L585" s="49">
        <v>0</v>
      </c>
      <c r="M585" s="49">
        <v>0</v>
      </c>
      <c r="N585" s="49">
        <v>410</v>
      </c>
      <c r="O585" s="49">
        <v>0</v>
      </c>
      <c r="P585" s="49">
        <v>0</v>
      </c>
      <c r="Q585" s="49">
        <v>410</v>
      </c>
      <c r="R585" s="49">
        <v>0</v>
      </c>
      <c r="S585" s="49">
        <v>0</v>
      </c>
      <c r="T585" s="49">
        <v>410</v>
      </c>
      <c r="U585" s="49">
        <v>0</v>
      </c>
      <c r="V585" s="49">
        <v>0</v>
      </c>
      <c r="W585" s="49">
        <v>410</v>
      </c>
      <c r="X585" s="49">
        <v>0</v>
      </c>
      <c r="Y585" s="49">
        <v>0</v>
      </c>
      <c r="Z585" s="49">
        <v>410</v>
      </c>
      <c r="AA585" s="49">
        <v>0</v>
      </c>
      <c r="AB585" s="49">
        <v>0</v>
      </c>
      <c r="AC585" s="49">
        <v>410</v>
      </c>
      <c r="AD585" s="49">
        <v>0</v>
      </c>
      <c r="AE585" s="49">
        <v>0</v>
      </c>
      <c r="AF585" s="49">
        <v>410</v>
      </c>
      <c r="AG585" s="49">
        <v>0</v>
      </c>
      <c r="AH585" s="49">
        <v>0</v>
      </c>
      <c r="AI585" s="49">
        <v>410</v>
      </c>
      <c r="AJ585" s="49">
        <v>0</v>
      </c>
      <c r="AK585" s="49">
        <v>0</v>
      </c>
      <c r="AL585" s="49">
        <v>410</v>
      </c>
      <c r="AM585" s="49">
        <v>0</v>
      </c>
      <c r="AN585" s="49">
        <v>0</v>
      </c>
      <c r="AO585" s="49">
        <v>410</v>
      </c>
      <c r="AP585" s="49">
        <v>0</v>
      </c>
      <c r="AQ585" s="49">
        <v>4920</v>
      </c>
    </row>
    <row r="586" spans="1:43" ht="16.5" hidden="1" customHeight="1">
      <c r="A586" s="50" t="s">
        <v>50</v>
      </c>
      <c r="B586" s="50" t="s">
        <v>1824</v>
      </c>
      <c r="C586" s="50" t="str">
        <f>VLOOKUP($B586,'지하수요금(2012년)'!$B:$C,2,FALSE)</f>
        <v>부곡초등학교</v>
      </c>
      <c r="D586" s="50" t="s">
        <v>1825</v>
      </c>
      <c r="E586" s="50" t="s">
        <v>1826</v>
      </c>
      <c r="F586" s="49">
        <v>22415</v>
      </c>
      <c r="G586" s="49">
        <v>25</v>
      </c>
      <c r="H586" s="49">
        <v>6410</v>
      </c>
      <c r="I586" s="49">
        <v>22427</v>
      </c>
      <c r="J586" s="49">
        <v>12</v>
      </c>
      <c r="K586" s="49">
        <v>3290</v>
      </c>
      <c r="L586" s="49">
        <v>22449</v>
      </c>
      <c r="M586" s="49">
        <v>22</v>
      </c>
      <c r="N586" s="49">
        <v>5690</v>
      </c>
      <c r="O586" s="49">
        <v>22478</v>
      </c>
      <c r="P586" s="49">
        <v>29</v>
      </c>
      <c r="Q586" s="49">
        <v>7370</v>
      </c>
      <c r="R586" s="49">
        <v>22506</v>
      </c>
      <c r="S586" s="49">
        <v>28</v>
      </c>
      <c r="T586" s="49">
        <v>7130</v>
      </c>
      <c r="U586" s="49">
        <v>22516</v>
      </c>
      <c r="V586" s="49">
        <v>10</v>
      </c>
      <c r="W586" s="49">
        <v>2810</v>
      </c>
      <c r="X586" s="49">
        <v>22530</v>
      </c>
      <c r="Y586" s="49">
        <v>14</v>
      </c>
      <c r="Z586" s="49">
        <v>3770</v>
      </c>
      <c r="AA586" s="49">
        <v>22551</v>
      </c>
      <c r="AB586" s="49">
        <v>21</v>
      </c>
      <c r="AC586" s="49">
        <v>5450</v>
      </c>
      <c r="AD586" s="49">
        <v>22559</v>
      </c>
      <c r="AE586" s="49">
        <v>8</v>
      </c>
      <c r="AF586" s="49">
        <v>2330</v>
      </c>
      <c r="AG586" s="49">
        <v>22573</v>
      </c>
      <c r="AH586" s="49">
        <v>14</v>
      </c>
      <c r="AI586" s="49">
        <v>3770</v>
      </c>
      <c r="AJ586" s="49">
        <v>22592</v>
      </c>
      <c r="AK586" s="49">
        <v>19</v>
      </c>
      <c r="AL586" s="49">
        <v>4970</v>
      </c>
      <c r="AM586" s="49">
        <v>22612</v>
      </c>
      <c r="AN586" s="49">
        <v>20</v>
      </c>
      <c r="AO586" s="49">
        <v>5210</v>
      </c>
      <c r="AP586" s="49">
        <v>222</v>
      </c>
      <c r="AQ586" s="49">
        <v>58200</v>
      </c>
    </row>
    <row r="587" spans="1:43" ht="16.5" hidden="1" customHeight="1">
      <c r="A587" s="50" t="s">
        <v>50</v>
      </c>
      <c r="B587" s="50" t="s">
        <v>1830</v>
      </c>
      <c r="C587" s="50" t="str">
        <f>VLOOKUP($B587,'지하수요금(2012년)'!$B:$C,2,FALSE)</f>
        <v>대한주택공사3단지</v>
      </c>
      <c r="D587" s="50" t="s">
        <v>1831</v>
      </c>
      <c r="E587" s="50" t="s">
        <v>1829</v>
      </c>
      <c r="F587" s="49">
        <v>0</v>
      </c>
      <c r="G587" s="49">
        <v>0</v>
      </c>
      <c r="H587" s="49">
        <v>330</v>
      </c>
      <c r="I587" s="49">
        <v>0</v>
      </c>
      <c r="J587" s="49">
        <v>0</v>
      </c>
      <c r="K587" s="49">
        <v>330</v>
      </c>
      <c r="L587" s="49">
        <v>0</v>
      </c>
      <c r="M587" s="49">
        <v>0</v>
      </c>
      <c r="N587" s="49">
        <v>330</v>
      </c>
      <c r="O587" s="49">
        <v>0</v>
      </c>
      <c r="P587" s="49">
        <v>0</v>
      </c>
      <c r="Q587" s="49">
        <v>330</v>
      </c>
      <c r="R587" s="49">
        <v>0</v>
      </c>
      <c r="S587" s="49">
        <v>0</v>
      </c>
      <c r="T587" s="49">
        <v>330</v>
      </c>
      <c r="U587" s="49">
        <v>0</v>
      </c>
      <c r="V587" s="49">
        <v>0</v>
      </c>
      <c r="W587" s="49">
        <v>330</v>
      </c>
      <c r="X587" s="49">
        <v>0</v>
      </c>
      <c r="Y587" s="49">
        <v>0</v>
      </c>
      <c r="Z587" s="49">
        <v>330</v>
      </c>
      <c r="AA587" s="49">
        <v>0</v>
      </c>
      <c r="AB587" s="49">
        <v>0</v>
      </c>
      <c r="AC587" s="49">
        <v>330</v>
      </c>
      <c r="AD587" s="49">
        <v>0</v>
      </c>
      <c r="AE587" s="49">
        <v>0</v>
      </c>
      <c r="AF587" s="49">
        <v>330</v>
      </c>
      <c r="AG587" s="49">
        <v>0</v>
      </c>
      <c r="AH587" s="49">
        <v>0</v>
      </c>
      <c r="AI587" s="49">
        <v>330</v>
      </c>
      <c r="AJ587" s="49">
        <v>0</v>
      </c>
      <c r="AK587" s="49">
        <v>0</v>
      </c>
      <c r="AL587" s="49">
        <v>330</v>
      </c>
      <c r="AM587" s="49">
        <v>0</v>
      </c>
      <c r="AN587" s="49">
        <v>0</v>
      </c>
      <c r="AO587" s="49">
        <v>330</v>
      </c>
      <c r="AP587" s="49">
        <v>0</v>
      </c>
      <c r="AQ587" s="49">
        <v>3960</v>
      </c>
    </row>
    <row r="588" spans="1:43" ht="16.5" hidden="1" customHeight="1">
      <c r="A588" s="50" t="s">
        <v>50</v>
      </c>
      <c r="B588" s="50" t="s">
        <v>1832</v>
      </c>
      <c r="C588" s="50" t="str">
        <f>VLOOKUP($B588,'지하수요금(2012년)'!$B:$C,2,FALSE)</f>
        <v>서부초등학교</v>
      </c>
      <c r="D588" s="50" t="s">
        <v>1833</v>
      </c>
      <c r="E588" s="50" t="s">
        <v>1834</v>
      </c>
      <c r="F588" s="49">
        <v>3823</v>
      </c>
      <c r="G588" s="49">
        <v>163</v>
      </c>
      <c r="H588" s="49">
        <v>92900</v>
      </c>
      <c r="I588" s="49">
        <v>3839</v>
      </c>
      <c r="J588" s="49">
        <v>124</v>
      </c>
      <c r="K588" s="49">
        <v>64430</v>
      </c>
      <c r="L588" s="49">
        <v>3849</v>
      </c>
      <c r="M588" s="49">
        <v>78</v>
      </c>
      <c r="N588" s="49">
        <v>31730</v>
      </c>
      <c r="O588" s="49">
        <v>3867</v>
      </c>
      <c r="P588" s="49">
        <v>140</v>
      </c>
      <c r="Q588" s="49">
        <v>76110</v>
      </c>
      <c r="R588" s="49">
        <v>3889</v>
      </c>
      <c r="S588" s="49">
        <v>171</v>
      </c>
      <c r="T588" s="49">
        <v>98740</v>
      </c>
      <c r="U588" s="49">
        <v>3901</v>
      </c>
      <c r="V588" s="49">
        <v>93</v>
      </c>
      <c r="W588" s="49">
        <v>42080</v>
      </c>
      <c r="X588" s="49">
        <v>3918</v>
      </c>
      <c r="Y588" s="49">
        <v>132</v>
      </c>
      <c r="Z588" s="49">
        <v>70270</v>
      </c>
      <c r="AA588" s="49">
        <v>3937</v>
      </c>
      <c r="AB588" s="49">
        <v>148</v>
      </c>
      <c r="AC588" s="49">
        <v>81950</v>
      </c>
      <c r="AD588" s="49">
        <v>3951</v>
      </c>
      <c r="AE588" s="49">
        <v>109</v>
      </c>
      <c r="AF588" s="49">
        <v>53480</v>
      </c>
      <c r="AG588" s="49">
        <v>3967</v>
      </c>
      <c r="AH588" s="49">
        <v>124</v>
      </c>
      <c r="AI588" s="49">
        <v>64430</v>
      </c>
      <c r="AJ588" s="49">
        <v>3987</v>
      </c>
      <c r="AK588" s="49">
        <v>156</v>
      </c>
      <c r="AL588" s="49">
        <v>87790</v>
      </c>
      <c r="AM588" s="49">
        <v>4004</v>
      </c>
      <c r="AN588" s="49">
        <v>132</v>
      </c>
      <c r="AO588" s="49">
        <v>70270</v>
      </c>
      <c r="AP588" s="49">
        <v>1570</v>
      </c>
      <c r="AQ588" s="49">
        <v>834180</v>
      </c>
    </row>
    <row r="589" spans="1:43" ht="16.5" hidden="1" customHeight="1">
      <c r="A589" s="50" t="s">
        <v>50</v>
      </c>
      <c r="B589" s="50" t="s">
        <v>1835</v>
      </c>
      <c r="C589" s="50" t="str">
        <f>VLOOKUP($B589,'지하수요금(2012년)'!$B:$C,2,FALSE)</f>
        <v>김충국(PC방)</v>
      </c>
      <c r="D589" s="50" t="s">
        <v>1836</v>
      </c>
      <c r="E589" s="50" t="s">
        <v>1837</v>
      </c>
      <c r="F589" s="49">
        <v>1326</v>
      </c>
      <c r="G589" s="49">
        <v>0</v>
      </c>
      <c r="H589" s="49">
        <v>410</v>
      </c>
      <c r="I589" s="49">
        <v>1326</v>
      </c>
      <c r="J589" s="49">
        <v>0</v>
      </c>
      <c r="K589" s="49">
        <v>410</v>
      </c>
      <c r="L589" s="49">
        <v>1326</v>
      </c>
      <c r="M589" s="49">
        <v>0</v>
      </c>
      <c r="N589" s="49">
        <v>410</v>
      </c>
      <c r="O589" s="49">
        <v>1326</v>
      </c>
      <c r="P589" s="49">
        <v>0</v>
      </c>
      <c r="Q589" s="49">
        <v>410</v>
      </c>
      <c r="R589" s="49">
        <v>1326</v>
      </c>
      <c r="S589" s="49">
        <v>0</v>
      </c>
      <c r="T589" s="49">
        <v>410</v>
      </c>
      <c r="U589" s="49">
        <v>1326</v>
      </c>
      <c r="V589" s="49">
        <v>0</v>
      </c>
      <c r="W589" s="49">
        <v>410</v>
      </c>
      <c r="X589" s="49">
        <v>1326</v>
      </c>
      <c r="Y589" s="49">
        <v>0</v>
      </c>
      <c r="Z589" s="49">
        <v>410</v>
      </c>
      <c r="AA589" s="49">
        <v>1326</v>
      </c>
      <c r="AB589" s="49">
        <v>0</v>
      </c>
      <c r="AC589" s="49">
        <v>410</v>
      </c>
      <c r="AD589" s="49">
        <v>1326</v>
      </c>
      <c r="AE589" s="49">
        <v>0</v>
      </c>
      <c r="AF589" s="49">
        <v>410</v>
      </c>
      <c r="AG589" s="49">
        <v>1326</v>
      </c>
      <c r="AH589" s="49">
        <v>0</v>
      </c>
      <c r="AI589" s="49">
        <v>410</v>
      </c>
      <c r="AJ589" s="49">
        <v>1326</v>
      </c>
      <c r="AK589" s="49">
        <v>0</v>
      </c>
      <c r="AL589" s="49">
        <v>410</v>
      </c>
      <c r="AM589" s="49">
        <v>1326</v>
      </c>
      <c r="AN589" s="49">
        <v>0</v>
      </c>
      <c r="AO589" s="49">
        <v>410</v>
      </c>
      <c r="AP589" s="49">
        <v>0</v>
      </c>
      <c r="AQ589" s="49">
        <v>4920</v>
      </c>
    </row>
    <row r="590" spans="1:43" ht="16.5" hidden="1" customHeight="1">
      <c r="A590" s="50" t="s">
        <v>50</v>
      </c>
      <c r="B590" s="50" t="s">
        <v>1838</v>
      </c>
      <c r="C590" s="50" t="str">
        <f>VLOOKUP($B590,'지하수요금(2012년)'!$B:$C,2,FALSE)</f>
        <v>이종복</v>
      </c>
      <c r="D590" s="50" t="s">
        <v>2428</v>
      </c>
      <c r="E590" s="50" t="s">
        <v>1839</v>
      </c>
      <c r="F590" s="49">
        <v>3826</v>
      </c>
      <c r="G590" s="49">
        <v>0</v>
      </c>
      <c r="H590" s="49">
        <v>410</v>
      </c>
      <c r="I590" s="49">
        <v>3826</v>
      </c>
      <c r="J590" s="49">
        <v>0</v>
      </c>
      <c r="K590" s="49">
        <v>410</v>
      </c>
      <c r="L590" s="49">
        <v>3826</v>
      </c>
      <c r="M590" s="49">
        <v>0</v>
      </c>
      <c r="N590" s="49">
        <v>410</v>
      </c>
      <c r="O590" s="49">
        <v>3826</v>
      </c>
      <c r="P590" s="49">
        <v>0</v>
      </c>
      <c r="Q590" s="49">
        <v>410</v>
      </c>
      <c r="R590" s="49">
        <v>3826</v>
      </c>
      <c r="S590" s="49">
        <v>0</v>
      </c>
      <c r="T590" s="49">
        <v>410</v>
      </c>
      <c r="U590" s="49">
        <v>3826</v>
      </c>
      <c r="V590" s="49">
        <v>0</v>
      </c>
      <c r="W590" s="49">
        <v>410</v>
      </c>
      <c r="X590" s="49">
        <v>3826</v>
      </c>
      <c r="Y590" s="49">
        <v>0</v>
      </c>
      <c r="Z590" s="49">
        <v>410</v>
      </c>
      <c r="AA590" s="49">
        <v>3826</v>
      </c>
      <c r="AB590" s="49">
        <v>0</v>
      </c>
      <c r="AC590" s="49">
        <v>410</v>
      </c>
      <c r="AD590" s="49">
        <v>3826</v>
      </c>
      <c r="AE590" s="49">
        <v>0</v>
      </c>
      <c r="AF590" s="49">
        <v>410</v>
      </c>
      <c r="AG590" s="49">
        <v>3826</v>
      </c>
      <c r="AH590" s="49">
        <v>0</v>
      </c>
      <c r="AI590" s="49">
        <v>410</v>
      </c>
      <c r="AJ590" s="49">
        <v>3826</v>
      </c>
      <c r="AK590" s="49">
        <v>0</v>
      </c>
      <c r="AL590" s="49">
        <v>410</v>
      </c>
      <c r="AM590" s="49">
        <v>3826</v>
      </c>
      <c r="AN590" s="49">
        <v>0</v>
      </c>
      <c r="AO590" s="49">
        <v>410</v>
      </c>
      <c r="AP590" s="49">
        <v>0</v>
      </c>
      <c r="AQ590" s="49">
        <v>4920</v>
      </c>
    </row>
    <row r="591" spans="1:43" ht="16.5" hidden="1" customHeight="1">
      <c r="A591" s="50" t="s">
        <v>50</v>
      </c>
      <c r="B591" s="50" t="s">
        <v>1840</v>
      </c>
      <c r="C591" s="50" t="str">
        <f>VLOOKUP($B591,'지하수요금(2012년)'!$B:$C,2,FALSE)</f>
        <v>사랑어린이집</v>
      </c>
      <c r="D591" s="50" t="s">
        <v>1841</v>
      </c>
      <c r="E591" s="50" t="s">
        <v>1842</v>
      </c>
      <c r="F591" s="49">
        <v>0</v>
      </c>
      <c r="G591" s="49">
        <v>0</v>
      </c>
      <c r="H591" s="49">
        <v>410</v>
      </c>
      <c r="I591" s="49">
        <v>0</v>
      </c>
      <c r="J591" s="49">
        <v>0</v>
      </c>
      <c r="K591" s="49">
        <v>410</v>
      </c>
      <c r="L591" s="49">
        <v>0</v>
      </c>
      <c r="M591" s="49">
        <v>0</v>
      </c>
      <c r="N591" s="49">
        <v>410</v>
      </c>
      <c r="O591" s="49">
        <v>0</v>
      </c>
      <c r="P591" s="49">
        <v>0</v>
      </c>
      <c r="Q591" s="49">
        <v>410</v>
      </c>
      <c r="R591" s="49">
        <v>0</v>
      </c>
      <c r="S591" s="49">
        <v>0</v>
      </c>
      <c r="T591" s="49">
        <v>410</v>
      </c>
      <c r="U591" s="49">
        <v>0</v>
      </c>
      <c r="V591" s="49">
        <v>0</v>
      </c>
      <c r="W591" s="49">
        <v>410</v>
      </c>
      <c r="X591" s="49">
        <v>0</v>
      </c>
      <c r="Y591" s="49">
        <v>0</v>
      </c>
      <c r="Z591" s="49">
        <v>410</v>
      </c>
      <c r="AA591" s="49">
        <v>0</v>
      </c>
      <c r="AB591" s="49">
        <v>0</v>
      </c>
      <c r="AC591" s="49">
        <v>410</v>
      </c>
      <c r="AD591" s="49">
        <v>0</v>
      </c>
      <c r="AE591" s="49">
        <v>0</v>
      </c>
      <c r="AF591" s="49">
        <v>410</v>
      </c>
      <c r="AG591" s="49">
        <v>0</v>
      </c>
      <c r="AH591" s="49">
        <v>0</v>
      </c>
      <c r="AI591" s="49">
        <v>410</v>
      </c>
      <c r="AJ591" s="49">
        <v>0</v>
      </c>
      <c r="AK591" s="49">
        <v>0</v>
      </c>
      <c r="AL591" s="49">
        <v>410</v>
      </c>
      <c r="AM591" s="49">
        <v>0</v>
      </c>
      <c r="AN591" s="49">
        <v>0</v>
      </c>
      <c r="AO591" s="49">
        <v>410</v>
      </c>
      <c r="AP591" s="49">
        <v>0</v>
      </c>
      <c r="AQ591" s="49">
        <v>4920</v>
      </c>
    </row>
    <row r="592" spans="1:43" ht="16.5" hidden="1" customHeight="1">
      <c r="A592" s="50" t="s">
        <v>50</v>
      </c>
      <c r="B592" s="50" t="s">
        <v>1843</v>
      </c>
      <c r="C592" s="50" t="str">
        <f>VLOOKUP($B592,'지하수요금(2012년)'!$B:$C,2,FALSE)</f>
        <v>부곡하와이(최재웅)</v>
      </c>
      <c r="D592" s="50" t="s">
        <v>1844</v>
      </c>
      <c r="E592" s="50" t="s">
        <v>1845</v>
      </c>
      <c r="F592" s="49">
        <v>4693</v>
      </c>
      <c r="G592" s="49">
        <v>2841</v>
      </c>
      <c r="H592" s="49">
        <v>2306970</v>
      </c>
      <c r="I592" s="49">
        <v>7617</v>
      </c>
      <c r="J592" s="49">
        <v>2924</v>
      </c>
      <c r="K592" s="49">
        <v>2394950</v>
      </c>
      <c r="L592" s="49">
        <v>10427</v>
      </c>
      <c r="M592" s="49">
        <v>2810</v>
      </c>
      <c r="N592" s="49">
        <v>2274110</v>
      </c>
      <c r="O592" s="49">
        <v>13473</v>
      </c>
      <c r="P592" s="49">
        <v>3046</v>
      </c>
      <c r="Q592" s="49">
        <v>2524270</v>
      </c>
      <c r="R592" s="49">
        <v>17575</v>
      </c>
      <c r="S592" s="49">
        <v>4102</v>
      </c>
      <c r="T592" s="49">
        <v>3643630</v>
      </c>
      <c r="U592" s="49">
        <v>21255</v>
      </c>
      <c r="V592" s="49">
        <v>3680</v>
      </c>
      <c r="W592" s="49">
        <v>3196310</v>
      </c>
      <c r="X592" s="49">
        <v>24964</v>
      </c>
      <c r="Y592" s="49">
        <v>3709</v>
      </c>
      <c r="Z592" s="49">
        <v>3227050</v>
      </c>
      <c r="AA592" s="49">
        <v>28998</v>
      </c>
      <c r="AB592" s="49">
        <v>4034</v>
      </c>
      <c r="AC592" s="49">
        <v>3571550</v>
      </c>
      <c r="AD592" s="49">
        <v>33267</v>
      </c>
      <c r="AE592" s="49">
        <v>4269</v>
      </c>
      <c r="AF592" s="49">
        <v>3820650</v>
      </c>
      <c r="AG592" s="49">
        <v>36893</v>
      </c>
      <c r="AH592" s="49">
        <v>3626</v>
      </c>
      <c r="AI592" s="49">
        <v>3139070</v>
      </c>
      <c r="AJ592" s="49">
        <v>40245</v>
      </c>
      <c r="AK592" s="49">
        <v>3352</v>
      </c>
      <c r="AL592" s="49">
        <v>2848630</v>
      </c>
      <c r="AM592" s="49">
        <v>43796</v>
      </c>
      <c r="AN592" s="49">
        <v>3551</v>
      </c>
      <c r="AO592" s="49">
        <v>3059570</v>
      </c>
      <c r="AP592" s="49">
        <v>41944</v>
      </c>
      <c r="AQ592" s="49">
        <v>36006760</v>
      </c>
    </row>
    <row r="593" spans="1:43" ht="16.5" hidden="1" customHeight="1">
      <c r="A593" s="50" t="s">
        <v>50</v>
      </c>
      <c r="B593" s="50" t="s">
        <v>1846</v>
      </c>
      <c r="C593" s="50" t="str">
        <f>VLOOKUP($B593,'지하수요금(2012년)'!$B:$C,2,FALSE)</f>
        <v>김명옥(진영셀프세차)</v>
      </c>
      <c r="D593" s="50" t="s">
        <v>1847</v>
      </c>
      <c r="E593" s="50" t="s">
        <v>1848</v>
      </c>
      <c r="F593" s="49">
        <v>0</v>
      </c>
      <c r="G593" s="49">
        <v>0</v>
      </c>
      <c r="H593" s="49">
        <v>410</v>
      </c>
      <c r="I593" s="49">
        <v>0</v>
      </c>
      <c r="J593" s="49">
        <v>0</v>
      </c>
      <c r="K593" s="49">
        <v>410</v>
      </c>
      <c r="L593" s="49">
        <v>0</v>
      </c>
      <c r="M593" s="49">
        <v>0</v>
      </c>
      <c r="N593" s="49">
        <v>410</v>
      </c>
      <c r="O593" s="49">
        <v>0</v>
      </c>
      <c r="P593" s="49">
        <v>0</v>
      </c>
      <c r="Q593" s="49">
        <v>410</v>
      </c>
      <c r="R593" s="49">
        <v>0</v>
      </c>
      <c r="S593" s="49">
        <v>0</v>
      </c>
      <c r="T593" s="49">
        <v>410</v>
      </c>
      <c r="U593" s="49">
        <v>0</v>
      </c>
      <c r="V593" s="49">
        <v>0</v>
      </c>
      <c r="W593" s="49">
        <v>410</v>
      </c>
      <c r="X593" s="49">
        <v>0</v>
      </c>
      <c r="Y593" s="49">
        <v>0</v>
      </c>
      <c r="Z593" s="49">
        <v>410</v>
      </c>
      <c r="AA593" s="49">
        <v>0</v>
      </c>
      <c r="AB593" s="49">
        <v>0</v>
      </c>
      <c r="AC593" s="49">
        <v>410</v>
      </c>
      <c r="AD593" s="49">
        <v>0</v>
      </c>
      <c r="AE593" s="49">
        <v>0</v>
      </c>
      <c r="AF593" s="49">
        <v>410</v>
      </c>
      <c r="AG593" s="49">
        <v>0</v>
      </c>
      <c r="AH593" s="49">
        <v>0</v>
      </c>
      <c r="AI593" s="49">
        <v>410</v>
      </c>
      <c r="AJ593" s="49">
        <v>0</v>
      </c>
      <c r="AK593" s="49">
        <v>0</v>
      </c>
      <c r="AL593" s="49">
        <v>410</v>
      </c>
      <c r="AM593" s="49">
        <v>0</v>
      </c>
      <c r="AN593" s="49">
        <v>0</v>
      </c>
      <c r="AO593" s="49">
        <v>410</v>
      </c>
      <c r="AP593" s="49">
        <v>0</v>
      </c>
      <c r="AQ593" s="49">
        <v>4920</v>
      </c>
    </row>
    <row r="594" spans="1:43" ht="16.5" hidden="1" customHeight="1">
      <c r="A594" s="50" t="s">
        <v>50</v>
      </c>
      <c r="B594" s="50" t="s">
        <v>1849</v>
      </c>
      <c r="C594" s="50" t="str">
        <f>VLOOKUP($B594,'지하수요금(2012년)'!$B:$C,2,FALSE)</f>
        <v>백옥빌라(101호)</v>
      </c>
      <c r="D594" s="50" t="s">
        <v>1850</v>
      </c>
      <c r="E594" s="50" t="s">
        <v>1851</v>
      </c>
      <c r="F594" s="49">
        <v>10520</v>
      </c>
      <c r="G594" s="49">
        <v>174</v>
      </c>
      <c r="H594" s="49">
        <v>101130</v>
      </c>
      <c r="I594" s="49">
        <v>10710</v>
      </c>
      <c r="J594" s="49">
        <v>190</v>
      </c>
      <c r="K594" s="49">
        <v>111530</v>
      </c>
      <c r="L594" s="49">
        <v>10904</v>
      </c>
      <c r="M594" s="49">
        <v>194</v>
      </c>
      <c r="N594" s="49">
        <v>114130</v>
      </c>
      <c r="O594" s="49">
        <v>11093</v>
      </c>
      <c r="P594" s="49">
        <v>189</v>
      </c>
      <c r="Q594" s="49">
        <v>110880</v>
      </c>
      <c r="R594" s="49">
        <v>11294</v>
      </c>
      <c r="S594" s="49">
        <v>201</v>
      </c>
      <c r="T594" s="49">
        <v>118680</v>
      </c>
      <c r="U594" s="49">
        <v>11455</v>
      </c>
      <c r="V594" s="49">
        <v>161</v>
      </c>
      <c r="W594" s="49">
        <v>92680</v>
      </c>
      <c r="X594" s="49">
        <v>11634</v>
      </c>
      <c r="Y594" s="49">
        <v>179</v>
      </c>
      <c r="Z594" s="49">
        <v>104380</v>
      </c>
      <c r="AA594" s="49">
        <v>11859</v>
      </c>
      <c r="AB594" s="49">
        <v>225</v>
      </c>
      <c r="AC594" s="49">
        <v>134280</v>
      </c>
      <c r="AD594" s="49">
        <v>12103</v>
      </c>
      <c r="AE594" s="49">
        <v>244</v>
      </c>
      <c r="AF594" s="49">
        <v>146630</v>
      </c>
      <c r="AG594" s="49">
        <v>12295</v>
      </c>
      <c r="AH594" s="49">
        <v>192</v>
      </c>
      <c r="AI594" s="49">
        <v>112830</v>
      </c>
      <c r="AJ594" s="49">
        <v>12495</v>
      </c>
      <c r="AK594" s="49">
        <v>200</v>
      </c>
      <c r="AL594" s="49">
        <v>118030</v>
      </c>
      <c r="AM594" s="49">
        <v>12676</v>
      </c>
      <c r="AN594" s="49">
        <v>181</v>
      </c>
      <c r="AO594" s="49">
        <v>105680</v>
      </c>
      <c r="AP594" s="49">
        <v>2330</v>
      </c>
      <c r="AQ594" s="49">
        <v>1370860</v>
      </c>
    </row>
    <row r="595" spans="1:43" ht="16.5" hidden="1" customHeight="1">
      <c r="A595" s="50" t="s">
        <v>50</v>
      </c>
      <c r="B595" s="50" t="s">
        <v>1852</v>
      </c>
      <c r="C595" s="50" t="str">
        <f>VLOOKUP($B595,'지하수요금(2012년)'!$B:$C,2,FALSE)</f>
        <v>(주)김천휴랜드-1</v>
      </c>
      <c r="D595" s="50" t="s">
        <v>1853</v>
      </c>
      <c r="E595" s="50" t="s">
        <v>1854</v>
      </c>
      <c r="F595" s="49">
        <v>26311</v>
      </c>
      <c r="G595" s="49">
        <v>0</v>
      </c>
      <c r="H595" s="49">
        <v>510</v>
      </c>
      <c r="I595" s="49">
        <v>26311</v>
      </c>
      <c r="J595" s="49">
        <v>0</v>
      </c>
      <c r="K595" s="49">
        <v>510</v>
      </c>
      <c r="L595" s="49">
        <v>26311</v>
      </c>
      <c r="M595" s="49">
        <v>0</v>
      </c>
      <c r="N595" s="49">
        <v>510</v>
      </c>
      <c r="O595" s="49">
        <v>26311</v>
      </c>
      <c r="P595" s="49">
        <v>0</v>
      </c>
      <c r="Q595" s="49">
        <v>510</v>
      </c>
      <c r="R595" s="49">
        <v>26311</v>
      </c>
      <c r="S595" s="49">
        <v>0</v>
      </c>
      <c r="T595" s="49">
        <v>510</v>
      </c>
      <c r="U595" s="49">
        <v>26311</v>
      </c>
      <c r="V595" s="49">
        <v>0</v>
      </c>
      <c r="W595" s="49">
        <v>510</v>
      </c>
      <c r="X595" s="49">
        <v>26311</v>
      </c>
      <c r="Y595" s="49">
        <v>0</v>
      </c>
      <c r="Z595" s="49">
        <v>510</v>
      </c>
      <c r="AA595" s="49">
        <v>26311</v>
      </c>
      <c r="AB595" s="49">
        <v>0</v>
      </c>
      <c r="AC595" s="49">
        <v>510</v>
      </c>
      <c r="AD595" s="49">
        <v>26311</v>
      </c>
      <c r="AE595" s="49">
        <v>0</v>
      </c>
      <c r="AF595" s="49">
        <v>510</v>
      </c>
      <c r="AG595" s="49">
        <v>26311</v>
      </c>
      <c r="AH595" s="49">
        <v>0</v>
      </c>
      <c r="AI595" s="49">
        <v>510</v>
      </c>
      <c r="AJ595" s="49">
        <v>26311</v>
      </c>
      <c r="AK595" s="49">
        <v>0</v>
      </c>
      <c r="AL595" s="49">
        <v>510</v>
      </c>
      <c r="AM595" s="49">
        <v>26311</v>
      </c>
      <c r="AN595" s="49">
        <v>0</v>
      </c>
      <c r="AO595" s="49">
        <v>510</v>
      </c>
      <c r="AP595" s="49">
        <v>0</v>
      </c>
      <c r="AQ595" s="49">
        <v>6120</v>
      </c>
    </row>
    <row r="596" spans="1:43" ht="16.5" hidden="1" customHeight="1">
      <c r="A596" s="50" t="s">
        <v>50</v>
      </c>
      <c r="B596" s="50" t="s">
        <v>1855</v>
      </c>
      <c r="C596" s="50" t="str">
        <f>VLOOKUP($B596,'지하수요금(2012년)'!$B:$C,2,FALSE)</f>
        <v>(주)김천휴랜드-2</v>
      </c>
      <c r="D596" s="50" t="s">
        <v>1856</v>
      </c>
      <c r="E596" s="50" t="s">
        <v>1854</v>
      </c>
      <c r="F596" s="49">
        <v>46549</v>
      </c>
      <c r="G596" s="49">
        <v>0</v>
      </c>
      <c r="H596" s="49">
        <v>510</v>
      </c>
      <c r="I596" s="49">
        <v>46549</v>
      </c>
      <c r="J596" s="49">
        <v>0</v>
      </c>
      <c r="K596" s="49">
        <v>510</v>
      </c>
      <c r="L596" s="49">
        <v>46549</v>
      </c>
      <c r="M596" s="49">
        <v>0</v>
      </c>
      <c r="N596" s="49">
        <v>510</v>
      </c>
      <c r="O596" s="49">
        <v>46549</v>
      </c>
      <c r="P596" s="49">
        <v>0</v>
      </c>
      <c r="Q596" s="49">
        <v>510</v>
      </c>
      <c r="R596" s="49">
        <v>46549</v>
      </c>
      <c r="S596" s="49">
        <v>0</v>
      </c>
      <c r="T596" s="49">
        <v>510</v>
      </c>
      <c r="U596" s="49">
        <v>46549</v>
      </c>
      <c r="V596" s="49">
        <v>0</v>
      </c>
      <c r="W596" s="49">
        <v>510</v>
      </c>
      <c r="X596" s="49">
        <v>46549</v>
      </c>
      <c r="Y596" s="49">
        <v>0</v>
      </c>
      <c r="Z596" s="49">
        <v>510</v>
      </c>
      <c r="AA596" s="49">
        <v>46549</v>
      </c>
      <c r="AB596" s="49">
        <v>0</v>
      </c>
      <c r="AC596" s="49">
        <v>510</v>
      </c>
      <c r="AD596" s="49">
        <v>46549</v>
      </c>
      <c r="AE596" s="49">
        <v>0</v>
      </c>
      <c r="AF596" s="49">
        <v>510</v>
      </c>
      <c r="AG596" s="49">
        <v>46549</v>
      </c>
      <c r="AH596" s="49">
        <v>0</v>
      </c>
      <c r="AI596" s="49">
        <v>510</v>
      </c>
      <c r="AJ596" s="49">
        <v>46549</v>
      </c>
      <c r="AK596" s="49">
        <v>0</v>
      </c>
      <c r="AL596" s="49">
        <v>510</v>
      </c>
      <c r="AM596" s="49">
        <v>46549</v>
      </c>
      <c r="AN596" s="49">
        <v>0</v>
      </c>
      <c r="AO596" s="49">
        <v>510</v>
      </c>
      <c r="AP596" s="49">
        <v>0</v>
      </c>
      <c r="AQ596" s="49">
        <v>6120</v>
      </c>
    </row>
    <row r="597" spans="1:43" ht="16.5" hidden="1" customHeight="1">
      <c r="A597" s="50" t="s">
        <v>50</v>
      </c>
      <c r="B597" s="50" t="s">
        <v>1857</v>
      </c>
      <c r="C597" s="50" t="str">
        <f>VLOOKUP($B597,'지하수요금(2012년)'!$B:$C,2,FALSE)</f>
        <v>김천농협서부경제사업</v>
      </c>
      <c r="D597" s="50" t="s">
        <v>1858</v>
      </c>
      <c r="E597" s="50" t="s">
        <v>1859</v>
      </c>
      <c r="F597" s="49">
        <v>3021</v>
      </c>
      <c r="G597" s="49">
        <v>131</v>
      </c>
      <c r="H597" s="49">
        <v>69540</v>
      </c>
      <c r="I597" s="49">
        <v>3132</v>
      </c>
      <c r="J597" s="49">
        <v>111</v>
      </c>
      <c r="K597" s="49">
        <v>54940</v>
      </c>
      <c r="L597" s="49">
        <v>3249</v>
      </c>
      <c r="M597" s="49">
        <v>117</v>
      </c>
      <c r="N597" s="49">
        <v>59320</v>
      </c>
      <c r="O597" s="49">
        <v>3357</v>
      </c>
      <c r="P597" s="49">
        <v>108</v>
      </c>
      <c r="Q597" s="49">
        <v>52750</v>
      </c>
      <c r="R597" s="49">
        <v>3495</v>
      </c>
      <c r="S597" s="49">
        <v>138</v>
      </c>
      <c r="T597" s="49">
        <v>74650</v>
      </c>
      <c r="U597" s="49">
        <v>3589</v>
      </c>
      <c r="V597" s="49">
        <v>94</v>
      </c>
      <c r="W597" s="49">
        <v>42770</v>
      </c>
      <c r="X597" s="49">
        <v>3726</v>
      </c>
      <c r="Y597" s="49">
        <v>137</v>
      </c>
      <c r="Z597" s="49">
        <v>73920</v>
      </c>
      <c r="AA597" s="49">
        <v>3799</v>
      </c>
      <c r="AB597" s="49">
        <v>73</v>
      </c>
      <c r="AC597" s="49">
        <v>28280</v>
      </c>
      <c r="AD597" s="49">
        <v>3840</v>
      </c>
      <c r="AE597" s="49">
        <v>41</v>
      </c>
      <c r="AF597" s="49">
        <v>10250</v>
      </c>
      <c r="AG597" s="49">
        <v>3934</v>
      </c>
      <c r="AH597" s="49">
        <v>94</v>
      </c>
      <c r="AI597" s="49">
        <v>42770</v>
      </c>
      <c r="AJ597" s="49">
        <v>4038</v>
      </c>
      <c r="AK597" s="49">
        <v>104</v>
      </c>
      <c r="AL597" s="49">
        <v>49830</v>
      </c>
      <c r="AM597" s="49">
        <v>4138</v>
      </c>
      <c r="AN597" s="49">
        <v>100</v>
      </c>
      <c r="AO597" s="49">
        <v>46910</v>
      </c>
      <c r="AP597" s="49">
        <v>1248</v>
      </c>
      <c r="AQ597" s="49">
        <v>605930</v>
      </c>
    </row>
    <row r="598" spans="1:43" ht="16.5" hidden="1" customHeight="1">
      <c r="A598" s="50" t="s">
        <v>50</v>
      </c>
      <c r="B598" s="50" t="s">
        <v>1860</v>
      </c>
      <c r="C598" s="50" t="str">
        <f>VLOOKUP($B598,'지하수요금(2012년)'!$B:$C,2,FALSE)</f>
        <v>맑고향기롭게-2</v>
      </c>
      <c r="D598" s="50" t="s">
        <v>1861</v>
      </c>
      <c r="E598" s="50" t="s">
        <v>1862</v>
      </c>
      <c r="F598" s="49">
        <v>15976</v>
      </c>
      <c r="G598" s="49">
        <v>547</v>
      </c>
      <c r="H598" s="49">
        <v>257600</v>
      </c>
      <c r="I598" s="49">
        <v>16490</v>
      </c>
      <c r="J598" s="49">
        <v>514</v>
      </c>
      <c r="K598" s="49">
        <v>242090</v>
      </c>
      <c r="L598" s="49">
        <v>17098</v>
      </c>
      <c r="M598" s="49">
        <v>608</v>
      </c>
      <c r="N598" s="49">
        <v>286270</v>
      </c>
      <c r="O598" s="49">
        <v>17683</v>
      </c>
      <c r="P598" s="49">
        <v>585</v>
      </c>
      <c r="Q598" s="49">
        <v>275460</v>
      </c>
      <c r="R598" s="49">
        <v>18208</v>
      </c>
      <c r="S598" s="49">
        <v>525</v>
      </c>
      <c r="T598" s="49">
        <v>247260</v>
      </c>
      <c r="U598" s="49">
        <v>18397</v>
      </c>
      <c r="V598" s="49">
        <v>189</v>
      </c>
      <c r="W598" s="49">
        <v>89340</v>
      </c>
      <c r="X598" s="49">
        <v>18781</v>
      </c>
      <c r="Y598" s="49">
        <v>384</v>
      </c>
      <c r="Z598" s="49">
        <v>180990</v>
      </c>
      <c r="AA598" s="49">
        <v>19276</v>
      </c>
      <c r="AB598" s="49">
        <v>495</v>
      </c>
      <c r="AC598" s="49">
        <v>233160</v>
      </c>
      <c r="AD598" s="49">
        <v>19980</v>
      </c>
      <c r="AE598" s="49">
        <v>704</v>
      </c>
      <c r="AF598" s="49">
        <v>331390</v>
      </c>
      <c r="AG598" s="49">
        <v>20471</v>
      </c>
      <c r="AH598" s="49">
        <v>491</v>
      </c>
      <c r="AI598" s="49">
        <v>231280</v>
      </c>
      <c r="AJ598" s="49">
        <v>21283</v>
      </c>
      <c r="AK598" s="49">
        <v>812</v>
      </c>
      <c r="AL598" s="49">
        <v>382150</v>
      </c>
      <c r="AM598" s="49">
        <v>22094</v>
      </c>
      <c r="AN598" s="49">
        <v>811</v>
      </c>
      <c r="AO598" s="49">
        <v>381680</v>
      </c>
      <c r="AP598" s="49">
        <v>6665</v>
      </c>
      <c r="AQ598" s="49">
        <v>3138670</v>
      </c>
    </row>
    <row r="599" spans="1:43" ht="16.5" hidden="1" customHeight="1">
      <c r="A599" s="50" t="s">
        <v>50</v>
      </c>
      <c r="B599" s="50" t="s">
        <v>1863</v>
      </c>
      <c r="C599" s="50" t="str">
        <f>VLOOKUP($B599,'지하수요금(2012년)'!$B:$C,2,FALSE)</f>
        <v>이재복</v>
      </c>
      <c r="D599" s="50" t="s">
        <v>1864</v>
      </c>
      <c r="E599" s="50" t="s">
        <v>1865</v>
      </c>
      <c r="F599" s="49">
        <v>123</v>
      </c>
      <c r="G599" s="49">
        <v>28</v>
      </c>
      <c r="H599" s="49">
        <v>7610</v>
      </c>
      <c r="I599" s="49">
        <v>135</v>
      </c>
      <c r="J599" s="49">
        <v>12</v>
      </c>
      <c r="K599" s="49">
        <v>2490</v>
      </c>
      <c r="L599" s="49">
        <v>148</v>
      </c>
      <c r="M599" s="49">
        <v>13</v>
      </c>
      <c r="N599" s="49">
        <v>2670</v>
      </c>
      <c r="O599" s="49">
        <v>157</v>
      </c>
      <c r="P599" s="49">
        <v>9</v>
      </c>
      <c r="Q599" s="49">
        <v>1950</v>
      </c>
      <c r="R599" s="49">
        <v>171</v>
      </c>
      <c r="S599" s="49">
        <v>14</v>
      </c>
      <c r="T599" s="49">
        <v>2850</v>
      </c>
      <c r="U599" s="49">
        <v>194</v>
      </c>
      <c r="V599" s="49">
        <v>23</v>
      </c>
      <c r="W599" s="49">
        <v>5310</v>
      </c>
      <c r="X599" s="49">
        <v>207</v>
      </c>
      <c r="Y599" s="49">
        <v>13</v>
      </c>
      <c r="Z599" s="49">
        <v>2670</v>
      </c>
      <c r="AA599" s="49">
        <v>215</v>
      </c>
      <c r="AB599" s="49">
        <v>8</v>
      </c>
      <c r="AC599" s="49">
        <v>1770</v>
      </c>
      <c r="AD599" s="49">
        <v>234</v>
      </c>
      <c r="AE599" s="49">
        <v>19</v>
      </c>
      <c r="AF599" s="49">
        <v>3750</v>
      </c>
      <c r="AG599" s="49">
        <v>241</v>
      </c>
      <c r="AH599" s="49">
        <v>7</v>
      </c>
      <c r="AI599" s="49">
        <v>1590</v>
      </c>
      <c r="AJ599" s="49">
        <v>248</v>
      </c>
      <c r="AK599" s="49">
        <v>7</v>
      </c>
      <c r="AL599" s="49">
        <v>1590</v>
      </c>
      <c r="AM599" s="49">
        <v>258</v>
      </c>
      <c r="AN599" s="49">
        <v>10</v>
      </c>
      <c r="AO599" s="49">
        <v>2130</v>
      </c>
      <c r="AP599" s="49">
        <v>163</v>
      </c>
      <c r="AQ599" s="49">
        <v>36380</v>
      </c>
    </row>
    <row r="600" spans="1:43" ht="16.5" hidden="1" customHeight="1">
      <c r="A600" s="50" t="s">
        <v>50</v>
      </c>
      <c r="B600" s="50" t="s">
        <v>1866</v>
      </c>
      <c r="C600" s="50" t="str">
        <f>VLOOKUP($B600,'지하수요금(2012년)'!$B:$C,2,FALSE)</f>
        <v>강신오</v>
      </c>
      <c r="D600" s="50" t="s">
        <v>1867</v>
      </c>
      <c r="E600" s="50" t="s">
        <v>1868</v>
      </c>
      <c r="L600" s="49">
        <v>0</v>
      </c>
      <c r="M600" s="49">
        <v>30</v>
      </c>
      <c r="N600" s="49">
        <v>6390</v>
      </c>
      <c r="U600" s="49">
        <v>0</v>
      </c>
      <c r="V600" s="49">
        <v>30</v>
      </c>
      <c r="W600" s="49">
        <v>6390</v>
      </c>
      <c r="AD600" s="49">
        <v>0</v>
      </c>
      <c r="AE600" s="49">
        <v>30</v>
      </c>
      <c r="AF600" s="49">
        <v>6390</v>
      </c>
      <c r="AM600" s="49">
        <v>0</v>
      </c>
      <c r="AN600" s="49">
        <v>30</v>
      </c>
      <c r="AO600" s="49">
        <v>6390</v>
      </c>
      <c r="AP600" s="49">
        <v>120</v>
      </c>
      <c r="AQ600" s="49">
        <v>25560</v>
      </c>
    </row>
    <row r="601" spans="1:43" ht="16.5" hidden="1" customHeight="1">
      <c r="A601" s="50" t="s">
        <v>50</v>
      </c>
      <c r="B601" s="50" t="s">
        <v>1869</v>
      </c>
      <c r="C601" s="50" t="str">
        <f>VLOOKUP($B601,'지하수요금(2012년)'!$B:$C,2,FALSE)</f>
        <v>정재경</v>
      </c>
      <c r="D601" s="50" t="s">
        <v>1870</v>
      </c>
      <c r="E601" s="50" t="s">
        <v>1871</v>
      </c>
      <c r="L601" s="49">
        <v>0</v>
      </c>
      <c r="M601" s="49">
        <v>36</v>
      </c>
      <c r="N601" s="49">
        <v>7470</v>
      </c>
      <c r="U601" s="49">
        <v>0</v>
      </c>
      <c r="V601" s="49">
        <v>36</v>
      </c>
      <c r="W601" s="49">
        <v>7470</v>
      </c>
      <c r="AD601" s="49">
        <v>0</v>
      </c>
      <c r="AE601" s="49">
        <v>36</v>
      </c>
      <c r="AF601" s="49">
        <v>7470</v>
      </c>
      <c r="AM601" s="49">
        <v>0</v>
      </c>
      <c r="AN601" s="49">
        <v>36</v>
      </c>
      <c r="AO601" s="49">
        <v>7470</v>
      </c>
      <c r="AP601" s="49">
        <v>144</v>
      </c>
      <c r="AQ601" s="49">
        <v>29880</v>
      </c>
    </row>
    <row r="602" spans="1:43" ht="16.5" hidden="1" customHeight="1">
      <c r="A602" s="50" t="s">
        <v>50</v>
      </c>
      <c r="B602" s="50" t="s">
        <v>1872</v>
      </c>
      <c r="C602" s="50" t="str">
        <f>VLOOKUP($B602,'지하수요금(2012년)'!$B:$C,2,FALSE)</f>
        <v>신정애</v>
      </c>
      <c r="D602" s="50" t="s">
        <v>1873</v>
      </c>
      <c r="E602" s="50" t="s">
        <v>1874</v>
      </c>
      <c r="L602" s="49">
        <v>0</v>
      </c>
      <c r="M602" s="49">
        <v>30</v>
      </c>
      <c r="N602" s="49">
        <v>6390</v>
      </c>
      <c r="U602" s="49">
        <v>0</v>
      </c>
      <c r="V602" s="49">
        <v>30</v>
      </c>
      <c r="W602" s="49">
        <v>6390</v>
      </c>
      <c r="AD602" s="49">
        <v>0</v>
      </c>
      <c r="AE602" s="49">
        <v>30</v>
      </c>
      <c r="AF602" s="49">
        <v>6390</v>
      </c>
      <c r="AM602" s="49">
        <v>0</v>
      </c>
      <c r="AN602" s="49">
        <v>30</v>
      </c>
      <c r="AO602" s="49">
        <v>6390</v>
      </c>
      <c r="AP602" s="49">
        <v>120</v>
      </c>
      <c r="AQ602" s="49">
        <v>25560</v>
      </c>
    </row>
    <row r="603" spans="1:43" ht="16.5" hidden="1" customHeight="1">
      <c r="A603" s="50" t="s">
        <v>50</v>
      </c>
      <c r="B603" s="50" t="s">
        <v>1875</v>
      </c>
      <c r="C603" s="50" t="str">
        <f>VLOOKUP($B603,'지하수요금(2012년)'!$B:$C,2,FALSE)</f>
        <v>임창기(박희문)</v>
      </c>
      <c r="D603" s="50" t="s">
        <v>1876</v>
      </c>
      <c r="E603" s="50" t="s">
        <v>1877</v>
      </c>
      <c r="L603" s="49">
        <v>0</v>
      </c>
      <c r="M603" s="49">
        <v>12</v>
      </c>
      <c r="N603" s="49">
        <v>3150</v>
      </c>
      <c r="U603" s="49">
        <v>0</v>
      </c>
      <c r="V603" s="49">
        <v>12</v>
      </c>
      <c r="W603" s="49">
        <v>3150</v>
      </c>
      <c r="AD603" s="49">
        <v>0</v>
      </c>
      <c r="AE603" s="49">
        <v>12</v>
      </c>
      <c r="AF603" s="49">
        <v>3150</v>
      </c>
      <c r="AM603" s="49">
        <v>0</v>
      </c>
      <c r="AN603" s="49">
        <v>12</v>
      </c>
      <c r="AO603" s="49">
        <v>3150</v>
      </c>
      <c r="AP603" s="49">
        <v>48</v>
      </c>
      <c r="AQ603" s="49">
        <v>12600</v>
      </c>
    </row>
    <row r="604" spans="1:43" ht="16.5" hidden="1" customHeight="1">
      <c r="A604" s="50" t="s">
        <v>50</v>
      </c>
      <c r="B604" s="50" t="s">
        <v>1878</v>
      </c>
      <c r="C604" s="50" t="str">
        <f>VLOOKUP($B604,'지하수요금(2012년)'!$B:$C,2,FALSE)</f>
        <v>임태근</v>
      </c>
      <c r="D604" s="50" t="s">
        <v>1879</v>
      </c>
      <c r="E604" s="50" t="s">
        <v>1880</v>
      </c>
      <c r="L604" s="49">
        <v>0</v>
      </c>
      <c r="M604" s="49">
        <v>42</v>
      </c>
      <c r="N604" s="49">
        <v>0</v>
      </c>
      <c r="U604" s="49">
        <v>0</v>
      </c>
      <c r="V604" s="49">
        <v>42</v>
      </c>
      <c r="W604" s="49">
        <v>0</v>
      </c>
      <c r="AD604" s="49">
        <v>0</v>
      </c>
      <c r="AE604" s="49">
        <v>42</v>
      </c>
      <c r="AF604" s="49">
        <v>0</v>
      </c>
      <c r="AM604" s="49">
        <v>0</v>
      </c>
      <c r="AN604" s="49">
        <v>42</v>
      </c>
      <c r="AO604" s="49">
        <v>0</v>
      </c>
      <c r="AP604" s="49">
        <v>168</v>
      </c>
      <c r="AQ604" s="49">
        <v>0</v>
      </c>
    </row>
    <row r="605" spans="1:43" ht="16.5" hidden="1" customHeight="1">
      <c r="A605" s="50" t="s">
        <v>50</v>
      </c>
      <c r="B605" s="50" t="s">
        <v>1881</v>
      </c>
      <c r="C605" s="50" t="str">
        <f>VLOOKUP($B605,'지하수요금(2012년)'!$B:$C,2,FALSE)</f>
        <v>장계례</v>
      </c>
      <c r="D605" s="50" t="s">
        <v>1882</v>
      </c>
      <c r="E605" s="50" t="s">
        <v>1883</v>
      </c>
      <c r="L605" s="49">
        <v>0</v>
      </c>
      <c r="M605" s="49">
        <v>18</v>
      </c>
      <c r="N605" s="49">
        <v>0</v>
      </c>
      <c r="U605" s="49">
        <v>0</v>
      </c>
      <c r="V605" s="49">
        <v>18</v>
      </c>
      <c r="W605" s="49">
        <v>0</v>
      </c>
      <c r="AD605" s="49">
        <v>0</v>
      </c>
      <c r="AE605" s="49">
        <v>18</v>
      </c>
      <c r="AF605" s="49">
        <v>0</v>
      </c>
      <c r="AM605" s="49">
        <v>0</v>
      </c>
      <c r="AN605" s="49">
        <v>18</v>
      </c>
      <c r="AO605" s="49">
        <v>0</v>
      </c>
      <c r="AP605" s="49">
        <v>72</v>
      </c>
      <c r="AQ605" s="49">
        <v>0</v>
      </c>
    </row>
    <row r="606" spans="1:43" ht="16.5" hidden="1" customHeight="1">
      <c r="A606" s="50" t="s">
        <v>50</v>
      </c>
      <c r="B606" s="50" t="s">
        <v>1884</v>
      </c>
      <c r="C606" s="50" t="str">
        <f>VLOOKUP($B606,'지하수요금(2012년)'!$B:$C,2,FALSE)</f>
        <v>이충대</v>
      </c>
      <c r="D606" s="50" t="s">
        <v>1885</v>
      </c>
      <c r="E606" s="50" t="s">
        <v>1886</v>
      </c>
      <c r="L606" s="49">
        <v>0</v>
      </c>
      <c r="M606" s="49">
        <v>24</v>
      </c>
      <c r="N606" s="49">
        <v>0</v>
      </c>
      <c r="U606" s="49">
        <v>0</v>
      </c>
      <c r="V606" s="49">
        <v>24</v>
      </c>
      <c r="W606" s="49">
        <v>0</v>
      </c>
      <c r="AD606" s="49">
        <v>0</v>
      </c>
      <c r="AE606" s="49">
        <v>24</v>
      </c>
      <c r="AF606" s="49">
        <v>0</v>
      </c>
      <c r="AM606" s="49">
        <v>0</v>
      </c>
      <c r="AN606" s="49">
        <v>24</v>
      </c>
      <c r="AO606" s="49">
        <v>0</v>
      </c>
      <c r="AP606" s="49">
        <v>96</v>
      </c>
      <c r="AQ606" s="49">
        <v>0</v>
      </c>
    </row>
    <row r="607" spans="1:43" ht="16.5" hidden="1" customHeight="1">
      <c r="A607" s="50" t="s">
        <v>50</v>
      </c>
      <c r="B607" s="50" t="s">
        <v>1887</v>
      </c>
      <c r="C607" s="50" t="str">
        <f>VLOOKUP($B607,'지하수요금(2012년)'!$B:$C,2,FALSE)</f>
        <v>여복렬외1</v>
      </c>
      <c r="D607" s="50" t="s">
        <v>1888</v>
      </c>
      <c r="E607" s="50" t="s">
        <v>1889</v>
      </c>
      <c r="L607" s="49">
        <v>0</v>
      </c>
      <c r="M607" s="49">
        <v>30</v>
      </c>
      <c r="N607" s="49">
        <v>0</v>
      </c>
      <c r="U607" s="49">
        <v>0</v>
      </c>
      <c r="V607" s="49">
        <v>30</v>
      </c>
      <c r="W607" s="49">
        <v>0</v>
      </c>
      <c r="AD607" s="49">
        <v>0</v>
      </c>
      <c r="AE607" s="49">
        <v>30</v>
      </c>
      <c r="AF607" s="49">
        <v>0</v>
      </c>
      <c r="AM607" s="49">
        <v>0</v>
      </c>
      <c r="AN607" s="49">
        <v>30</v>
      </c>
      <c r="AO607" s="49">
        <v>0</v>
      </c>
      <c r="AP607" s="49">
        <v>120</v>
      </c>
      <c r="AQ607" s="49">
        <v>0</v>
      </c>
    </row>
    <row r="608" spans="1:43" ht="16.5" hidden="1" customHeight="1">
      <c r="A608" s="50" t="s">
        <v>50</v>
      </c>
      <c r="B608" s="50" t="s">
        <v>1890</v>
      </c>
      <c r="C608" s="50" t="str">
        <f>VLOOKUP($B608,'지하수요금(2012년)'!$B:$C,2,FALSE)</f>
        <v>박구서</v>
      </c>
      <c r="D608" s="50" t="s">
        <v>1891</v>
      </c>
      <c r="E608" s="50" t="s">
        <v>1892</v>
      </c>
      <c r="L608" s="49">
        <v>0</v>
      </c>
      <c r="M608" s="49">
        <v>30</v>
      </c>
      <c r="N608" s="49">
        <v>0</v>
      </c>
      <c r="U608" s="49">
        <v>0</v>
      </c>
      <c r="V608" s="49">
        <v>30</v>
      </c>
      <c r="W608" s="49">
        <v>0</v>
      </c>
      <c r="AD608" s="49">
        <v>0</v>
      </c>
      <c r="AE608" s="49">
        <v>30</v>
      </c>
      <c r="AF608" s="49">
        <v>0</v>
      </c>
      <c r="AM608" s="49">
        <v>0</v>
      </c>
      <c r="AN608" s="49">
        <v>30</v>
      </c>
      <c r="AO608" s="49">
        <v>0</v>
      </c>
      <c r="AP608" s="49">
        <v>120</v>
      </c>
      <c r="AQ608" s="49">
        <v>0</v>
      </c>
    </row>
    <row r="609" spans="1:43" ht="16.5" hidden="1" customHeight="1">
      <c r="A609" s="50" t="s">
        <v>50</v>
      </c>
      <c r="B609" s="50" t="s">
        <v>1893</v>
      </c>
      <c r="C609" s="50" t="str">
        <f>VLOOKUP($B609,'지하수요금(2012년)'!$B:$C,2,FALSE)</f>
        <v>임금자</v>
      </c>
      <c r="D609" s="50" t="s">
        <v>1894</v>
      </c>
      <c r="E609" s="50" t="s">
        <v>1895</v>
      </c>
      <c r="L609" s="49">
        <v>0</v>
      </c>
      <c r="M609" s="49">
        <v>0</v>
      </c>
      <c r="N609" s="49">
        <v>990</v>
      </c>
      <c r="U609" s="49">
        <v>0</v>
      </c>
      <c r="V609" s="49">
        <v>0</v>
      </c>
      <c r="W609" s="49">
        <v>990</v>
      </c>
      <c r="AD609" s="49">
        <v>0</v>
      </c>
      <c r="AE609" s="49">
        <v>0</v>
      </c>
      <c r="AF609" s="49">
        <v>990</v>
      </c>
      <c r="AM609" s="49">
        <v>0</v>
      </c>
      <c r="AN609" s="49">
        <v>0</v>
      </c>
      <c r="AO609" s="49">
        <v>990</v>
      </c>
      <c r="AP609" s="49">
        <v>0</v>
      </c>
      <c r="AQ609" s="49">
        <v>3960</v>
      </c>
    </row>
    <row r="610" spans="1:43" ht="16.5" hidden="1" customHeight="1">
      <c r="A610" s="50" t="s">
        <v>50</v>
      </c>
      <c r="B610" s="50" t="s">
        <v>1896</v>
      </c>
      <c r="C610" s="50" t="str">
        <f>VLOOKUP($B610,'지하수요금(2012년)'!$B:$C,2,FALSE)</f>
        <v>최만선</v>
      </c>
      <c r="D610" s="50" t="s">
        <v>1897</v>
      </c>
      <c r="E610" s="50" t="s">
        <v>1886</v>
      </c>
      <c r="L610" s="49">
        <v>0</v>
      </c>
      <c r="M610" s="49">
        <v>36</v>
      </c>
      <c r="N610" s="49">
        <v>0</v>
      </c>
      <c r="U610" s="49">
        <v>0</v>
      </c>
      <c r="V610" s="49">
        <v>36</v>
      </c>
      <c r="W610" s="49">
        <v>0</v>
      </c>
      <c r="AD610" s="49">
        <v>0</v>
      </c>
      <c r="AE610" s="49">
        <v>36</v>
      </c>
      <c r="AF610" s="49">
        <v>0</v>
      </c>
      <c r="AM610" s="49">
        <v>0</v>
      </c>
      <c r="AN610" s="49">
        <v>36</v>
      </c>
      <c r="AO610" s="49">
        <v>0</v>
      </c>
      <c r="AP610" s="49">
        <v>144</v>
      </c>
      <c r="AQ610" s="49">
        <v>0</v>
      </c>
    </row>
    <row r="611" spans="1:43" ht="16.5" hidden="1" customHeight="1">
      <c r="A611" s="50" t="s">
        <v>50</v>
      </c>
      <c r="B611" s="50" t="s">
        <v>1898</v>
      </c>
      <c r="C611" s="50" t="str">
        <f>VLOOKUP($B611,'지하수요금(2012년)'!$B:$C,2,FALSE)</f>
        <v>강성규</v>
      </c>
      <c r="D611" s="50" t="s">
        <v>1899</v>
      </c>
      <c r="E611" s="50" t="s">
        <v>1900</v>
      </c>
      <c r="L611" s="49">
        <v>0</v>
      </c>
      <c r="M611" s="49">
        <v>90</v>
      </c>
      <c r="N611" s="49">
        <v>0</v>
      </c>
      <c r="U611" s="49">
        <v>0</v>
      </c>
      <c r="V611" s="49">
        <v>90</v>
      </c>
      <c r="W611" s="49">
        <v>0</v>
      </c>
      <c r="AD611" s="49">
        <v>0</v>
      </c>
      <c r="AE611" s="49">
        <v>90</v>
      </c>
      <c r="AF611" s="49">
        <v>0</v>
      </c>
      <c r="AM611" s="49">
        <v>0</v>
      </c>
      <c r="AN611" s="49">
        <v>90</v>
      </c>
      <c r="AO611" s="49">
        <v>0</v>
      </c>
      <c r="AP611" s="49">
        <v>360</v>
      </c>
      <c r="AQ611" s="49">
        <v>0</v>
      </c>
    </row>
    <row r="612" spans="1:43" ht="16.5" hidden="1" customHeight="1">
      <c r="A612" s="50" t="s">
        <v>50</v>
      </c>
      <c r="B612" s="50" t="s">
        <v>1901</v>
      </c>
      <c r="C612" s="50" t="str">
        <f>VLOOKUP($B612,'지하수요금(2012년)'!$B:$C,2,FALSE)</f>
        <v>이기상</v>
      </c>
      <c r="D612" s="50" t="s">
        <v>1902</v>
      </c>
      <c r="E612" s="50" t="s">
        <v>1903</v>
      </c>
      <c r="L612" s="49">
        <v>0</v>
      </c>
      <c r="M612" s="49">
        <v>54</v>
      </c>
      <c r="N612" s="49">
        <v>0</v>
      </c>
      <c r="U612" s="49">
        <v>0</v>
      </c>
      <c r="V612" s="49">
        <v>54</v>
      </c>
      <c r="W612" s="49">
        <v>0</v>
      </c>
      <c r="AD612" s="49">
        <v>0</v>
      </c>
      <c r="AE612" s="49">
        <v>54</v>
      </c>
      <c r="AF612" s="49">
        <v>0</v>
      </c>
      <c r="AM612" s="49">
        <v>0</v>
      </c>
      <c r="AN612" s="49">
        <v>54</v>
      </c>
      <c r="AO612" s="49">
        <v>0</v>
      </c>
      <c r="AP612" s="49">
        <v>216</v>
      </c>
      <c r="AQ612" s="49">
        <v>0</v>
      </c>
    </row>
    <row r="613" spans="1:43" ht="16.5" hidden="1" customHeight="1">
      <c r="A613" s="50" t="s">
        <v>50</v>
      </c>
      <c r="B613" s="50" t="s">
        <v>1904</v>
      </c>
      <c r="C613" s="50" t="str">
        <f>VLOOKUP($B613,'지하수요금(2012년)'!$B:$C,2,FALSE)</f>
        <v>이상철</v>
      </c>
      <c r="D613" s="50" t="s">
        <v>1905</v>
      </c>
      <c r="E613" s="50" t="s">
        <v>1906</v>
      </c>
      <c r="L613" s="49">
        <v>0</v>
      </c>
      <c r="M613" s="49">
        <v>12</v>
      </c>
      <c r="N613" s="49">
        <v>3150</v>
      </c>
      <c r="U613" s="49">
        <v>0</v>
      </c>
      <c r="V613" s="49">
        <v>12</v>
      </c>
      <c r="W613" s="49">
        <v>3150</v>
      </c>
      <c r="AD613" s="49">
        <v>0</v>
      </c>
      <c r="AE613" s="49">
        <v>12</v>
      </c>
      <c r="AF613" s="49">
        <v>3150</v>
      </c>
      <c r="AM613" s="49">
        <v>0</v>
      </c>
      <c r="AN613" s="49">
        <v>12</v>
      </c>
      <c r="AO613" s="49">
        <v>3150</v>
      </c>
      <c r="AP613" s="49">
        <v>48</v>
      </c>
      <c r="AQ613" s="49">
        <v>12600</v>
      </c>
    </row>
    <row r="614" spans="1:43" ht="16.5" hidden="1" customHeight="1">
      <c r="A614" s="50" t="s">
        <v>50</v>
      </c>
      <c r="B614" s="50" t="s">
        <v>1907</v>
      </c>
      <c r="C614" s="50" t="str">
        <f>VLOOKUP($B614,'지하수요금(2012년)'!$B:$C,2,FALSE)</f>
        <v>박경태(김점이)</v>
      </c>
      <c r="D614" s="50" t="s">
        <v>1908</v>
      </c>
      <c r="E614" s="50" t="s">
        <v>1909</v>
      </c>
      <c r="F614" s="49">
        <v>0</v>
      </c>
      <c r="G614" s="49">
        <v>36</v>
      </c>
      <c r="H614" s="49">
        <v>11830</v>
      </c>
      <c r="I614" s="49">
        <v>0</v>
      </c>
      <c r="J614" s="49">
        <v>36</v>
      </c>
      <c r="K614" s="49">
        <v>11830</v>
      </c>
      <c r="L614" s="49">
        <v>0</v>
      </c>
      <c r="M614" s="49">
        <v>36</v>
      </c>
      <c r="N614" s="49">
        <v>11830</v>
      </c>
      <c r="O614" s="49">
        <v>0</v>
      </c>
      <c r="P614" s="49">
        <v>36</v>
      </c>
      <c r="Q614" s="49">
        <v>11830</v>
      </c>
      <c r="R614" s="49">
        <v>0</v>
      </c>
      <c r="S614" s="49">
        <v>36</v>
      </c>
      <c r="T614" s="49">
        <v>11830</v>
      </c>
      <c r="U614" s="49">
        <v>0</v>
      </c>
      <c r="V614" s="49">
        <v>36</v>
      </c>
      <c r="W614" s="49">
        <v>11830</v>
      </c>
      <c r="X614" s="49">
        <v>0</v>
      </c>
      <c r="Y614" s="49">
        <v>36</v>
      </c>
      <c r="Z614" s="49">
        <v>11830</v>
      </c>
      <c r="AA614" s="49">
        <v>0</v>
      </c>
      <c r="AB614" s="49">
        <v>36</v>
      </c>
      <c r="AC614" s="49">
        <v>11830</v>
      </c>
      <c r="AD614" s="49">
        <v>0</v>
      </c>
      <c r="AE614" s="49">
        <v>36</v>
      </c>
      <c r="AF614" s="49">
        <v>11830</v>
      </c>
      <c r="AG614" s="49">
        <v>0</v>
      </c>
      <c r="AH614" s="49">
        <v>36</v>
      </c>
      <c r="AI614" s="49">
        <v>11830</v>
      </c>
      <c r="AJ614" s="49">
        <v>0</v>
      </c>
      <c r="AK614" s="49">
        <v>36</v>
      </c>
      <c r="AL614" s="49">
        <v>11830</v>
      </c>
      <c r="AM614" s="49">
        <v>0</v>
      </c>
      <c r="AN614" s="49">
        <v>36</v>
      </c>
      <c r="AO614" s="49">
        <v>11830</v>
      </c>
      <c r="AP614" s="49">
        <v>432</v>
      </c>
      <c r="AQ614" s="49">
        <v>141960</v>
      </c>
    </row>
    <row r="615" spans="1:43" ht="16.5" hidden="1" customHeight="1">
      <c r="A615" s="50" t="s">
        <v>50</v>
      </c>
      <c r="B615" s="50" t="s">
        <v>1910</v>
      </c>
      <c r="C615" s="50" t="str">
        <f>VLOOKUP($B615,'지하수요금(2012년)'!$B:$C,2,FALSE)</f>
        <v>임점식</v>
      </c>
      <c r="D615" s="50" t="s">
        <v>1911</v>
      </c>
      <c r="E615" s="50" t="s">
        <v>1912</v>
      </c>
      <c r="L615" s="49">
        <v>0</v>
      </c>
      <c r="M615" s="49">
        <v>18</v>
      </c>
      <c r="N615" s="49">
        <v>4230</v>
      </c>
      <c r="U615" s="49">
        <v>0</v>
      </c>
      <c r="V615" s="49">
        <v>18</v>
      </c>
      <c r="W615" s="49">
        <v>4230</v>
      </c>
      <c r="AD615" s="49">
        <v>0</v>
      </c>
      <c r="AE615" s="49">
        <v>18</v>
      </c>
      <c r="AF615" s="49">
        <v>4230</v>
      </c>
      <c r="AM615" s="49">
        <v>0</v>
      </c>
      <c r="AN615" s="49">
        <v>18</v>
      </c>
      <c r="AO615" s="49">
        <v>4230</v>
      </c>
      <c r="AP615" s="49">
        <v>72</v>
      </c>
      <c r="AQ615" s="49">
        <v>16920</v>
      </c>
    </row>
    <row r="616" spans="1:43" ht="16.5" hidden="1" customHeight="1">
      <c r="A616" s="50" t="s">
        <v>50</v>
      </c>
      <c r="B616" s="50" t="s">
        <v>1913</v>
      </c>
      <c r="C616" s="50" t="str">
        <f>VLOOKUP($B616,'지하수요금(2012년)'!$B:$C,2,FALSE)</f>
        <v>박순단</v>
      </c>
      <c r="D616" s="50" t="s">
        <v>1914</v>
      </c>
      <c r="E616" s="50" t="s">
        <v>1915</v>
      </c>
      <c r="L616" s="49">
        <v>0</v>
      </c>
      <c r="M616" s="49">
        <v>30</v>
      </c>
      <c r="N616" s="49">
        <v>6390</v>
      </c>
      <c r="U616" s="49">
        <v>0</v>
      </c>
      <c r="V616" s="49">
        <v>30</v>
      </c>
      <c r="W616" s="49">
        <v>6390</v>
      </c>
      <c r="AD616" s="49">
        <v>0</v>
      </c>
      <c r="AE616" s="49">
        <v>30</v>
      </c>
      <c r="AF616" s="49">
        <v>6390</v>
      </c>
      <c r="AM616" s="49">
        <v>0</v>
      </c>
      <c r="AN616" s="49">
        <v>30</v>
      </c>
      <c r="AO616" s="49">
        <v>6390</v>
      </c>
      <c r="AP616" s="49">
        <v>120</v>
      </c>
      <c r="AQ616" s="49">
        <v>25560</v>
      </c>
    </row>
    <row r="617" spans="1:43" ht="16.5" hidden="1" customHeight="1">
      <c r="A617" s="50" t="s">
        <v>50</v>
      </c>
      <c r="B617" s="50" t="s">
        <v>1916</v>
      </c>
      <c r="C617" s="50" t="str">
        <f>VLOOKUP($B617,'지하수요금(2012년)'!$B:$C,2,FALSE)</f>
        <v>이복림</v>
      </c>
      <c r="D617" s="50" t="s">
        <v>1917</v>
      </c>
      <c r="E617" s="50" t="s">
        <v>1918</v>
      </c>
      <c r="L617" s="49">
        <v>0</v>
      </c>
      <c r="M617" s="49">
        <v>24</v>
      </c>
      <c r="N617" s="49">
        <v>5310</v>
      </c>
      <c r="U617" s="49">
        <v>0</v>
      </c>
      <c r="V617" s="49">
        <v>24</v>
      </c>
      <c r="W617" s="49">
        <v>5310</v>
      </c>
      <c r="AD617" s="49">
        <v>0</v>
      </c>
      <c r="AE617" s="49">
        <v>24</v>
      </c>
      <c r="AF617" s="49">
        <v>5310</v>
      </c>
      <c r="AM617" s="49">
        <v>0</v>
      </c>
      <c r="AN617" s="49">
        <v>24</v>
      </c>
      <c r="AO617" s="49">
        <v>5310</v>
      </c>
      <c r="AP617" s="49">
        <v>96</v>
      </c>
      <c r="AQ617" s="49">
        <v>21240</v>
      </c>
    </row>
    <row r="618" spans="1:43" ht="16.5" hidden="1" customHeight="1">
      <c r="A618" s="50" t="s">
        <v>50</v>
      </c>
      <c r="B618" s="50" t="s">
        <v>1919</v>
      </c>
      <c r="C618" s="50" t="str">
        <f>VLOOKUP($B618,'지하수요금(2012년)'!$B:$C,2,FALSE)</f>
        <v>이창호</v>
      </c>
      <c r="D618" s="50" t="s">
        <v>1920</v>
      </c>
      <c r="E618" s="50" t="s">
        <v>1921</v>
      </c>
      <c r="L618" s="49">
        <v>0</v>
      </c>
      <c r="M618" s="49">
        <v>24</v>
      </c>
      <c r="N618" s="49">
        <v>0</v>
      </c>
      <c r="U618" s="49">
        <v>0</v>
      </c>
      <c r="V618" s="49">
        <v>24</v>
      </c>
      <c r="W618" s="49">
        <v>0</v>
      </c>
      <c r="AD618" s="49">
        <v>0</v>
      </c>
      <c r="AE618" s="49">
        <v>24</v>
      </c>
      <c r="AF618" s="49">
        <v>0</v>
      </c>
      <c r="AM618" s="49">
        <v>0</v>
      </c>
      <c r="AN618" s="49">
        <v>24</v>
      </c>
      <c r="AO618" s="49">
        <v>0</v>
      </c>
      <c r="AP618" s="49">
        <v>96</v>
      </c>
      <c r="AQ618" s="49">
        <v>0</v>
      </c>
    </row>
    <row r="619" spans="1:43" ht="16.5" hidden="1" customHeight="1">
      <c r="A619" s="50" t="s">
        <v>50</v>
      </c>
      <c r="B619" s="50" t="s">
        <v>1922</v>
      </c>
      <c r="C619" s="50" t="str">
        <f>VLOOKUP($B619,'지하수요금(2012년)'!$B:$C,2,FALSE)</f>
        <v>조영조</v>
      </c>
      <c r="D619" s="50" t="s">
        <v>1923</v>
      </c>
      <c r="E619" s="50" t="s">
        <v>1924</v>
      </c>
      <c r="L619" s="49">
        <v>0</v>
      </c>
      <c r="M619" s="49">
        <v>48</v>
      </c>
      <c r="N619" s="49">
        <v>9630</v>
      </c>
      <c r="U619" s="49">
        <v>0</v>
      </c>
      <c r="V619" s="49">
        <v>48</v>
      </c>
      <c r="W619" s="49">
        <v>9630</v>
      </c>
      <c r="AD619" s="49">
        <v>0</v>
      </c>
      <c r="AE619" s="49">
        <v>48</v>
      </c>
      <c r="AF619" s="49">
        <v>9630</v>
      </c>
      <c r="AM619" s="49">
        <v>0</v>
      </c>
      <c r="AN619" s="49">
        <v>48</v>
      </c>
      <c r="AO619" s="49">
        <v>9630</v>
      </c>
      <c r="AP619" s="49">
        <v>192</v>
      </c>
      <c r="AQ619" s="49">
        <v>38520</v>
      </c>
    </row>
    <row r="620" spans="1:43" ht="16.5" hidden="1" customHeight="1">
      <c r="A620" s="50" t="s">
        <v>50</v>
      </c>
      <c r="B620" s="50" t="s">
        <v>1925</v>
      </c>
      <c r="C620" s="50" t="str">
        <f>VLOOKUP($B620,'지하수요금(2012년)'!$B:$C,2,FALSE)</f>
        <v>김창석</v>
      </c>
      <c r="D620" s="50" t="s">
        <v>1926</v>
      </c>
      <c r="E620" s="50" t="s">
        <v>1924</v>
      </c>
      <c r="L620" s="49">
        <v>0</v>
      </c>
      <c r="M620" s="49">
        <v>42</v>
      </c>
      <c r="N620" s="49">
        <v>8550</v>
      </c>
      <c r="U620" s="49">
        <v>0</v>
      </c>
      <c r="V620" s="49">
        <v>42</v>
      </c>
      <c r="W620" s="49">
        <v>8550</v>
      </c>
      <c r="AD620" s="49">
        <v>0</v>
      </c>
      <c r="AE620" s="49">
        <v>42</v>
      </c>
      <c r="AF620" s="49">
        <v>8550</v>
      </c>
      <c r="AM620" s="49">
        <v>0</v>
      </c>
      <c r="AN620" s="49">
        <v>42</v>
      </c>
      <c r="AO620" s="49">
        <v>8550</v>
      </c>
      <c r="AP620" s="49">
        <v>168</v>
      </c>
      <c r="AQ620" s="49">
        <v>34200</v>
      </c>
    </row>
    <row r="621" spans="1:43" ht="16.5" hidden="1" customHeight="1">
      <c r="A621" s="50" t="s">
        <v>50</v>
      </c>
      <c r="B621" s="50" t="s">
        <v>1927</v>
      </c>
      <c r="C621" s="50" t="str">
        <f>VLOOKUP($B621,'지하수요금(2012년)'!$B:$C,2,FALSE)</f>
        <v>최재학</v>
      </c>
      <c r="D621" s="50" t="s">
        <v>1928</v>
      </c>
      <c r="E621" s="50" t="s">
        <v>1929</v>
      </c>
      <c r="L621" s="49">
        <v>0</v>
      </c>
      <c r="M621" s="49">
        <v>42</v>
      </c>
      <c r="N621" s="49">
        <v>8550</v>
      </c>
      <c r="U621" s="49">
        <v>0</v>
      </c>
      <c r="V621" s="49">
        <v>42</v>
      </c>
      <c r="W621" s="49">
        <v>8550</v>
      </c>
      <c r="AD621" s="49">
        <v>0</v>
      </c>
      <c r="AE621" s="49">
        <v>42</v>
      </c>
      <c r="AF621" s="49">
        <v>8550</v>
      </c>
      <c r="AM621" s="49">
        <v>0</v>
      </c>
      <c r="AN621" s="49">
        <v>42</v>
      </c>
      <c r="AO621" s="49">
        <v>8550</v>
      </c>
      <c r="AP621" s="49">
        <v>168</v>
      </c>
      <c r="AQ621" s="49">
        <v>34200</v>
      </c>
    </row>
    <row r="622" spans="1:43" ht="16.5" hidden="1" customHeight="1">
      <c r="A622" s="50" t="s">
        <v>50</v>
      </c>
      <c r="B622" s="50" t="s">
        <v>1930</v>
      </c>
      <c r="C622" s="50" t="str">
        <f>VLOOKUP($B622,'지하수요금(2012년)'!$B:$C,2,FALSE)</f>
        <v>장영권</v>
      </c>
      <c r="D622" s="50" t="s">
        <v>1931</v>
      </c>
      <c r="E622" s="50" t="s">
        <v>1932</v>
      </c>
      <c r="L622" s="49">
        <v>0</v>
      </c>
      <c r="M622" s="49">
        <v>30</v>
      </c>
      <c r="N622" s="49">
        <v>6390</v>
      </c>
      <c r="U622" s="49">
        <v>0</v>
      </c>
      <c r="V622" s="49">
        <v>30</v>
      </c>
      <c r="W622" s="49">
        <v>6390</v>
      </c>
      <c r="AD622" s="49">
        <v>0</v>
      </c>
      <c r="AE622" s="49">
        <v>30</v>
      </c>
      <c r="AF622" s="49">
        <v>6390</v>
      </c>
      <c r="AM622" s="49">
        <v>0</v>
      </c>
      <c r="AN622" s="49">
        <v>30</v>
      </c>
      <c r="AO622" s="49">
        <v>6390</v>
      </c>
      <c r="AP622" s="49">
        <v>120</v>
      </c>
      <c r="AQ622" s="49">
        <v>25560</v>
      </c>
    </row>
    <row r="623" spans="1:43" ht="16.5" hidden="1" customHeight="1">
      <c r="A623" s="50" t="s">
        <v>50</v>
      </c>
      <c r="B623" s="50" t="s">
        <v>1933</v>
      </c>
      <c r="C623" s="50" t="str">
        <f>VLOOKUP($B623,'지하수요금(2012년)'!$B:$C,2,FALSE)</f>
        <v>백우언</v>
      </c>
      <c r="D623" s="50" t="s">
        <v>2429</v>
      </c>
      <c r="E623" s="50" t="s">
        <v>1935</v>
      </c>
      <c r="L623" s="49">
        <v>0</v>
      </c>
      <c r="M623" s="49">
        <v>30</v>
      </c>
      <c r="N623" s="49">
        <v>6390</v>
      </c>
      <c r="U623" s="49">
        <v>0</v>
      </c>
      <c r="V623" s="49">
        <v>30</v>
      </c>
      <c r="W623" s="49">
        <v>6390</v>
      </c>
      <c r="AD623" s="49">
        <v>0</v>
      </c>
      <c r="AE623" s="49">
        <v>30</v>
      </c>
      <c r="AF623" s="49">
        <v>6390</v>
      </c>
      <c r="AM623" s="49">
        <v>0</v>
      </c>
      <c r="AN623" s="49">
        <v>30</v>
      </c>
      <c r="AO623" s="49">
        <v>6390</v>
      </c>
      <c r="AP623" s="49">
        <v>120</v>
      </c>
      <c r="AQ623" s="49">
        <v>25560</v>
      </c>
    </row>
    <row r="624" spans="1:43" ht="16.5" hidden="1" customHeight="1">
      <c r="A624" s="50" t="s">
        <v>50</v>
      </c>
      <c r="B624" s="50" t="s">
        <v>1936</v>
      </c>
      <c r="C624" s="50" t="str">
        <f>VLOOKUP($B624,'지하수요금(2012년)'!$B:$C,2,FALSE)</f>
        <v>정의식</v>
      </c>
      <c r="D624" s="50" t="s">
        <v>1937</v>
      </c>
      <c r="E624" s="50" t="s">
        <v>1938</v>
      </c>
      <c r="L624" s="49">
        <v>0</v>
      </c>
      <c r="M624" s="49">
        <v>6</v>
      </c>
      <c r="N624" s="49">
        <v>0</v>
      </c>
      <c r="U624" s="49">
        <v>0</v>
      </c>
      <c r="V624" s="49">
        <v>6</v>
      </c>
      <c r="W624" s="49">
        <v>0</v>
      </c>
      <c r="AD624" s="49">
        <v>0</v>
      </c>
      <c r="AE624" s="49">
        <v>6</v>
      </c>
      <c r="AF624" s="49">
        <v>0</v>
      </c>
      <c r="AM624" s="49">
        <v>0</v>
      </c>
      <c r="AN624" s="49">
        <v>6</v>
      </c>
      <c r="AO624" s="49">
        <v>0</v>
      </c>
      <c r="AP624" s="49">
        <v>24</v>
      </c>
      <c r="AQ624" s="49">
        <v>0</v>
      </c>
    </row>
    <row r="625" spans="1:43" ht="16.5" hidden="1" customHeight="1">
      <c r="A625" s="50" t="s">
        <v>50</v>
      </c>
      <c r="B625" s="50" t="s">
        <v>1939</v>
      </c>
      <c r="C625" s="50" t="str">
        <f>VLOOKUP($B625,'지하수요금(2012년)'!$B:$C,2,FALSE)</f>
        <v>권돌암</v>
      </c>
      <c r="D625" s="50" t="s">
        <v>1940</v>
      </c>
      <c r="E625" s="50" t="s">
        <v>1941</v>
      </c>
      <c r="L625" s="49">
        <v>0</v>
      </c>
      <c r="M625" s="49">
        <v>24</v>
      </c>
      <c r="N625" s="49">
        <v>5310</v>
      </c>
      <c r="U625" s="49">
        <v>0</v>
      </c>
      <c r="V625" s="49">
        <v>24</v>
      </c>
      <c r="W625" s="49">
        <v>5310</v>
      </c>
      <c r="AD625" s="49">
        <v>0</v>
      </c>
      <c r="AE625" s="49">
        <v>24</v>
      </c>
      <c r="AF625" s="49">
        <v>5310</v>
      </c>
      <c r="AM625" s="49">
        <v>0</v>
      </c>
      <c r="AN625" s="49">
        <v>24</v>
      </c>
      <c r="AO625" s="49">
        <v>5310</v>
      </c>
      <c r="AP625" s="49">
        <v>96</v>
      </c>
      <c r="AQ625" s="49">
        <v>21240</v>
      </c>
    </row>
    <row r="626" spans="1:43" ht="16.5" hidden="1" customHeight="1">
      <c r="A626" s="50" t="s">
        <v>50</v>
      </c>
      <c r="B626" s="50" t="s">
        <v>1942</v>
      </c>
      <c r="C626" s="50" t="str">
        <f>VLOOKUP($B626,'지하수요금(2012년)'!$B:$C,2,FALSE)</f>
        <v>이종윤</v>
      </c>
      <c r="D626" s="50" t="s">
        <v>1943</v>
      </c>
      <c r="E626" s="50" t="s">
        <v>1944</v>
      </c>
      <c r="L626" s="49">
        <v>0</v>
      </c>
      <c r="M626" s="49">
        <v>24</v>
      </c>
      <c r="N626" s="49">
        <v>5310</v>
      </c>
      <c r="U626" s="49">
        <v>0</v>
      </c>
      <c r="V626" s="49">
        <v>24</v>
      </c>
      <c r="W626" s="49">
        <v>5310</v>
      </c>
      <c r="AD626" s="49">
        <v>0</v>
      </c>
      <c r="AE626" s="49">
        <v>24</v>
      </c>
      <c r="AF626" s="49">
        <v>5310</v>
      </c>
      <c r="AM626" s="49">
        <v>0</v>
      </c>
      <c r="AN626" s="49">
        <v>24</v>
      </c>
      <c r="AO626" s="49">
        <v>5310</v>
      </c>
      <c r="AP626" s="49">
        <v>96</v>
      </c>
      <c r="AQ626" s="49">
        <v>21240</v>
      </c>
    </row>
    <row r="627" spans="1:43" ht="16.5" hidden="1" customHeight="1">
      <c r="A627" s="50" t="s">
        <v>50</v>
      </c>
      <c r="B627" s="50" t="s">
        <v>1945</v>
      </c>
      <c r="C627" s="50" t="str">
        <f>VLOOKUP($B627,'지하수요금(2012년)'!$B:$C,2,FALSE)</f>
        <v>김상규</v>
      </c>
      <c r="D627" s="50" t="s">
        <v>1946</v>
      </c>
      <c r="E627" s="50" t="s">
        <v>1947</v>
      </c>
      <c r="L627" s="49">
        <v>0</v>
      </c>
      <c r="M627" s="49">
        <v>18</v>
      </c>
      <c r="N627" s="49">
        <v>4230</v>
      </c>
      <c r="U627" s="49">
        <v>0</v>
      </c>
      <c r="V627" s="49">
        <v>18</v>
      </c>
      <c r="W627" s="49">
        <v>4230</v>
      </c>
      <c r="AD627" s="49">
        <v>0</v>
      </c>
      <c r="AE627" s="49">
        <v>18</v>
      </c>
      <c r="AF627" s="49">
        <v>4230</v>
      </c>
      <c r="AM627" s="49">
        <v>0</v>
      </c>
      <c r="AN627" s="49">
        <v>18</v>
      </c>
      <c r="AO627" s="49">
        <v>4230</v>
      </c>
      <c r="AP627" s="49">
        <v>72</v>
      </c>
      <c r="AQ627" s="49">
        <v>16920</v>
      </c>
    </row>
    <row r="628" spans="1:43" ht="16.5" hidden="1" customHeight="1">
      <c r="A628" s="50" t="s">
        <v>50</v>
      </c>
      <c r="B628" s="50" t="s">
        <v>1948</v>
      </c>
      <c r="C628" s="50" t="str">
        <f>VLOOKUP($B628,'지하수요금(2012년)'!$B:$C,2,FALSE)</f>
        <v>홍춘길</v>
      </c>
      <c r="D628" s="50" t="s">
        <v>1949</v>
      </c>
      <c r="E628" s="50" t="s">
        <v>1950</v>
      </c>
      <c r="L628" s="49">
        <v>0</v>
      </c>
      <c r="M628" s="49">
        <v>48</v>
      </c>
      <c r="N628" s="49">
        <v>0</v>
      </c>
      <c r="U628" s="49">
        <v>0</v>
      </c>
      <c r="V628" s="49">
        <v>48</v>
      </c>
      <c r="W628" s="49">
        <v>0</v>
      </c>
      <c r="AD628" s="49">
        <v>0</v>
      </c>
      <c r="AE628" s="49">
        <v>48</v>
      </c>
      <c r="AF628" s="49">
        <v>0</v>
      </c>
      <c r="AM628" s="49">
        <v>0</v>
      </c>
      <c r="AN628" s="49">
        <v>48</v>
      </c>
      <c r="AO628" s="49">
        <v>0</v>
      </c>
      <c r="AP628" s="49">
        <v>192</v>
      </c>
      <c r="AQ628" s="49">
        <v>0</v>
      </c>
    </row>
    <row r="629" spans="1:43" ht="16.5" hidden="1" customHeight="1">
      <c r="A629" s="50" t="s">
        <v>50</v>
      </c>
      <c r="B629" s="50" t="s">
        <v>1951</v>
      </c>
      <c r="C629" s="50" t="str">
        <f>VLOOKUP($B629,'지하수요금(2012년)'!$B:$C,2,FALSE)</f>
        <v>김정술</v>
      </c>
      <c r="D629" s="50" t="s">
        <v>1952</v>
      </c>
      <c r="E629" s="50" t="s">
        <v>1953</v>
      </c>
      <c r="L629" s="49">
        <v>0</v>
      </c>
      <c r="M629" s="49">
        <v>6</v>
      </c>
      <c r="N629" s="49">
        <v>2070</v>
      </c>
      <c r="U629" s="49">
        <v>0</v>
      </c>
      <c r="V629" s="49">
        <v>6</v>
      </c>
      <c r="W629" s="49">
        <v>2070</v>
      </c>
      <c r="AD629" s="49">
        <v>0</v>
      </c>
      <c r="AE629" s="49">
        <v>6</v>
      </c>
      <c r="AF629" s="49">
        <v>2070</v>
      </c>
      <c r="AM629" s="49">
        <v>0</v>
      </c>
      <c r="AN629" s="49">
        <v>6</v>
      </c>
      <c r="AO629" s="49">
        <v>2070</v>
      </c>
      <c r="AP629" s="49">
        <v>24</v>
      </c>
      <c r="AQ629" s="49">
        <v>8280</v>
      </c>
    </row>
    <row r="630" spans="1:43" ht="16.5" hidden="1" customHeight="1">
      <c r="A630" s="50" t="s">
        <v>50</v>
      </c>
      <c r="B630" s="50" t="s">
        <v>1954</v>
      </c>
      <c r="C630" s="50" t="str">
        <f>VLOOKUP($B630,'지하수요금(2012년)'!$B:$C,2,FALSE)</f>
        <v>김덕배</v>
      </c>
      <c r="D630" s="50" t="s">
        <v>1955</v>
      </c>
      <c r="E630" s="50" t="s">
        <v>1956</v>
      </c>
      <c r="L630" s="49">
        <v>0</v>
      </c>
      <c r="M630" s="49">
        <v>48</v>
      </c>
      <c r="N630" s="49">
        <v>9630</v>
      </c>
      <c r="U630" s="49">
        <v>0</v>
      </c>
      <c r="V630" s="49">
        <v>48</v>
      </c>
      <c r="W630" s="49">
        <v>9630</v>
      </c>
      <c r="AD630" s="49">
        <v>0</v>
      </c>
      <c r="AE630" s="49">
        <v>48</v>
      </c>
      <c r="AF630" s="49">
        <v>9630</v>
      </c>
      <c r="AM630" s="49">
        <v>0</v>
      </c>
      <c r="AN630" s="49">
        <v>48</v>
      </c>
      <c r="AO630" s="49">
        <v>9630</v>
      </c>
      <c r="AP630" s="49">
        <v>192</v>
      </c>
      <c r="AQ630" s="49">
        <v>38520</v>
      </c>
    </row>
    <row r="631" spans="1:43" ht="16.5" hidden="1" customHeight="1">
      <c r="A631" s="50" t="s">
        <v>50</v>
      </c>
      <c r="B631" s="50" t="s">
        <v>1957</v>
      </c>
      <c r="C631" s="50" t="str">
        <f>VLOOKUP($B631,'지하수요금(2012년)'!$B:$C,2,FALSE)</f>
        <v>황의웅</v>
      </c>
      <c r="D631" s="50" t="s">
        <v>1958</v>
      </c>
      <c r="E631" s="50" t="s">
        <v>1959</v>
      </c>
      <c r="L631" s="49">
        <v>0</v>
      </c>
      <c r="M631" s="49">
        <v>30</v>
      </c>
      <c r="N631" s="49">
        <v>6390</v>
      </c>
      <c r="U631" s="49">
        <v>0</v>
      </c>
      <c r="V631" s="49">
        <v>30</v>
      </c>
      <c r="W631" s="49">
        <v>6390</v>
      </c>
      <c r="AD631" s="49">
        <v>0</v>
      </c>
      <c r="AE631" s="49">
        <v>30</v>
      </c>
      <c r="AF631" s="49">
        <v>6390</v>
      </c>
      <c r="AM631" s="49">
        <v>0</v>
      </c>
      <c r="AN631" s="49">
        <v>30</v>
      </c>
      <c r="AO631" s="49">
        <v>6390</v>
      </c>
      <c r="AP631" s="49">
        <v>120</v>
      </c>
      <c r="AQ631" s="49">
        <v>25560</v>
      </c>
    </row>
    <row r="632" spans="1:43" ht="16.5" hidden="1" customHeight="1">
      <c r="A632" s="50" t="s">
        <v>50</v>
      </c>
      <c r="B632" s="50" t="s">
        <v>1960</v>
      </c>
      <c r="C632" s="50" t="str">
        <f>VLOOKUP($B632,'지하수요금(2012년)'!$B:$C,2,FALSE)</f>
        <v>이복자</v>
      </c>
      <c r="D632" s="50" t="s">
        <v>1961</v>
      </c>
      <c r="E632" s="50" t="s">
        <v>1962</v>
      </c>
      <c r="L632" s="49">
        <v>0</v>
      </c>
      <c r="M632" s="49">
        <v>6</v>
      </c>
      <c r="N632" s="49">
        <v>2070</v>
      </c>
      <c r="U632" s="49">
        <v>0</v>
      </c>
      <c r="V632" s="49">
        <v>6</v>
      </c>
      <c r="W632" s="49">
        <v>2070</v>
      </c>
      <c r="AD632" s="49">
        <v>0</v>
      </c>
      <c r="AE632" s="49">
        <v>6</v>
      </c>
      <c r="AF632" s="49">
        <v>2070</v>
      </c>
      <c r="AM632" s="49">
        <v>0</v>
      </c>
      <c r="AN632" s="49">
        <v>6</v>
      </c>
      <c r="AO632" s="49">
        <v>2070</v>
      </c>
      <c r="AP632" s="49">
        <v>24</v>
      </c>
      <c r="AQ632" s="49">
        <v>8280</v>
      </c>
    </row>
    <row r="633" spans="1:43" ht="16.5" hidden="1" customHeight="1">
      <c r="A633" s="50" t="s">
        <v>50</v>
      </c>
      <c r="B633" s="50" t="s">
        <v>1963</v>
      </c>
      <c r="C633" s="50" t="str">
        <f>VLOOKUP($B633,'지하수요금(2012년)'!$B:$C,2,FALSE)</f>
        <v>최갑문</v>
      </c>
      <c r="D633" s="50" t="s">
        <v>1964</v>
      </c>
      <c r="E633" s="50" t="s">
        <v>1959</v>
      </c>
      <c r="L633" s="49">
        <v>0</v>
      </c>
      <c r="M633" s="49">
        <v>30</v>
      </c>
      <c r="N633" s="49">
        <v>6390</v>
      </c>
      <c r="U633" s="49">
        <v>0</v>
      </c>
      <c r="V633" s="49">
        <v>30</v>
      </c>
      <c r="W633" s="49">
        <v>6390</v>
      </c>
      <c r="AD633" s="49">
        <v>0</v>
      </c>
      <c r="AE633" s="49">
        <v>30</v>
      </c>
      <c r="AF633" s="49">
        <v>6390</v>
      </c>
      <c r="AM633" s="49">
        <v>0</v>
      </c>
      <c r="AN633" s="49">
        <v>30</v>
      </c>
      <c r="AO633" s="49">
        <v>6390</v>
      </c>
      <c r="AP633" s="49">
        <v>120</v>
      </c>
      <c r="AQ633" s="49">
        <v>25560</v>
      </c>
    </row>
    <row r="634" spans="1:43" ht="16.5" hidden="1" customHeight="1">
      <c r="A634" s="50" t="s">
        <v>50</v>
      </c>
      <c r="B634" s="50" t="s">
        <v>1965</v>
      </c>
      <c r="C634" s="50" t="str">
        <f>VLOOKUP($B634,'지하수요금(2012년)'!$B:$C,2,FALSE)</f>
        <v>이덕환</v>
      </c>
      <c r="D634" s="50" t="s">
        <v>1966</v>
      </c>
      <c r="E634" s="50" t="s">
        <v>1967</v>
      </c>
      <c r="L634" s="49">
        <v>0</v>
      </c>
      <c r="M634" s="49">
        <v>24</v>
      </c>
      <c r="N634" s="49">
        <v>5310</v>
      </c>
      <c r="U634" s="49">
        <v>0</v>
      </c>
      <c r="V634" s="49">
        <v>24</v>
      </c>
      <c r="W634" s="49">
        <v>5310</v>
      </c>
      <c r="AD634" s="49">
        <v>0</v>
      </c>
      <c r="AE634" s="49">
        <v>24</v>
      </c>
      <c r="AF634" s="49">
        <v>5310</v>
      </c>
      <c r="AM634" s="49">
        <v>0</v>
      </c>
      <c r="AN634" s="49">
        <v>24</v>
      </c>
      <c r="AO634" s="49">
        <v>5310</v>
      </c>
      <c r="AP634" s="49">
        <v>96</v>
      </c>
      <c r="AQ634" s="49">
        <v>21240</v>
      </c>
    </row>
    <row r="635" spans="1:43" ht="16.5" hidden="1" customHeight="1">
      <c r="A635" s="50" t="s">
        <v>50</v>
      </c>
      <c r="B635" s="50" t="s">
        <v>1968</v>
      </c>
      <c r="C635" s="50" t="str">
        <f>VLOOKUP($B635,'지하수요금(2012년)'!$B:$C,2,FALSE)</f>
        <v>최정곤</v>
      </c>
      <c r="D635" s="50" t="s">
        <v>1969</v>
      </c>
      <c r="E635" s="50" t="s">
        <v>1970</v>
      </c>
      <c r="L635" s="49">
        <v>0</v>
      </c>
      <c r="M635" s="49">
        <v>24</v>
      </c>
      <c r="N635" s="49">
        <v>5310</v>
      </c>
      <c r="U635" s="49">
        <v>0</v>
      </c>
      <c r="V635" s="49">
        <v>24</v>
      </c>
      <c r="W635" s="49">
        <v>5310</v>
      </c>
      <c r="AD635" s="49">
        <v>0</v>
      </c>
      <c r="AE635" s="49">
        <v>24</v>
      </c>
      <c r="AF635" s="49">
        <v>5310</v>
      </c>
      <c r="AM635" s="49">
        <v>0</v>
      </c>
      <c r="AN635" s="49">
        <v>24</v>
      </c>
      <c r="AO635" s="49">
        <v>5310</v>
      </c>
      <c r="AP635" s="49">
        <v>96</v>
      </c>
      <c r="AQ635" s="49">
        <v>21240</v>
      </c>
    </row>
    <row r="636" spans="1:43" ht="16.5" hidden="1" customHeight="1">
      <c r="A636" s="50" t="s">
        <v>50</v>
      </c>
      <c r="B636" s="50" t="s">
        <v>1971</v>
      </c>
      <c r="C636" s="50" t="str">
        <f>VLOOKUP($B636,'지하수요금(2012년)'!$B:$C,2,FALSE)</f>
        <v>김인호</v>
      </c>
      <c r="D636" s="50" t="s">
        <v>1972</v>
      </c>
      <c r="E636" s="50" t="s">
        <v>1973</v>
      </c>
      <c r="L636" s="49">
        <v>0</v>
      </c>
      <c r="M636" s="49">
        <v>30</v>
      </c>
      <c r="N636" s="49">
        <v>6390</v>
      </c>
      <c r="U636" s="49">
        <v>0</v>
      </c>
      <c r="V636" s="49">
        <v>30</v>
      </c>
      <c r="W636" s="49">
        <v>6390</v>
      </c>
      <c r="AD636" s="49">
        <v>0</v>
      </c>
      <c r="AE636" s="49">
        <v>30</v>
      </c>
      <c r="AF636" s="49">
        <v>6390</v>
      </c>
      <c r="AM636" s="49">
        <v>0</v>
      </c>
      <c r="AN636" s="49">
        <v>30</v>
      </c>
      <c r="AO636" s="49">
        <v>6390</v>
      </c>
      <c r="AP636" s="49">
        <v>120</v>
      </c>
      <c r="AQ636" s="49">
        <v>25560</v>
      </c>
    </row>
    <row r="637" spans="1:43" ht="16.5" hidden="1" customHeight="1">
      <c r="A637" s="50" t="s">
        <v>50</v>
      </c>
      <c r="B637" s="50" t="s">
        <v>1974</v>
      </c>
      <c r="C637" s="50" t="str">
        <f>VLOOKUP($B637,'지하수요금(2012년)'!$B:$C,2,FALSE)</f>
        <v>최재례</v>
      </c>
      <c r="D637" s="50" t="s">
        <v>1975</v>
      </c>
      <c r="E637" s="50" t="s">
        <v>1973</v>
      </c>
      <c r="L637" s="49">
        <v>0</v>
      </c>
      <c r="M637" s="49">
        <v>12</v>
      </c>
      <c r="N637" s="49">
        <v>3150</v>
      </c>
      <c r="U637" s="49">
        <v>0</v>
      </c>
      <c r="V637" s="49">
        <v>12</v>
      </c>
      <c r="W637" s="49">
        <v>3150</v>
      </c>
      <c r="AD637" s="49">
        <v>0</v>
      </c>
      <c r="AE637" s="49">
        <v>12</v>
      </c>
      <c r="AF637" s="49">
        <v>3150</v>
      </c>
      <c r="AM637" s="49">
        <v>0</v>
      </c>
      <c r="AN637" s="49">
        <v>12</v>
      </c>
      <c r="AO637" s="49">
        <v>3150</v>
      </c>
      <c r="AP637" s="49">
        <v>48</v>
      </c>
      <c r="AQ637" s="49">
        <v>12600</v>
      </c>
    </row>
    <row r="638" spans="1:43" ht="16.5" hidden="1" customHeight="1">
      <c r="A638" s="50" t="s">
        <v>50</v>
      </c>
      <c r="B638" s="50" t="s">
        <v>1976</v>
      </c>
      <c r="C638" s="50" t="str">
        <f>VLOOKUP($B638,'지하수요금(2012년)'!$B:$C,2,FALSE)</f>
        <v>박희중</v>
      </c>
      <c r="D638" s="50" t="s">
        <v>1977</v>
      </c>
      <c r="E638" s="50" t="s">
        <v>1978</v>
      </c>
      <c r="L638" s="49">
        <v>0</v>
      </c>
      <c r="M638" s="49">
        <v>30</v>
      </c>
      <c r="N638" s="49">
        <v>6390</v>
      </c>
      <c r="U638" s="49">
        <v>0</v>
      </c>
      <c r="V638" s="49">
        <v>30</v>
      </c>
      <c r="W638" s="49">
        <v>6390</v>
      </c>
      <c r="AD638" s="49">
        <v>0</v>
      </c>
      <c r="AE638" s="49">
        <v>30</v>
      </c>
      <c r="AF638" s="49">
        <v>6390</v>
      </c>
      <c r="AM638" s="49">
        <v>0</v>
      </c>
      <c r="AN638" s="49">
        <v>30</v>
      </c>
      <c r="AO638" s="49">
        <v>6390</v>
      </c>
      <c r="AP638" s="49">
        <v>120</v>
      </c>
      <c r="AQ638" s="49">
        <v>25560</v>
      </c>
    </row>
    <row r="639" spans="1:43" ht="16.5" hidden="1" customHeight="1">
      <c r="A639" s="50" t="s">
        <v>50</v>
      </c>
      <c r="B639" s="50" t="s">
        <v>1979</v>
      </c>
      <c r="C639" s="50" t="str">
        <f>VLOOKUP($B639,'지하수요금(2012년)'!$B:$C,2,FALSE)</f>
        <v>김대겸</v>
      </c>
      <c r="D639" s="50" t="s">
        <v>1980</v>
      </c>
      <c r="E639" s="50" t="s">
        <v>1959</v>
      </c>
      <c r="L639" s="49">
        <v>0</v>
      </c>
      <c r="M639" s="49">
        <v>24</v>
      </c>
      <c r="N639" s="49">
        <v>0</v>
      </c>
      <c r="U639" s="49">
        <v>0</v>
      </c>
      <c r="V639" s="49">
        <v>24</v>
      </c>
      <c r="W639" s="49">
        <v>0</v>
      </c>
      <c r="AD639" s="49">
        <v>0</v>
      </c>
      <c r="AE639" s="49">
        <v>24</v>
      </c>
      <c r="AF639" s="49">
        <v>0</v>
      </c>
      <c r="AM639" s="49">
        <v>0</v>
      </c>
      <c r="AN639" s="49">
        <v>24</v>
      </c>
      <c r="AO639" s="49">
        <v>0</v>
      </c>
      <c r="AP639" s="49">
        <v>96</v>
      </c>
      <c r="AQ639" s="49">
        <v>0</v>
      </c>
    </row>
    <row r="640" spans="1:43" ht="16.5" hidden="1" customHeight="1">
      <c r="A640" s="50" t="s">
        <v>50</v>
      </c>
      <c r="B640" s="50" t="s">
        <v>1981</v>
      </c>
      <c r="C640" s="50" t="str">
        <f>VLOOKUP($B640,'지하수요금(2012년)'!$B:$C,2,FALSE)</f>
        <v>허명수</v>
      </c>
      <c r="D640" s="50" t="s">
        <v>1982</v>
      </c>
      <c r="E640" s="50" t="s">
        <v>1983</v>
      </c>
      <c r="L640" s="49">
        <v>0</v>
      </c>
      <c r="M640" s="49">
        <v>24</v>
      </c>
      <c r="N640" s="49">
        <v>5310</v>
      </c>
      <c r="U640" s="49">
        <v>0</v>
      </c>
      <c r="V640" s="49">
        <v>24</v>
      </c>
      <c r="W640" s="49">
        <v>5310</v>
      </c>
      <c r="AD640" s="49">
        <v>0</v>
      </c>
      <c r="AE640" s="49">
        <v>24</v>
      </c>
      <c r="AF640" s="49">
        <v>5310</v>
      </c>
      <c r="AM640" s="49">
        <v>0</v>
      </c>
      <c r="AN640" s="49">
        <v>24</v>
      </c>
      <c r="AO640" s="49">
        <v>5310</v>
      </c>
      <c r="AP640" s="49">
        <v>96</v>
      </c>
      <c r="AQ640" s="49">
        <v>21240</v>
      </c>
    </row>
    <row r="641" spans="1:43" ht="16.5" hidden="1" customHeight="1">
      <c r="A641" s="50" t="s">
        <v>50</v>
      </c>
      <c r="B641" s="50" t="s">
        <v>1984</v>
      </c>
      <c r="C641" s="50" t="str">
        <f>VLOOKUP($B641,'지하수요금(2012년)'!$B:$C,2,FALSE)</f>
        <v>박윤생</v>
      </c>
      <c r="D641" s="50" t="s">
        <v>1985</v>
      </c>
      <c r="E641" s="50" t="s">
        <v>1986</v>
      </c>
      <c r="L641" s="49">
        <v>0</v>
      </c>
      <c r="M641" s="49">
        <v>30</v>
      </c>
      <c r="N641" s="49">
        <v>6390</v>
      </c>
      <c r="U641" s="49">
        <v>0</v>
      </c>
      <c r="V641" s="49">
        <v>30</v>
      </c>
      <c r="W641" s="49">
        <v>6390</v>
      </c>
      <c r="AD641" s="49">
        <v>0</v>
      </c>
      <c r="AE641" s="49">
        <v>30</v>
      </c>
      <c r="AF641" s="49">
        <v>6390</v>
      </c>
      <c r="AM641" s="49">
        <v>0</v>
      </c>
      <c r="AN641" s="49">
        <v>30</v>
      </c>
      <c r="AO641" s="49">
        <v>6390</v>
      </c>
      <c r="AP641" s="49">
        <v>120</v>
      </c>
      <c r="AQ641" s="49">
        <v>25560</v>
      </c>
    </row>
    <row r="642" spans="1:43" ht="16.5" hidden="1" customHeight="1">
      <c r="A642" s="50" t="s">
        <v>50</v>
      </c>
      <c r="B642" s="50" t="s">
        <v>1987</v>
      </c>
      <c r="C642" s="50" t="str">
        <f>VLOOKUP($B642,'지하수요금(2012년)'!$B:$C,2,FALSE)</f>
        <v>임출이</v>
      </c>
      <c r="D642" s="50" t="s">
        <v>1988</v>
      </c>
      <c r="E642" s="50" t="s">
        <v>1989</v>
      </c>
      <c r="L642" s="49">
        <v>0</v>
      </c>
      <c r="M642" s="49">
        <v>18</v>
      </c>
      <c r="N642" s="49">
        <v>4230</v>
      </c>
      <c r="U642" s="49">
        <v>0</v>
      </c>
      <c r="V642" s="49">
        <v>18</v>
      </c>
      <c r="W642" s="49">
        <v>4230</v>
      </c>
      <c r="AD642" s="49">
        <v>0</v>
      </c>
      <c r="AE642" s="49">
        <v>18</v>
      </c>
      <c r="AF642" s="49">
        <v>4230</v>
      </c>
      <c r="AM642" s="49">
        <v>0</v>
      </c>
      <c r="AN642" s="49">
        <v>18</v>
      </c>
      <c r="AO642" s="49">
        <v>4230</v>
      </c>
      <c r="AP642" s="49">
        <v>72</v>
      </c>
      <c r="AQ642" s="49">
        <v>16920</v>
      </c>
    </row>
    <row r="643" spans="1:43" ht="16.5" hidden="1" customHeight="1">
      <c r="A643" s="50" t="s">
        <v>50</v>
      </c>
      <c r="B643" s="50" t="s">
        <v>1990</v>
      </c>
      <c r="C643" s="50" t="str">
        <f>VLOOKUP($B643,'지하수요금(2012년)'!$B:$C,2,FALSE)</f>
        <v>허도병</v>
      </c>
      <c r="D643" s="50" t="s">
        <v>1991</v>
      </c>
      <c r="E643" s="50" t="s">
        <v>1992</v>
      </c>
      <c r="L643" s="49">
        <v>0</v>
      </c>
      <c r="M643" s="49">
        <v>12</v>
      </c>
      <c r="N643" s="49">
        <v>3150</v>
      </c>
      <c r="U643" s="49">
        <v>0</v>
      </c>
      <c r="V643" s="49">
        <v>12</v>
      </c>
      <c r="W643" s="49">
        <v>3150</v>
      </c>
      <c r="AD643" s="49">
        <v>0</v>
      </c>
      <c r="AE643" s="49">
        <v>12</v>
      </c>
      <c r="AF643" s="49">
        <v>3150</v>
      </c>
      <c r="AM643" s="49">
        <v>0</v>
      </c>
      <c r="AN643" s="49">
        <v>12</v>
      </c>
      <c r="AO643" s="49">
        <v>3150</v>
      </c>
      <c r="AP643" s="49">
        <v>48</v>
      </c>
      <c r="AQ643" s="49">
        <v>12600</v>
      </c>
    </row>
    <row r="644" spans="1:43" ht="16.5" hidden="1" customHeight="1">
      <c r="A644" s="50" t="s">
        <v>50</v>
      </c>
      <c r="B644" s="50" t="s">
        <v>1993</v>
      </c>
      <c r="C644" s="50" t="str">
        <f>VLOOKUP($B644,'지하수요금(2012년)'!$B:$C,2,FALSE)</f>
        <v>김인출</v>
      </c>
      <c r="D644" s="50" t="s">
        <v>1994</v>
      </c>
      <c r="E644" s="50" t="s">
        <v>1995</v>
      </c>
      <c r="L644" s="49">
        <v>0</v>
      </c>
      <c r="M644" s="49">
        <v>30</v>
      </c>
      <c r="N644" s="49">
        <v>6390</v>
      </c>
      <c r="U644" s="49">
        <v>0</v>
      </c>
      <c r="V644" s="49">
        <v>30</v>
      </c>
      <c r="W644" s="49">
        <v>6390</v>
      </c>
      <c r="AD644" s="49">
        <v>0</v>
      </c>
      <c r="AE644" s="49">
        <v>30</v>
      </c>
      <c r="AF644" s="49">
        <v>6390</v>
      </c>
      <c r="AM644" s="49">
        <v>0</v>
      </c>
      <c r="AN644" s="49">
        <v>30</v>
      </c>
      <c r="AO644" s="49">
        <v>6390</v>
      </c>
      <c r="AP644" s="49">
        <v>120</v>
      </c>
      <c r="AQ644" s="49">
        <v>25560</v>
      </c>
    </row>
    <row r="645" spans="1:43" ht="16.5" hidden="1" customHeight="1">
      <c r="A645" s="50" t="s">
        <v>50</v>
      </c>
      <c r="B645" s="50" t="s">
        <v>1996</v>
      </c>
      <c r="C645" s="50" t="str">
        <f>VLOOKUP($B645,'지하수요금(2012년)'!$B:$C,2,FALSE)</f>
        <v>오토월드부분정비</v>
      </c>
      <c r="D645" s="50" t="s">
        <v>1997</v>
      </c>
      <c r="E645" s="50" t="s">
        <v>1998</v>
      </c>
      <c r="F645" s="49">
        <v>0</v>
      </c>
      <c r="G645" s="49">
        <v>0</v>
      </c>
      <c r="H645" s="49">
        <v>0</v>
      </c>
      <c r="I645" s="49">
        <v>0</v>
      </c>
      <c r="J645" s="49">
        <v>0</v>
      </c>
      <c r="K645" s="49">
        <v>0</v>
      </c>
      <c r="L645" s="49">
        <v>0</v>
      </c>
      <c r="M645" s="49">
        <v>0</v>
      </c>
      <c r="N645" s="49">
        <v>0</v>
      </c>
      <c r="O645" s="49">
        <v>0</v>
      </c>
      <c r="P645" s="49">
        <v>0</v>
      </c>
      <c r="Q645" s="49">
        <v>0</v>
      </c>
      <c r="R645" s="49">
        <v>0</v>
      </c>
      <c r="S645" s="49">
        <v>0</v>
      </c>
      <c r="T645" s="49">
        <v>0</v>
      </c>
      <c r="U645" s="49">
        <v>0</v>
      </c>
      <c r="V645" s="49">
        <v>0</v>
      </c>
      <c r="W645" s="49">
        <v>0</v>
      </c>
      <c r="X645" s="49">
        <v>0</v>
      </c>
      <c r="Y645" s="49">
        <v>0</v>
      </c>
      <c r="Z645" s="49">
        <v>0</v>
      </c>
      <c r="AA645" s="49">
        <v>0</v>
      </c>
      <c r="AB645" s="49">
        <v>0</v>
      </c>
      <c r="AC645" s="49">
        <v>0</v>
      </c>
      <c r="AD645" s="49">
        <v>0</v>
      </c>
      <c r="AE645" s="49">
        <v>0</v>
      </c>
      <c r="AF645" s="49">
        <v>0</v>
      </c>
      <c r="AG645" s="49">
        <v>0</v>
      </c>
      <c r="AH645" s="49">
        <v>0</v>
      </c>
      <c r="AI645" s="49">
        <v>0</v>
      </c>
      <c r="AJ645" s="49">
        <v>0</v>
      </c>
      <c r="AK645" s="49">
        <v>0</v>
      </c>
      <c r="AL645" s="49">
        <v>0</v>
      </c>
      <c r="AM645" s="49">
        <v>0</v>
      </c>
      <c r="AN645" s="49">
        <v>0</v>
      </c>
      <c r="AO645" s="49">
        <v>0</v>
      </c>
      <c r="AP645" s="49">
        <v>0</v>
      </c>
      <c r="AQ645" s="49">
        <v>0</v>
      </c>
    </row>
    <row r="646" spans="1:43" ht="16.5" hidden="1" customHeight="1">
      <c r="A646" s="50" t="s">
        <v>50</v>
      </c>
      <c r="B646" s="50" t="s">
        <v>1999</v>
      </c>
      <c r="C646" s="50" t="str">
        <f>VLOOKUP($B646,'지하수요금(2012년)'!$B:$C,2,FALSE)</f>
        <v>동부카서비스세차장</v>
      </c>
      <c r="D646" s="50" t="s">
        <v>2000</v>
      </c>
      <c r="E646" s="50" t="s">
        <v>2001</v>
      </c>
      <c r="F646" s="49">
        <v>1424</v>
      </c>
      <c r="G646" s="49">
        <v>0</v>
      </c>
      <c r="H646" s="49">
        <v>0</v>
      </c>
      <c r="I646" s="49">
        <v>1424</v>
      </c>
      <c r="J646" s="49">
        <v>0</v>
      </c>
      <c r="K646" s="49">
        <v>0</v>
      </c>
      <c r="L646" s="49">
        <v>1424</v>
      </c>
      <c r="M646" s="49">
        <v>0</v>
      </c>
      <c r="N646" s="49">
        <v>0</v>
      </c>
      <c r="O646" s="49">
        <v>1424</v>
      </c>
      <c r="P646" s="49">
        <v>0</v>
      </c>
      <c r="Q646" s="49">
        <v>0</v>
      </c>
      <c r="R646" s="49">
        <v>1424</v>
      </c>
      <c r="S646" s="49">
        <v>0</v>
      </c>
      <c r="T646" s="49">
        <v>0</v>
      </c>
      <c r="U646" s="49">
        <v>1424</v>
      </c>
      <c r="V646" s="49">
        <v>0</v>
      </c>
      <c r="W646" s="49">
        <v>0</v>
      </c>
      <c r="X646" s="49">
        <v>1424</v>
      </c>
      <c r="Y646" s="49">
        <v>0</v>
      </c>
      <c r="Z646" s="49">
        <v>0</v>
      </c>
      <c r="AA646" s="49">
        <v>1424</v>
      </c>
      <c r="AB646" s="49">
        <v>0</v>
      </c>
      <c r="AC646" s="49">
        <v>0</v>
      </c>
      <c r="AD646" s="49">
        <v>1424</v>
      </c>
      <c r="AE646" s="49">
        <v>0</v>
      </c>
      <c r="AF646" s="49">
        <v>0</v>
      </c>
      <c r="AG646" s="49">
        <v>1424</v>
      </c>
      <c r="AH646" s="49">
        <v>0</v>
      </c>
      <c r="AI646" s="49">
        <v>0</v>
      </c>
      <c r="AJ646" s="49">
        <v>1424</v>
      </c>
      <c r="AK646" s="49">
        <v>0</v>
      </c>
      <c r="AL646" s="49">
        <v>0</v>
      </c>
      <c r="AM646" s="49">
        <v>1424</v>
      </c>
      <c r="AN646" s="49">
        <v>0</v>
      </c>
      <c r="AO646" s="49">
        <v>0</v>
      </c>
      <c r="AP646" s="49">
        <v>0</v>
      </c>
      <c r="AQ646" s="49">
        <v>0</v>
      </c>
    </row>
    <row r="647" spans="1:43" ht="16.5" hidden="1" customHeight="1">
      <c r="A647" s="50" t="s">
        <v>50</v>
      </c>
      <c r="B647" s="50" t="s">
        <v>2002</v>
      </c>
      <c r="C647" s="50" t="str">
        <f>VLOOKUP($B647,'지하수요금(2012년)'!$B:$C,2,FALSE)</f>
        <v>여영서</v>
      </c>
      <c r="D647" s="50" t="s">
        <v>2003</v>
      </c>
      <c r="E647" s="50" t="s">
        <v>2004</v>
      </c>
      <c r="G647" s="49">
        <v>500</v>
      </c>
      <c r="H647" s="49">
        <v>0</v>
      </c>
      <c r="J647" s="49">
        <v>500</v>
      </c>
      <c r="K647" s="49">
        <v>0</v>
      </c>
      <c r="M647" s="49">
        <v>500</v>
      </c>
      <c r="N647" s="49">
        <v>0</v>
      </c>
      <c r="P647" s="49">
        <v>500</v>
      </c>
      <c r="Q647" s="49">
        <v>0</v>
      </c>
      <c r="S647" s="49">
        <v>500</v>
      </c>
      <c r="T647" s="49">
        <v>0</v>
      </c>
      <c r="V647" s="49">
        <v>500</v>
      </c>
      <c r="W647" s="49">
        <v>0</v>
      </c>
      <c r="Y647" s="49">
        <v>500</v>
      </c>
      <c r="Z647" s="49">
        <v>0</v>
      </c>
      <c r="AB647" s="49">
        <v>500</v>
      </c>
      <c r="AC647" s="49">
        <v>0</v>
      </c>
      <c r="AE647" s="49">
        <v>500</v>
      </c>
      <c r="AF647" s="49">
        <v>0</v>
      </c>
      <c r="AH647" s="49">
        <v>500</v>
      </c>
      <c r="AI647" s="49">
        <v>0</v>
      </c>
      <c r="AK647" s="49">
        <v>500</v>
      </c>
      <c r="AL647" s="49">
        <v>0</v>
      </c>
      <c r="AN647" s="49">
        <v>500</v>
      </c>
      <c r="AO647" s="49">
        <v>0</v>
      </c>
      <c r="AP647" s="49">
        <v>6000</v>
      </c>
      <c r="AQ647" s="49">
        <v>0</v>
      </c>
    </row>
    <row r="648" spans="1:43" ht="16.5" hidden="1" customHeight="1">
      <c r="A648" s="50" t="s">
        <v>50</v>
      </c>
      <c r="B648" s="50" t="s">
        <v>2005</v>
      </c>
      <c r="C648" s="50" t="str">
        <f>VLOOKUP($B648,'지하수요금(2012년)'!$B:$C,2,FALSE)</f>
        <v>감천탕</v>
      </c>
      <c r="D648" s="50" t="s">
        <v>2006</v>
      </c>
      <c r="E648" s="50" t="s">
        <v>2007</v>
      </c>
      <c r="F648" s="49">
        <v>2699</v>
      </c>
      <c r="G648" s="49">
        <v>0</v>
      </c>
      <c r="H648" s="49">
        <v>0</v>
      </c>
      <c r="I648" s="49">
        <v>2699</v>
      </c>
      <c r="J648" s="49">
        <v>0</v>
      </c>
      <c r="K648" s="49">
        <v>0</v>
      </c>
      <c r="L648" s="49">
        <v>2699</v>
      </c>
      <c r="M648" s="49">
        <v>0</v>
      </c>
      <c r="N648" s="49">
        <v>0</v>
      </c>
      <c r="O648" s="49">
        <v>2699</v>
      </c>
      <c r="P648" s="49">
        <v>0</v>
      </c>
      <c r="Q648" s="49">
        <v>0</v>
      </c>
      <c r="R648" s="49">
        <v>2699</v>
      </c>
      <c r="S648" s="49">
        <v>0</v>
      </c>
      <c r="T648" s="49">
        <v>0</v>
      </c>
      <c r="U648" s="49">
        <v>2699</v>
      </c>
      <c r="V648" s="49">
        <v>0</v>
      </c>
      <c r="W648" s="49">
        <v>0</v>
      </c>
      <c r="X648" s="49">
        <v>2699</v>
      </c>
      <c r="Y648" s="49">
        <v>0</v>
      </c>
      <c r="Z648" s="49">
        <v>0</v>
      </c>
      <c r="AA648" s="49">
        <v>2699</v>
      </c>
      <c r="AB648" s="49">
        <v>0</v>
      </c>
      <c r="AC648" s="49">
        <v>0</v>
      </c>
      <c r="AD648" s="49">
        <v>2699</v>
      </c>
      <c r="AE648" s="49">
        <v>0</v>
      </c>
      <c r="AF648" s="49">
        <v>0</v>
      </c>
      <c r="AG648" s="49">
        <v>2699</v>
      </c>
      <c r="AH648" s="49">
        <v>0</v>
      </c>
      <c r="AI648" s="49">
        <v>0</v>
      </c>
      <c r="AJ648" s="49">
        <v>2699</v>
      </c>
      <c r="AK648" s="49">
        <v>0</v>
      </c>
      <c r="AL648" s="49">
        <v>0</v>
      </c>
      <c r="AM648" s="49">
        <v>2699</v>
      </c>
      <c r="AN648" s="49">
        <v>0</v>
      </c>
      <c r="AO648" s="49">
        <v>0</v>
      </c>
      <c r="AP648" s="49">
        <v>0</v>
      </c>
      <c r="AQ648" s="49">
        <v>0</v>
      </c>
    </row>
    <row r="649" spans="1:43" ht="16.5" hidden="1" customHeight="1">
      <c r="A649" s="50" t="s">
        <v>50</v>
      </c>
      <c r="B649" s="50" t="s">
        <v>2008</v>
      </c>
      <c r="C649" s="50" t="str">
        <f>VLOOKUP($B649,'지하수요금(2012년)'!$B:$C,2,FALSE)</f>
        <v>SK 네트윅스(주)</v>
      </c>
      <c r="D649" s="50" t="s">
        <v>2009</v>
      </c>
      <c r="E649" s="50" t="s">
        <v>2010</v>
      </c>
      <c r="F649" s="49">
        <v>2</v>
      </c>
      <c r="G649" s="49">
        <v>0</v>
      </c>
      <c r="H649" s="49">
        <v>410</v>
      </c>
      <c r="I649" s="49">
        <v>2</v>
      </c>
      <c r="J649" s="49">
        <v>0</v>
      </c>
      <c r="K649" s="49">
        <v>410</v>
      </c>
      <c r="L649" s="49">
        <v>2</v>
      </c>
      <c r="M649" s="49">
        <v>0</v>
      </c>
      <c r="N649" s="49">
        <v>410</v>
      </c>
      <c r="O649" s="49">
        <v>2</v>
      </c>
      <c r="P649" s="49">
        <v>0</v>
      </c>
      <c r="Q649" s="49">
        <v>410</v>
      </c>
      <c r="R649" s="49">
        <v>2</v>
      </c>
      <c r="S649" s="49">
        <v>0</v>
      </c>
      <c r="T649" s="49">
        <v>410</v>
      </c>
      <c r="U649" s="49">
        <v>2</v>
      </c>
      <c r="V649" s="49">
        <v>0</v>
      </c>
      <c r="W649" s="49">
        <v>410</v>
      </c>
      <c r="X649" s="49">
        <v>2</v>
      </c>
      <c r="Y649" s="49">
        <v>0</v>
      </c>
      <c r="Z649" s="49">
        <v>410</v>
      </c>
      <c r="AA649" s="49">
        <v>2</v>
      </c>
      <c r="AB649" s="49">
        <v>0</v>
      </c>
      <c r="AC649" s="49">
        <v>410</v>
      </c>
      <c r="AD649" s="49">
        <v>2</v>
      </c>
      <c r="AE649" s="49">
        <v>0</v>
      </c>
      <c r="AF649" s="49">
        <v>410</v>
      </c>
      <c r="AG649" s="49">
        <v>2</v>
      </c>
      <c r="AH649" s="49">
        <v>0</v>
      </c>
      <c r="AI649" s="49">
        <v>410</v>
      </c>
      <c r="AJ649" s="49">
        <v>2</v>
      </c>
      <c r="AK649" s="49">
        <v>0</v>
      </c>
      <c r="AL649" s="49">
        <v>410</v>
      </c>
      <c r="AM649" s="49">
        <v>2</v>
      </c>
      <c r="AN649" s="49">
        <v>0</v>
      </c>
      <c r="AO649" s="49">
        <v>410</v>
      </c>
      <c r="AP649" s="49">
        <v>0</v>
      </c>
      <c r="AQ649" s="49">
        <v>4920</v>
      </c>
    </row>
    <row r="650" spans="1:43" ht="16.5" hidden="1" customHeight="1">
      <c r="A650" s="50" t="s">
        <v>50</v>
      </c>
      <c r="B650" s="50" t="s">
        <v>2011</v>
      </c>
      <c r="C650" s="50" t="str">
        <f>VLOOKUP($B650,'지하수요금(2012년)'!$B:$C,2,FALSE)</f>
        <v>청호탕</v>
      </c>
      <c r="D650" s="50" t="s">
        <v>2012</v>
      </c>
      <c r="E650" s="50" t="s">
        <v>2013</v>
      </c>
      <c r="F650" s="49">
        <v>22039</v>
      </c>
      <c r="G650" s="49">
        <v>844</v>
      </c>
      <c r="H650" s="49">
        <v>397190</v>
      </c>
      <c r="I650" s="49">
        <v>22096</v>
      </c>
      <c r="J650" s="49">
        <v>273</v>
      </c>
      <c r="K650" s="49">
        <v>128820</v>
      </c>
      <c r="L650" s="49">
        <v>22185</v>
      </c>
      <c r="M650" s="49">
        <v>427</v>
      </c>
      <c r="N650" s="49">
        <v>201200</v>
      </c>
      <c r="O650" s="49">
        <v>22219</v>
      </c>
      <c r="P650" s="49">
        <v>163</v>
      </c>
      <c r="Q650" s="49">
        <v>77120</v>
      </c>
      <c r="R650" s="49">
        <v>22358</v>
      </c>
      <c r="S650" s="49">
        <v>667</v>
      </c>
      <c r="T650" s="49">
        <v>314000</v>
      </c>
      <c r="U650" s="49">
        <v>22439</v>
      </c>
      <c r="V650" s="49">
        <v>388</v>
      </c>
      <c r="W650" s="49">
        <v>182870</v>
      </c>
      <c r="X650" s="49">
        <v>22485</v>
      </c>
      <c r="Y650" s="49">
        <v>220</v>
      </c>
      <c r="Z650" s="49">
        <v>103910</v>
      </c>
      <c r="AA650" s="49">
        <v>22558</v>
      </c>
      <c r="AB650" s="49">
        <v>350</v>
      </c>
      <c r="AC650" s="49">
        <v>165010</v>
      </c>
      <c r="AD650" s="49">
        <v>22640</v>
      </c>
      <c r="AE650" s="49">
        <v>393</v>
      </c>
      <c r="AF650" s="49">
        <v>185220</v>
      </c>
      <c r="AG650" s="49">
        <v>22741</v>
      </c>
      <c r="AH650" s="49">
        <v>484</v>
      </c>
      <c r="AI650" s="49">
        <v>227990</v>
      </c>
      <c r="AJ650" s="49">
        <v>22835</v>
      </c>
      <c r="AK650" s="49">
        <v>451</v>
      </c>
      <c r="AL650" s="49">
        <v>212480</v>
      </c>
      <c r="AM650" s="49">
        <v>22900</v>
      </c>
      <c r="AN650" s="49">
        <v>312</v>
      </c>
      <c r="AO650" s="49">
        <v>147150</v>
      </c>
      <c r="AP650" s="49">
        <v>4972</v>
      </c>
      <c r="AQ650" s="49">
        <v>2342960</v>
      </c>
    </row>
    <row r="651" spans="1:43" ht="16.5" hidden="1" customHeight="1">
      <c r="A651" s="50" t="s">
        <v>50</v>
      </c>
      <c r="B651" s="50" t="s">
        <v>2014</v>
      </c>
      <c r="C651" s="50" t="str">
        <f>VLOOKUP($B651,'지하수요금(2012년)'!$B:$C,2,FALSE)</f>
        <v>성의중학교</v>
      </c>
      <c r="D651" s="50" t="s">
        <v>2015</v>
      </c>
      <c r="E651" s="50" t="s">
        <v>2016</v>
      </c>
      <c r="F651" s="49">
        <v>7944</v>
      </c>
      <c r="G651" s="49">
        <v>0</v>
      </c>
      <c r="H651" s="49">
        <v>410</v>
      </c>
      <c r="I651" s="49">
        <v>7944</v>
      </c>
      <c r="J651" s="49">
        <v>0</v>
      </c>
      <c r="K651" s="49">
        <v>410</v>
      </c>
      <c r="L651" s="49">
        <v>7944</v>
      </c>
      <c r="M651" s="49">
        <v>0</v>
      </c>
      <c r="N651" s="49">
        <v>410</v>
      </c>
      <c r="O651" s="49">
        <v>7963</v>
      </c>
      <c r="P651" s="49">
        <v>19</v>
      </c>
      <c r="Q651" s="49">
        <v>4970</v>
      </c>
      <c r="R651" s="49">
        <v>8033</v>
      </c>
      <c r="S651" s="49">
        <v>70</v>
      </c>
      <c r="T651" s="49">
        <v>26210</v>
      </c>
      <c r="U651" s="49">
        <v>8098</v>
      </c>
      <c r="V651" s="49">
        <v>65</v>
      </c>
      <c r="W651" s="49">
        <v>22760</v>
      </c>
      <c r="X651" s="49">
        <v>8175</v>
      </c>
      <c r="Y651" s="49">
        <v>77</v>
      </c>
      <c r="Z651" s="49">
        <v>31040</v>
      </c>
      <c r="AA651" s="49">
        <v>8237</v>
      </c>
      <c r="AB651" s="49">
        <v>62</v>
      </c>
      <c r="AC651" s="49">
        <v>20690</v>
      </c>
      <c r="AD651" s="49">
        <v>8312</v>
      </c>
      <c r="AE651" s="49">
        <v>75</v>
      </c>
      <c r="AF651" s="49">
        <v>29660</v>
      </c>
      <c r="AG651" s="49">
        <v>8361</v>
      </c>
      <c r="AH651" s="49">
        <v>49</v>
      </c>
      <c r="AI651" s="49">
        <v>12170</v>
      </c>
      <c r="AJ651" s="49">
        <v>8412</v>
      </c>
      <c r="AK651" s="49">
        <v>51</v>
      </c>
      <c r="AL651" s="49">
        <v>13100</v>
      </c>
      <c r="AM651" s="49">
        <v>8462</v>
      </c>
      <c r="AN651" s="49">
        <v>50</v>
      </c>
      <c r="AO651" s="49">
        <v>12410</v>
      </c>
      <c r="AP651" s="49">
        <v>518</v>
      </c>
      <c r="AQ651" s="49">
        <v>174240</v>
      </c>
    </row>
    <row r="652" spans="1:43" ht="16.5" hidden="1" customHeight="1">
      <c r="A652" s="50" t="s">
        <v>50</v>
      </c>
      <c r="B652" s="50" t="s">
        <v>2017</v>
      </c>
      <c r="C652" s="50" t="str">
        <f>VLOOKUP($B652,'지하수요금(2012년)'!$B:$C,2,FALSE)</f>
        <v>토담한증막(장효례)</v>
      </c>
      <c r="D652" s="50" t="s">
        <v>2430</v>
      </c>
      <c r="E652" s="50" t="s">
        <v>2019</v>
      </c>
      <c r="F652" s="49">
        <v>4412</v>
      </c>
      <c r="G652" s="49">
        <v>0</v>
      </c>
      <c r="H652" s="49">
        <v>410</v>
      </c>
      <c r="I652" s="49">
        <v>4412</v>
      </c>
      <c r="J652" s="49">
        <v>0</v>
      </c>
      <c r="K652" s="49">
        <v>410</v>
      </c>
      <c r="L652" s="49">
        <v>4412</v>
      </c>
      <c r="M652" s="49">
        <v>0</v>
      </c>
      <c r="N652" s="49">
        <v>410</v>
      </c>
      <c r="O652" s="49">
        <v>4412</v>
      </c>
      <c r="P652" s="49">
        <v>0</v>
      </c>
      <c r="Q652" s="49">
        <v>410</v>
      </c>
      <c r="R652" s="49">
        <v>4412</v>
      </c>
      <c r="S652" s="49">
        <v>0</v>
      </c>
      <c r="T652" s="49">
        <v>410</v>
      </c>
      <c r="U652" s="49">
        <v>4412</v>
      </c>
      <c r="V652" s="49">
        <v>0</v>
      </c>
      <c r="W652" s="49">
        <v>410</v>
      </c>
      <c r="X652" s="49">
        <v>4412</v>
      </c>
      <c r="Y652" s="49">
        <v>0</v>
      </c>
      <c r="Z652" s="49">
        <v>410</v>
      </c>
      <c r="AA652" s="49">
        <v>4412</v>
      </c>
      <c r="AB652" s="49">
        <v>0</v>
      </c>
      <c r="AC652" s="49">
        <v>410</v>
      </c>
      <c r="AD652" s="49">
        <v>4412</v>
      </c>
      <c r="AE652" s="49">
        <v>0</v>
      </c>
      <c r="AF652" s="49">
        <v>410</v>
      </c>
      <c r="AG652" s="49">
        <v>4412</v>
      </c>
      <c r="AH652" s="49">
        <v>0</v>
      </c>
      <c r="AI652" s="49">
        <v>410</v>
      </c>
      <c r="AJ652" s="49">
        <v>4412</v>
      </c>
      <c r="AK652" s="49">
        <v>0</v>
      </c>
      <c r="AL652" s="49">
        <v>410</v>
      </c>
      <c r="AM652" s="49">
        <v>4412</v>
      </c>
      <c r="AN652" s="49">
        <v>0</v>
      </c>
      <c r="AO652" s="49">
        <v>410</v>
      </c>
      <c r="AP652" s="49">
        <v>0</v>
      </c>
      <c r="AQ652" s="49">
        <v>4920</v>
      </c>
    </row>
    <row r="653" spans="1:43" ht="16.5" hidden="1" customHeight="1">
      <c r="A653" s="50" t="s">
        <v>50</v>
      </c>
      <c r="B653" s="50" t="s">
        <v>2020</v>
      </c>
      <c r="C653" s="50" t="str">
        <f>VLOOKUP($B653,'지하수요금(2012년)'!$B:$C,2,FALSE)</f>
        <v>김천농협주유소</v>
      </c>
      <c r="D653" s="50" t="s">
        <v>2021</v>
      </c>
      <c r="E653" s="50" t="s">
        <v>2022</v>
      </c>
      <c r="F653" s="49">
        <v>19102</v>
      </c>
      <c r="G653" s="49">
        <v>244</v>
      </c>
      <c r="H653" s="49">
        <v>152030</v>
      </c>
      <c r="I653" s="49">
        <v>19398</v>
      </c>
      <c r="J653" s="49">
        <v>296</v>
      </c>
      <c r="K653" s="49">
        <v>189990</v>
      </c>
      <c r="L653" s="49">
        <v>19759</v>
      </c>
      <c r="M653" s="49">
        <v>361</v>
      </c>
      <c r="N653" s="49">
        <v>239880</v>
      </c>
      <c r="O653" s="49">
        <v>19986</v>
      </c>
      <c r="P653" s="49">
        <v>227</v>
      </c>
      <c r="Q653" s="49">
        <v>139620</v>
      </c>
      <c r="R653" s="49">
        <v>20363</v>
      </c>
      <c r="S653" s="49">
        <v>377</v>
      </c>
      <c r="T653" s="49">
        <v>252200</v>
      </c>
      <c r="U653" s="49">
        <v>20744</v>
      </c>
      <c r="V653" s="49">
        <v>381</v>
      </c>
      <c r="W653" s="49">
        <v>255280</v>
      </c>
      <c r="X653" s="49">
        <v>21061</v>
      </c>
      <c r="Y653" s="49">
        <v>317</v>
      </c>
      <c r="Z653" s="49">
        <v>206000</v>
      </c>
      <c r="AA653" s="49">
        <v>21225</v>
      </c>
      <c r="AB653" s="49">
        <v>164</v>
      </c>
      <c r="AC653" s="49">
        <v>93630</v>
      </c>
      <c r="AD653" s="49">
        <v>21375</v>
      </c>
      <c r="AE653" s="49">
        <v>150</v>
      </c>
      <c r="AF653" s="49">
        <v>83410</v>
      </c>
      <c r="AG653" s="49">
        <v>21628</v>
      </c>
      <c r="AH653" s="49">
        <v>253</v>
      </c>
      <c r="AI653" s="49">
        <v>158600</v>
      </c>
      <c r="AJ653" s="49">
        <v>21827</v>
      </c>
      <c r="AK653" s="49">
        <v>199</v>
      </c>
      <c r="AL653" s="49">
        <v>119180</v>
      </c>
      <c r="AM653" s="49">
        <v>22054</v>
      </c>
      <c r="AN653" s="49">
        <v>227</v>
      </c>
      <c r="AO653" s="49">
        <v>139620</v>
      </c>
      <c r="AP653" s="49">
        <v>3196</v>
      </c>
      <c r="AQ653" s="49">
        <v>2029440</v>
      </c>
    </row>
    <row r="654" spans="1:43" ht="16.5" hidden="1" customHeight="1">
      <c r="A654" s="50" t="s">
        <v>50</v>
      </c>
      <c r="B654" s="50" t="s">
        <v>2023</v>
      </c>
      <c r="C654" s="50" t="str">
        <f>VLOOKUP($B654,'지하수요금(2012년)'!$B:$C,2,FALSE)</f>
        <v>동부초등학교</v>
      </c>
      <c r="D654" s="50" t="s">
        <v>2024</v>
      </c>
      <c r="E654" s="50" t="s">
        <v>2431</v>
      </c>
      <c r="F654" s="49">
        <v>3415</v>
      </c>
      <c r="G654" s="49">
        <v>204</v>
      </c>
      <c r="H654" s="49">
        <v>122830</v>
      </c>
      <c r="I654" s="49">
        <v>3512</v>
      </c>
      <c r="J654" s="49">
        <v>97</v>
      </c>
      <c r="K654" s="49">
        <v>44840</v>
      </c>
      <c r="L654" s="49">
        <v>3601</v>
      </c>
      <c r="M654" s="49">
        <v>89</v>
      </c>
      <c r="N654" s="49">
        <v>39320</v>
      </c>
      <c r="O654" s="49">
        <v>3759</v>
      </c>
      <c r="P654" s="49">
        <v>158</v>
      </c>
      <c r="Q654" s="49">
        <v>89250</v>
      </c>
      <c r="R654" s="49">
        <v>3992</v>
      </c>
      <c r="S654" s="49">
        <v>233</v>
      </c>
      <c r="T654" s="49">
        <v>144000</v>
      </c>
      <c r="U654" s="49">
        <v>4244</v>
      </c>
      <c r="V654" s="49">
        <v>252</v>
      </c>
      <c r="W654" s="49">
        <v>157870</v>
      </c>
      <c r="X654" s="49">
        <v>4541</v>
      </c>
      <c r="Y654" s="49">
        <v>297</v>
      </c>
      <c r="Z654" s="49">
        <v>190720</v>
      </c>
      <c r="AA654" s="49">
        <v>4797</v>
      </c>
      <c r="AB654" s="49">
        <v>256</v>
      </c>
      <c r="AC654" s="49">
        <v>160790</v>
      </c>
      <c r="AD654" s="49">
        <v>4896</v>
      </c>
      <c r="AE654" s="49">
        <v>99</v>
      </c>
      <c r="AF654" s="49">
        <v>46220</v>
      </c>
      <c r="AG654" s="49">
        <v>5084</v>
      </c>
      <c r="AH654" s="49">
        <v>188</v>
      </c>
      <c r="AI654" s="49">
        <v>111150</v>
      </c>
      <c r="AJ654" s="49">
        <v>5333</v>
      </c>
      <c r="AK654" s="49">
        <v>249</v>
      </c>
      <c r="AL654" s="49">
        <v>155680</v>
      </c>
      <c r="AM654" s="49">
        <v>5536</v>
      </c>
      <c r="AN654" s="49">
        <v>203</v>
      </c>
      <c r="AO654" s="49">
        <v>122100</v>
      </c>
      <c r="AP654" s="49">
        <v>2325</v>
      </c>
      <c r="AQ654" s="49">
        <v>1384770</v>
      </c>
    </row>
    <row r="655" spans="1:43" ht="16.5" hidden="1" customHeight="1">
      <c r="A655" s="50" t="s">
        <v>50</v>
      </c>
      <c r="B655" s="50" t="s">
        <v>2026</v>
      </c>
      <c r="C655" s="50" t="str">
        <f>VLOOKUP($B655,'지하수요금(2012년)'!$B:$C,2,FALSE)</f>
        <v>덕일한마음</v>
      </c>
      <c r="D655" s="50" t="s">
        <v>2432</v>
      </c>
      <c r="E655" s="50" t="s">
        <v>2433</v>
      </c>
      <c r="F655" s="49">
        <v>0</v>
      </c>
      <c r="G655" s="49">
        <v>0</v>
      </c>
      <c r="H655" s="49">
        <v>330</v>
      </c>
      <c r="I655" s="49">
        <v>0</v>
      </c>
      <c r="J655" s="49">
        <v>0</v>
      </c>
      <c r="K655" s="49">
        <v>330</v>
      </c>
      <c r="L655" s="49">
        <v>0</v>
      </c>
      <c r="M655" s="49">
        <v>0</v>
      </c>
      <c r="N655" s="49">
        <v>330</v>
      </c>
      <c r="O655" s="49">
        <v>0</v>
      </c>
      <c r="P655" s="49">
        <v>0</v>
      </c>
      <c r="Q655" s="49">
        <v>330</v>
      </c>
      <c r="R655" s="49">
        <v>0</v>
      </c>
      <c r="S655" s="49">
        <v>0</v>
      </c>
      <c r="T655" s="49">
        <v>330</v>
      </c>
      <c r="U655" s="49">
        <v>0</v>
      </c>
      <c r="V655" s="49">
        <v>0</v>
      </c>
      <c r="W655" s="49">
        <v>330</v>
      </c>
      <c r="X655" s="49">
        <v>0</v>
      </c>
      <c r="Y655" s="49">
        <v>0</v>
      </c>
      <c r="Z655" s="49">
        <v>330</v>
      </c>
      <c r="AA655" s="49">
        <v>0</v>
      </c>
      <c r="AB655" s="49">
        <v>0</v>
      </c>
      <c r="AC655" s="49">
        <v>330</v>
      </c>
      <c r="AD655" s="49">
        <v>0</v>
      </c>
      <c r="AE655" s="49">
        <v>0</v>
      </c>
      <c r="AF655" s="49">
        <v>330</v>
      </c>
      <c r="AG655" s="49">
        <v>0</v>
      </c>
      <c r="AH655" s="49">
        <v>0</v>
      </c>
      <c r="AI655" s="49">
        <v>330</v>
      </c>
      <c r="AJ655" s="49">
        <v>0</v>
      </c>
      <c r="AK655" s="49">
        <v>0</v>
      </c>
      <c r="AL655" s="49">
        <v>330</v>
      </c>
      <c r="AM655" s="49">
        <v>0</v>
      </c>
      <c r="AN655" s="49">
        <v>0</v>
      </c>
      <c r="AO655" s="49">
        <v>330</v>
      </c>
      <c r="AP655" s="49">
        <v>0</v>
      </c>
      <c r="AQ655" s="49">
        <v>3960</v>
      </c>
    </row>
    <row r="656" spans="1:43" ht="16.5" hidden="1" customHeight="1">
      <c r="A656" s="50" t="s">
        <v>50</v>
      </c>
      <c r="B656" s="50" t="s">
        <v>2029</v>
      </c>
      <c r="C656" s="50" t="str">
        <f>VLOOKUP($B656,'지하수요금(2012년)'!$B:$C,2,FALSE)</f>
        <v>김천평화충전소</v>
      </c>
      <c r="D656" s="50" t="s">
        <v>2030</v>
      </c>
      <c r="E656" s="50" t="s">
        <v>2434</v>
      </c>
      <c r="F656" s="49">
        <v>1480</v>
      </c>
      <c r="G656" s="49">
        <v>0</v>
      </c>
      <c r="H656" s="49">
        <v>360</v>
      </c>
      <c r="I656" s="49">
        <v>1480</v>
      </c>
      <c r="J656" s="49">
        <v>0</v>
      </c>
      <c r="K656" s="49">
        <v>360</v>
      </c>
      <c r="L656" s="49">
        <v>1480</v>
      </c>
      <c r="M656" s="49">
        <v>0</v>
      </c>
      <c r="N656" s="49">
        <v>360</v>
      </c>
      <c r="O656" s="49">
        <v>1480</v>
      </c>
      <c r="P656" s="49">
        <v>0</v>
      </c>
      <c r="Q656" s="49">
        <v>360</v>
      </c>
      <c r="R656" s="49">
        <v>1480</v>
      </c>
      <c r="S656" s="49">
        <v>0</v>
      </c>
      <c r="T656" s="49">
        <v>360</v>
      </c>
      <c r="U656" s="49">
        <v>1480</v>
      </c>
      <c r="V656" s="49">
        <v>0</v>
      </c>
      <c r="W656" s="49">
        <v>360</v>
      </c>
      <c r="X656" s="49">
        <v>1480</v>
      </c>
      <c r="Y656" s="49">
        <v>0</v>
      </c>
      <c r="Z656" s="49">
        <v>360</v>
      </c>
      <c r="AA656" s="49">
        <v>1480</v>
      </c>
      <c r="AB656" s="49">
        <v>0</v>
      </c>
      <c r="AC656" s="49">
        <v>360</v>
      </c>
      <c r="AD656" s="49">
        <v>1480</v>
      </c>
      <c r="AE656" s="49">
        <v>0</v>
      </c>
      <c r="AF656" s="49">
        <v>360</v>
      </c>
      <c r="AG656" s="49">
        <v>1480</v>
      </c>
      <c r="AH656" s="49">
        <v>0</v>
      </c>
      <c r="AI656" s="49">
        <v>360</v>
      </c>
      <c r="AJ656" s="49">
        <v>1480</v>
      </c>
      <c r="AK656" s="49">
        <v>0</v>
      </c>
      <c r="AL656" s="49">
        <v>360</v>
      </c>
      <c r="AM656" s="49">
        <v>1480</v>
      </c>
      <c r="AN656" s="49">
        <v>0</v>
      </c>
      <c r="AO656" s="49">
        <v>360</v>
      </c>
      <c r="AP656" s="49">
        <v>0</v>
      </c>
      <c r="AQ656" s="49">
        <v>4320</v>
      </c>
    </row>
    <row r="657" spans="1:43" ht="16.5" hidden="1" customHeight="1">
      <c r="A657" s="50" t="s">
        <v>50</v>
      </c>
      <c r="B657" s="50" t="s">
        <v>2032</v>
      </c>
      <c r="C657" s="50" t="str">
        <f>VLOOKUP($B657,'지하수요금(2012년)'!$B:$C,2,FALSE)</f>
        <v>문명화(종가식품)</v>
      </c>
      <c r="D657" s="50" t="s">
        <v>2033</v>
      </c>
      <c r="E657" s="50" t="s">
        <v>2435</v>
      </c>
      <c r="F657" s="49">
        <v>8056</v>
      </c>
      <c r="G657" s="49">
        <v>139</v>
      </c>
      <c r="H657" s="49">
        <v>75380</v>
      </c>
      <c r="I657" s="49">
        <v>8163</v>
      </c>
      <c r="J657" s="49">
        <v>107</v>
      </c>
      <c r="K657" s="49">
        <v>52020</v>
      </c>
      <c r="L657" s="49">
        <v>8279</v>
      </c>
      <c r="M657" s="49">
        <v>116</v>
      </c>
      <c r="N657" s="49">
        <v>58590</v>
      </c>
      <c r="O657" s="49">
        <v>8381</v>
      </c>
      <c r="P657" s="49">
        <v>102</v>
      </c>
      <c r="Q657" s="49">
        <v>48370</v>
      </c>
      <c r="R657" s="49">
        <v>8503</v>
      </c>
      <c r="S657" s="49">
        <v>122</v>
      </c>
      <c r="T657" s="49">
        <v>62970</v>
      </c>
      <c r="U657" s="49">
        <v>8589</v>
      </c>
      <c r="V657" s="49">
        <v>86</v>
      </c>
      <c r="W657" s="49">
        <v>37250</v>
      </c>
      <c r="X657" s="49">
        <v>8694</v>
      </c>
      <c r="Y657" s="49">
        <v>105</v>
      </c>
      <c r="Z657" s="49">
        <v>50560</v>
      </c>
      <c r="AA657" s="49">
        <v>8776</v>
      </c>
      <c r="AB657" s="49">
        <v>82</v>
      </c>
      <c r="AC657" s="49">
        <v>34490</v>
      </c>
      <c r="AD657" s="49">
        <v>8850</v>
      </c>
      <c r="AE657" s="49">
        <v>74</v>
      </c>
      <c r="AF657" s="49">
        <v>28970</v>
      </c>
      <c r="AG657" s="49">
        <v>8924</v>
      </c>
      <c r="AH657" s="49">
        <v>74</v>
      </c>
      <c r="AI657" s="49">
        <v>28970</v>
      </c>
      <c r="AJ657" s="49">
        <v>9003</v>
      </c>
      <c r="AK657" s="49">
        <v>79</v>
      </c>
      <c r="AL657" s="49">
        <v>32420</v>
      </c>
      <c r="AM657" s="49">
        <v>9078</v>
      </c>
      <c r="AN657" s="49">
        <v>75</v>
      </c>
      <c r="AO657" s="49">
        <v>29660</v>
      </c>
      <c r="AP657" s="49">
        <v>1161</v>
      </c>
      <c r="AQ657" s="49">
        <v>539650</v>
      </c>
    </row>
    <row r="658" spans="1:43" ht="16.5" hidden="1" customHeight="1">
      <c r="A658" s="50" t="s">
        <v>50</v>
      </c>
      <c r="B658" s="50" t="s">
        <v>2035</v>
      </c>
      <c r="C658" s="50" t="str">
        <f>VLOOKUP($B658,'지하수요금(2012년)'!$B:$C,2,FALSE)</f>
        <v>강선이</v>
      </c>
      <c r="D658" s="50" t="s">
        <v>2036</v>
      </c>
      <c r="E658" s="50" t="s">
        <v>2037</v>
      </c>
      <c r="L658" s="49">
        <v>0</v>
      </c>
      <c r="M658" s="49">
        <v>0</v>
      </c>
      <c r="N658" s="49">
        <v>990</v>
      </c>
      <c r="U658" s="49">
        <v>0</v>
      </c>
      <c r="V658" s="49">
        <v>0</v>
      </c>
      <c r="W658" s="49">
        <v>990</v>
      </c>
      <c r="AD658" s="49">
        <v>0</v>
      </c>
      <c r="AE658" s="49">
        <v>0</v>
      </c>
      <c r="AF658" s="49">
        <v>990</v>
      </c>
      <c r="AM658" s="49">
        <v>0</v>
      </c>
      <c r="AN658" s="49">
        <v>0</v>
      </c>
      <c r="AO658" s="49">
        <v>990</v>
      </c>
      <c r="AP658" s="49">
        <v>0</v>
      </c>
      <c r="AQ658" s="49">
        <v>3960</v>
      </c>
    </row>
    <row r="659" spans="1:43" ht="16.5" hidden="1" customHeight="1">
      <c r="A659" s="50" t="s">
        <v>50</v>
      </c>
      <c r="B659" s="50" t="s">
        <v>2038</v>
      </c>
      <c r="C659" s="50" t="str">
        <f>VLOOKUP($B659,'지하수요금(2012년)'!$B:$C,2,FALSE)</f>
        <v>제정수</v>
      </c>
      <c r="D659" s="50" t="s">
        <v>2039</v>
      </c>
      <c r="E659" s="50" t="s">
        <v>2040</v>
      </c>
      <c r="L659" s="49">
        <v>0</v>
      </c>
      <c r="M659" s="49">
        <v>0</v>
      </c>
      <c r="N659" s="49">
        <v>990</v>
      </c>
      <c r="U659" s="49">
        <v>0</v>
      </c>
      <c r="V659" s="49">
        <v>0</v>
      </c>
      <c r="W659" s="49">
        <v>990</v>
      </c>
      <c r="AD659" s="49">
        <v>0</v>
      </c>
      <c r="AE659" s="49">
        <v>0</v>
      </c>
      <c r="AF659" s="49">
        <v>990</v>
      </c>
      <c r="AM659" s="49">
        <v>0</v>
      </c>
      <c r="AN659" s="49">
        <v>0</v>
      </c>
      <c r="AO659" s="49">
        <v>990</v>
      </c>
      <c r="AP659" s="49">
        <v>0</v>
      </c>
      <c r="AQ659" s="49">
        <v>3960</v>
      </c>
    </row>
    <row r="660" spans="1:43" ht="16.5" hidden="1" customHeight="1">
      <c r="A660" s="50" t="s">
        <v>50</v>
      </c>
      <c r="B660" s="50" t="s">
        <v>2041</v>
      </c>
      <c r="C660" s="50" t="str">
        <f>VLOOKUP($B660,'지하수요금(2012년)'!$B:$C,2,FALSE)</f>
        <v>박무용</v>
      </c>
      <c r="D660" s="50" t="s">
        <v>2042</v>
      </c>
      <c r="E660" s="50" t="s">
        <v>2043</v>
      </c>
      <c r="L660" s="49">
        <v>0</v>
      </c>
      <c r="M660" s="49">
        <v>0</v>
      </c>
      <c r="N660" s="49">
        <v>990</v>
      </c>
      <c r="U660" s="49">
        <v>0</v>
      </c>
      <c r="V660" s="49">
        <v>0</v>
      </c>
      <c r="W660" s="49">
        <v>990</v>
      </c>
      <c r="AD660" s="49">
        <v>0</v>
      </c>
      <c r="AE660" s="49">
        <v>0</v>
      </c>
      <c r="AF660" s="49">
        <v>990</v>
      </c>
      <c r="AM660" s="49">
        <v>0</v>
      </c>
      <c r="AN660" s="49">
        <v>0</v>
      </c>
      <c r="AO660" s="49">
        <v>990</v>
      </c>
      <c r="AP660" s="49">
        <v>0</v>
      </c>
      <c r="AQ660" s="49">
        <v>3960</v>
      </c>
    </row>
    <row r="661" spans="1:43" ht="16.5" hidden="1" customHeight="1">
      <c r="A661" s="50" t="s">
        <v>50</v>
      </c>
      <c r="B661" s="50" t="s">
        <v>2044</v>
      </c>
      <c r="C661" s="50" t="str">
        <f>VLOOKUP($B661,'지하수요금(2012년)'!$B:$C,2,FALSE)</f>
        <v>강희자</v>
      </c>
      <c r="D661" s="50" t="s">
        <v>2045</v>
      </c>
      <c r="E661" s="50" t="s">
        <v>2046</v>
      </c>
      <c r="M661" s="49">
        <v>0</v>
      </c>
      <c r="N661" s="49">
        <v>0</v>
      </c>
      <c r="V661" s="49">
        <v>0</v>
      </c>
      <c r="W661" s="49">
        <v>0</v>
      </c>
      <c r="AE661" s="49">
        <v>0</v>
      </c>
      <c r="AF661" s="49">
        <v>0</v>
      </c>
      <c r="AN661" s="49">
        <v>0</v>
      </c>
      <c r="AO661" s="49">
        <v>0</v>
      </c>
      <c r="AP661" s="49">
        <v>0</v>
      </c>
      <c r="AQ661" s="49">
        <v>0</v>
      </c>
    </row>
    <row r="662" spans="1:43" ht="16.5" hidden="1" customHeight="1">
      <c r="A662" s="50" t="s">
        <v>50</v>
      </c>
      <c r="B662" s="50" t="s">
        <v>2047</v>
      </c>
      <c r="C662" s="50" t="str">
        <f>VLOOKUP($B662,'지하수요금(2012년)'!$B:$C,2,FALSE)</f>
        <v>강억구</v>
      </c>
      <c r="D662" s="50" t="s">
        <v>2048</v>
      </c>
      <c r="E662" s="50" t="s">
        <v>2049</v>
      </c>
      <c r="L662" s="49">
        <v>0</v>
      </c>
      <c r="M662" s="49">
        <v>0</v>
      </c>
      <c r="N662" s="49">
        <v>990</v>
      </c>
      <c r="U662" s="49">
        <v>0</v>
      </c>
      <c r="V662" s="49">
        <v>0</v>
      </c>
      <c r="W662" s="49">
        <v>990</v>
      </c>
      <c r="AD662" s="49">
        <v>0</v>
      </c>
      <c r="AE662" s="49">
        <v>0</v>
      </c>
      <c r="AF662" s="49">
        <v>990</v>
      </c>
      <c r="AM662" s="49">
        <v>0</v>
      </c>
      <c r="AN662" s="49">
        <v>0</v>
      </c>
      <c r="AO662" s="49">
        <v>990</v>
      </c>
      <c r="AP662" s="49">
        <v>0</v>
      </c>
      <c r="AQ662" s="49">
        <v>3960</v>
      </c>
    </row>
    <row r="663" spans="1:43" ht="16.5" hidden="1" customHeight="1">
      <c r="A663" s="50" t="s">
        <v>50</v>
      </c>
      <c r="B663" s="50" t="s">
        <v>2050</v>
      </c>
      <c r="C663" s="50" t="str">
        <f>VLOOKUP($B663,'지하수요금(2012년)'!$B:$C,2,FALSE)</f>
        <v>최병선</v>
      </c>
      <c r="D663" s="50" t="s">
        <v>2051</v>
      </c>
      <c r="E663" s="50" t="s">
        <v>2052</v>
      </c>
      <c r="L663" s="49">
        <v>0</v>
      </c>
      <c r="M663" s="49">
        <v>0</v>
      </c>
      <c r="N663" s="49">
        <v>990</v>
      </c>
      <c r="U663" s="49">
        <v>0</v>
      </c>
      <c r="V663" s="49">
        <v>0</v>
      </c>
      <c r="W663" s="49">
        <v>990</v>
      </c>
      <c r="AD663" s="49">
        <v>0</v>
      </c>
      <c r="AE663" s="49">
        <v>0</v>
      </c>
      <c r="AF663" s="49">
        <v>990</v>
      </c>
      <c r="AM663" s="49">
        <v>0</v>
      </c>
      <c r="AN663" s="49">
        <v>0</v>
      </c>
      <c r="AO663" s="49">
        <v>990</v>
      </c>
      <c r="AP663" s="49">
        <v>0</v>
      </c>
      <c r="AQ663" s="49">
        <v>3960</v>
      </c>
    </row>
    <row r="664" spans="1:43" ht="16.5" hidden="1" customHeight="1">
      <c r="A664" s="50" t="s">
        <v>50</v>
      </c>
      <c r="B664" s="50" t="s">
        <v>2053</v>
      </c>
      <c r="C664" s="50" t="str">
        <f>VLOOKUP($B664,'지하수요금(2012년)'!$B:$C,2,FALSE)</f>
        <v>제동배</v>
      </c>
      <c r="D664" s="50" t="s">
        <v>2054</v>
      </c>
      <c r="E664" s="50" t="s">
        <v>2055</v>
      </c>
      <c r="L664" s="49">
        <v>0</v>
      </c>
      <c r="M664" s="49">
        <v>0</v>
      </c>
      <c r="N664" s="49">
        <v>990</v>
      </c>
      <c r="U664" s="49">
        <v>0</v>
      </c>
      <c r="V664" s="49">
        <v>0</v>
      </c>
      <c r="W664" s="49">
        <v>990</v>
      </c>
      <c r="AD664" s="49">
        <v>0</v>
      </c>
      <c r="AE664" s="49">
        <v>0</v>
      </c>
      <c r="AF664" s="49">
        <v>990</v>
      </c>
      <c r="AM664" s="49">
        <v>0</v>
      </c>
      <c r="AN664" s="49">
        <v>0</v>
      </c>
      <c r="AO664" s="49">
        <v>990</v>
      </c>
      <c r="AP664" s="49">
        <v>0</v>
      </c>
      <c r="AQ664" s="49">
        <v>3960</v>
      </c>
    </row>
    <row r="665" spans="1:43" ht="16.5" hidden="1" customHeight="1">
      <c r="A665" s="50" t="s">
        <v>50</v>
      </c>
      <c r="B665" s="50" t="s">
        <v>2056</v>
      </c>
      <c r="C665" s="50" t="str">
        <f>VLOOKUP($B665,'지하수요금(2012년)'!$B:$C,2,FALSE)</f>
        <v>김선종</v>
      </c>
      <c r="D665" s="50" t="s">
        <v>2057</v>
      </c>
      <c r="E665" s="50" t="s">
        <v>2058</v>
      </c>
      <c r="L665" s="49">
        <v>0</v>
      </c>
      <c r="M665" s="49">
        <v>0</v>
      </c>
      <c r="N665" s="49">
        <v>990</v>
      </c>
      <c r="U665" s="49">
        <v>0</v>
      </c>
      <c r="V665" s="49">
        <v>0</v>
      </c>
      <c r="W665" s="49">
        <v>990</v>
      </c>
      <c r="AD665" s="49">
        <v>0</v>
      </c>
      <c r="AE665" s="49">
        <v>0</v>
      </c>
      <c r="AF665" s="49">
        <v>990</v>
      </c>
      <c r="AM665" s="49">
        <v>0</v>
      </c>
      <c r="AN665" s="49">
        <v>0</v>
      </c>
      <c r="AO665" s="49">
        <v>990</v>
      </c>
      <c r="AP665" s="49">
        <v>0</v>
      </c>
      <c r="AQ665" s="49">
        <v>3960</v>
      </c>
    </row>
    <row r="666" spans="1:43" ht="16.5" hidden="1" customHeight="1">
      <c r="A666" s="50" t="s">
        <v>50</v>
      </c>
      <c r="B666" s="50" t="s">
        <v>2059</v>
      </c>
      <c r="C666" s="50" t="str">
        <f>VLOOKUP($B666,'지하수요금(2012년)'!$B:$C,2,FALSE)</f>
        <v>최의원</v>
      </c>
      <c r="D666" s="50" t="s">
        <v>2060</v>
      </c>
      <c r="E666" s="50" t="s">
        <v>2061</v>
      </c>
      <c r="L666" s="49">
        <v>0</v>
      </c>
      <c r="M666" s="49">
        <v>0</v>
      </c>
      <c r="N666" s="49">
        <v>990</v>
      </c>
      <c r="U666" s="49">
        <v>0</v>
      </c>
      <c r="V666" s="49">
        <v>0</v>
      </c>
      <c r="W666" s="49">
        <v>990</v>
      </c>
      <c r="AD666" s="49">
        <v>0</v>
      </c>
      <c r="AE666" s="49">
        <v>0</v>
      </c>
      <c r="AF666" s="49">
        <v>990</v>
      </c>
      <c r="AM666" s="49">
        <v>0</v>
      </c>
      <c r="AN666" s="49">
        <v>0</v>
      </c>
      <c r="AO666" s="49">
        <v>990</v>
      </c>
      <c r="AP666" s="49">
        <v>0</v>
      </c>
      <c r="AQ666" s="49">
        <v>3960</v>
      </c>
    </row>
    <row r="667" spans="1:43" ht="16.5" hidden="1" customHeight="1">
      <c r="A667" s="50" t="s">
        <v>50</v>
      </c>
      <c r="B667" s="50" t="s">
        <v>2062</v>
      </c>
      <c r="C667" s="50" t="str">
        <f>VLOOKUP($B667,'지하수요금(2012년)'!$B:$C,2,FALSE)</f>
        <v>조철호</v>
      </c>
      <c r="D667" s="50" t="s">
        <v>2063</v>
      </c>
      <c r="E667" s="50" t="s">
        <v>2064</v>
      </c>
      <c r="L667" s="49">
        <v>0</v>
      </c>
      <c r="M667" s="49">
        <v>0</v>
      </c>
      <c r="N667" s="49">
        <v>990</v>
      </c>
      <c r="U667" s="49">
        <v>0</v>
      </c>
      <c r="V667" s="49">
        <v>0</v>
      </c>
      <c r="W667" s="49">
        <v>990</v>
      </c>
      <c r="AD667" s="49">
        <v>0</v>
      </c>
      <c r="AE667" s="49">
        <v>0</v>
      </c>
      <c r="AF667" s="49">
        <v>990</v>
      </c>
      <c r="AM667" s="49">
        <v>0</v>
      </c>
      <c r="AN667" s="49">
        <v>0</v>
      </c>
      <c r="AO667" s="49">
        <v>990</v>
      </c>
      <c r="AP667" s="49">
        <v>0</v>
      </c>
      <c r="AQ667" s="49">
        <v>3960</v>
      </c>
    </row>
    <row r="668" spans="1:43" ht="16.5" hidden="1" customHeight="1">
      <c r="A668" s="50" t="s">
        <v>50</v>
      </c>
      <c r="B668" s="50" t="s">
        <v>2065</v>
      </c>
      <c r="C668" s="50" t="str">
        <f>VLOOKUP($B668,'지하수요금(2012년)'!$B:$C,2,FALSE)</f>
        <v>김재경</v>
      </c>
      <c r="D668" s="50" t="s">
        <v>2066</v>
      </c>
      <c r="E668" s="50" t="s">
        <v>2067</v>
      </c>
      <c r="L668" s="49">
        <v>0</v>
      </c>
      <c r="M668" s="49">
        <v>0</v>
      </c>
      <c r="N668" s="49">
        <v>990</v>
      </c>
      <c r="U668" s="49">
        <v>0</v>
      </c>
      <c r="V668" s="49">
        <v>0</v>
      </c>
      <c r="W668" s="49">
        <v>990</v>
      </c>
      <c r="AD668" s="49">
        <v>0</v>
      </c>
      <c r="AE668" s="49">
        <v>0</v>
      </c>
      <c r="AF668" s="49">
        <v>990</v>
      </c>
      <c r="AM668" s="49">
        <v>0</v>
      </c>
      <c r="AN668" s="49">
        <v>0</v>
      </c>
      <c r="AO668" s="49">
        <v>990</v>
      </c>
      <c r="AP668" s="49">
        <v>0</v>
      </c>
      <c r="AQ668" s="49">
        <v>3960</v>
      </c>
    </row>
    <row r="669" spans="1:43" ht="16.5" hidden="1" customHeight="1">
      <c r="A669" s="50" t="s">
        <v>50</v>
      </c>
      <c r="B669" s="50" t="s">
        <v>2068</v>
      </c>
      <c r="C669" s="50" t="str">
        <f>VLOOKUP($B669,'지하수요금(2012년)'!$B:$C,2,FALSE)</f>
        <v>김재임</v>
      </c>
      <c r="D669" s="50" t="s">
        <v>2069</v>
      </c>
      <c r="E669" s="50" t="s">
        <v>2070</v>
      </c>
      <c r="L669" s="49">
        <v>0</v>
      </c>
      <c r="M669" s="49">
        <v>0</v>
      </c>
      <c r="N669" s="49">
        <v>990</v>
      </c>
      <c r="U669" s="49">
        <v>0</v>
      </c>
      <c r="V669" s="49">
        <v>0</v>
      </c>
      <c r="W669" s="49">
        <v>990</v>
      </c>
      <c r="AD669" s="49">
        <v>0</v>
      </c>
      <c r="AE669" s="49">
        <v>0</v>
      </c>
      <c r="AF669" s="49">
        <v>990</v>
      </c>
      <c r="AM669" s="49">
        <v>0</v>
      </c>
      <c r="AN669" s="49">
        <v>0</v>
      </c>
      <c r="AO669" s="49">
        <v>990</v>
      </c>
      <c r="AP669" s="49">
        <v>0</v>
      </c>
      <c r="AQ669" s="49">
        <v>3960</v>
      </c>
    </row>
    <row r="670" spans="1:43" ht="16.5" hidden="1" customHeight="1">
      <c r="A670" s="50" t="s">
        <v>50</v>
      </c>
      <c r="B670" s="50" t="s">
        <v>2071</v>
      </c>
      <c r="C670" s="50" t="str">
        <f>VLOOKUP($B670,'지하수요금(2012년)'!$B:$C,2,FALSE)</f>
        <v>김문수(행복한주유소)</v>
      </c>
      <c r="D670" s="50" t="s">
        <v>2072</v>
      </c>
      <c r="E670" s="50" t="s">
        <v>2073</v>
      </c>
      <c r="F670" s="49">
        <v>369</v>
      </c>
      <c r="G670" s="49">
        <v>81</v>
      </c>
      <c r="H670" s="49">
        <v>33800</v>
      </c>
      <c r="I670" s="49">
        <v>453</v>
      </c>
      <c r="J670" s="49">
        <v>84</v>
      </c>
      <c r="K670" s="49">
        <v>35870</v>
      </c>
      <c r="L670" s="49">
        <v>525</v>
      </c>
      <c r="M670" s="49">
        <v>72</v>
      </c>
      <c r="N670" s="49">
        <v>27590</v>
      </c>
      <c r="O670" s="49">
        <v>592</v>
      </c>
      <c r="P670" s="49">
        <v>67</v>
      </c>
      <c r="Q670" s="49">
        <v>24140</v>
      </c>
      <c r="R670" s="49">
        <v>681</v>
      </c>
      <c r="S670" s="49">
        <v>89</v>
      </c>
      <c r="T670" s="49">
        <v>39320</v>
      </c>
      <c r="U670" s="49">
        <v>784</v>
      </c>
      <c r="V670" s="49">
        <v>103</v>
      </c>
      <c r="W670" s="49">
        <v>49100</v>
      </c>
      <c r="X670" s="49">
        <v>872</v>
      </c>
      <c r="Y670" s="49">
        <v>88</v>
      </c>
      <c r="Z670" s="49">
        <v>38630</v>
      </c>
      <c r="AA670" s="49">
        <v>918</v>
      </c>
      <c r="AB670" s="49">
        <v>46</v>
      </c>
      <c r="AC670" s="49">
        <v>11450</v>
      </c>
      <c r="AD670" s="49">
        <v>958</v>
      </c>
      <c r="AE670" s="49">
        <v>40</v>
      </c>
      <c r="AF670" s="49">
        <v>10010</v>
      </c>
      <c r="AG670" s="49">
        <v>1020</v>
      </c>
      <c r="AH670" s="49">
        <v>62</v>
      </c>
      <c r="AI670" s="49">
        <v>20690</v>
      </c>
      <c r="AJ670" s="49">
        <v>1074</v>
      </c>
      <c r="AK670" s="49">
        <v>54</v>
      </c>
      <c r="AL670" s="49">
        <v>15170</v>
      </c>
      <c r="AM670" s="49">
        <v>1127</v>
      </c>
      <c r="AN670" s="49">
        <v>53</v>
      </c>
      <c r="AO670" s="49">
        <v>14480</v>
      </c>
      <c r="AP670" s="49">
        <v>839</v>
      </c>
      <c r="AQ670" s="49">
        <v>320250</v>
      </c>
    </row>
    <row r="671" spans="1:43" ht="16.5" hidden="1" customHeight="1">
      <c r="A671" s="50" t="s">
        <v>50</v>
      </c>
      <c r="B671" s="50" t="s">
        <v>2074</v>
      </c>
      <c r="C671" s="50" t="str">
        <f>VLOOKUP($B671,'지하수요금(2012년)'!$B:$C,2,FALSE)</f>
        <v>김수영</v>
      </c>
      <c r="D671" s="50" t="s">
        <v>93</v>
      </c>
      <c r="E671" s="50" t="s">
        <v>2075</v>
      </c>
      <c r="L671" s="49">
        <v>0</v>
      </c>
      <c r="M671" s="49">
        <v>0</v>
      </c>
      <c r="N671" s="49">
        <v>990</v>
      </c>
      <c r="U671" s="49">
        <v>0</v>
      </c>
      <c r="V671" s="49">
        <v>0</v>
      </c>
      <c r="W671" s="49">
        <v>990</v>
      </c>
      <c r="AD671" s="49">
        <v>0</v>
      </c>
      <c r="AE671" s="49">
        <v>0</v>
      </c>
      <c r="AF671" s="49">
        <v>990</v>
      </c>
      <c r="AM671" s="49">
        <v>0</v>
      </c>
      <c r="AN671" s="49">
        <v>0</v>
      </c>
      <c r="AO671" s="49">
        <v>990</v>
      </c>
      <c r="AP671" s="49">
        <v>0</v>
      </c>
      <c r="AQ671" s="49">
        <v>3960</v>
      </c>
    </row>
    <row r="672" spans="1:43" ht="16.5" hidden="1" customHeight="1">
      <c r="A672" s="50" t="s">
        <v>50</v>
      </c>
      <c r="B672" s="50" t="s">
        <v>2076</v>
      </c>
      <c r="C672" s="50" t="str">
        <f>VLOOKUP($B672,'지하수요금(2012년)'!$B:$C,2,FALSE)</f>
        <v>조창금</v>
      </c>
      <c r="D672" s="50" t="s">
        <v>2077</v>
      </c>
      <c r="E672" s="50" t="s">
        <v>2078</v>
      </c>
      <c r="L672" s="49">
        <v>0</v>
      </c>
      <c r="M672" s="49">
        <v>0</v>
      </c>
      <c r="N672" s="49">
        <v>0</v>
      </c>
      <c r="U672" s="49">
        <v>0</v>
      </c>
      <c r="V672" s="49">
        <v>0</v>
      </c>
      <c r="W672" s="49">
        <v>0</v>
      </c>
      <c r="AD672" s="49">
        <v>0</v>
      </c>
      <c r="AE672" s="49">
        <v>0</v>
      </c>
      <c r="AF672" s="49">
        <v>0</v>
      </c>
      <c r="AM672" s="49">
        <v>0</v>
      </c>
      <c r="AN672" s="49">
        <v>0</v>
      </c>
      <c r="AO672" s="49">
        <v>0</v>
      </c>
      <c r="AP672" s="49">
        <v>0</v>
      </c>
      <c r="AQ672" s="49">
        <v>0</v>
      </c>
    </row>
    <row r="673" spans="1:43" ht="16.5" hidden="1" customHeight="1">
      <c r="A673" s="50" t="s">
        <v>50</v>
      </c>
      <c r="B673" s="50" t="s">
        <v>2079</v>
      </c>
      <c r="C673" s="50" t="str">
        <f>VLOOKUP($B673,'지하수요금(2012년)'!$B:$C,2,FALSE)</f>
        <v>이향란</v>
      </c>
      <c r="D673" s="50" t="s">
        <v>2080</v>
      </c>
      <c r="E673" s="50" t="s">
        <v>2081</v>
      </c>
      <c r="L673" s="49">
        <v>0</v>
      </c>
      <c r="M673" s="49">
        <v>0</v>
      </c>
      <c r="N673" s="49">
        <v>990</v>
      </c>
      <c r="U673" s="49">
        <v>0</v>
      </c>
      <c r="V673" s="49">
        <v>0</v>
      </c>
      <c r="W673" s="49">
        <v>990</v>
      </c>
      <c r="AD673" s="49">
        <v>0</v>
      </c>
      <c r="AE673" s="49">
        <v>0</v>
      </c>
      <c r="AF673" s="49">
        <v>990</v>
      </c>
      <c r="AM673" s="49">
        <v>0</v>
      </c>
      <c r="AN673" s="49">
        <v>0</v>
      </c>
      <c r="AO673" s="49">
        <v>990</v>
      </c>
      <c r="AP673" s="49">
        <v>0</v>
      </c>
      <c r="AQ673" s="49">
        <v>3960</v>
      </c>
    </row>
    <row r="674" spans="1:43" ht="16.5" hidden="1" customHeight="1">
      <c r="A674" s="50" t="s">
        <v>50</v>
      </c>
      <c r="B674" s="50" t="s">
        <v>2082</v>
      </c>
      <c r="C674" s="50" t="str">
        <f>VLOOKUP($B674,'지하수요금(2012년)'!$B:$C,2,FALSE)</f>
        <v>전상연</v>
      </c>
      <c r="D674" s="50" t="s">
        <v>2083</v>
      </c>
      <c r="E674" s="50" t="s">
        <v>2084</v>
      </c>
      <c r="L674" s="49">
        <v>0</v>
      </c>
      <c r="M674" s="49">
        <v>0</v>
      </c>
      <c r="N674" s="49">
        <v>990</v>
      </c>
      <c r="U674" s="49">
        <v>0</v>
      </c>
      <c r="V674" s="49">
        <v>0</v>
      </c>
      <c r="W674" s="49">
        <v>990</v>
      </c>
      <c r="AD674" s="49">
        <v>0</v>
      </c>
      <c r="AE674" s="49">
        <v>0</v>
      </c>
      <c r="AF674" s="49">
        <v>990</v>
      </c>
      <c r="AM674" s="49">
        <v>0</v>
      </c>
      <c r="AN674" s="49">
        <v>0</v>
      </c>
      <c r="AO674" s="49">
        <v>990</v>
      </c>
      <c r="AP674" s="49">
        <v>0</v>
      </c>
      <c r="AQ674" s="49">
        <v>3960</v>
      </c>
    </row>
    <row r="675" spans="1:43" ht="16.5" hidden="1" customHeight="1">
      <c r="A675" s="50" t="s">
        <v>50</v>
      </c>
      <c r="B675" s="50" t="s">
        <v>2085</v>
      </c>
      <c r="C675" s="50" t="str">
        <f>VLOOKUP($B675,'지하수요금(2012년)'!$B:$C,2,FALSE)</f>
        <v>이월계</v>
      </c>
      <c r="D675" s="50" t="s">
        <v>2086</v>
      </c>
      <c r="E675" s="50" t="s">
        <v>2087</v>
      </c>
      <c r="L675" s="49">
        <v>0</v>
      </c>
      <c r="M675" s="49">
        <v>0</v>
      </c>
      <c r="N675" s="49">
        <v>990</v>
      </c>
      <c r="U675" s="49">
        <v>0</v>
      </c>
      <c r="V675" s="49">
        <v>0</v>
      </c>
      <c r="W675" s="49">
        <v>990</v>
      </c>
      <c r="AD675" s="49">
        <v>0</v>
      </c>
      <c r="AE675" s="49">
        <v>0</v>
      </c>
      <c r="AF675" s="49">
        <v>990</v>
      </c>
      <c r="AM675" s="49">
        <v>0</v>
      </c>
      <c r="AN675" s="49">
        <v>0</v>
      </c>
      <c r="AO675" s="49">
        <v>990</v>
      </c>
      <c r="AP675" s="49">
        <v>0</v>
      </c>
      <c r="AQ675" s="49">
        <v>3960</v>
      </c>
    </row>
    <row r="676" spans="1:43" ht="16.5" hidden="1" customHeight="1">
      <c r="A676" s="50" t="s">
        <v>50</v>
      </c>
      <c r="B676" s="50" t="s">
        <v>2088</v>
      </c>
      <c r="C676" s="50" t="str">
        <f>VLOOKUP($B676,'지하수요금(2012년)'!$B:$C,2,FALSE)</f>
        <v>이용배</v>
      </c>
      <c r="D676" s="50" t="s">
        <v>2089</v>
      </c>
      <c r="E676" s="50" t="s">
        <v>2090</v>
      </c>
      <c r="L676" s="49">
        <v>0</v>
      </c>
      <c r="M676" s="49">
        <v>0</v>
      </c>
      <c r="N676" s="49">
        <v>990</v>
      </c>
      <c r="U676" s="49">
        <v>0</v>
      </c>
      <c r="V676" s="49">
        <v>0</v>
      </c>
      <c r="W676" s="49">
        <v>990</v>
      </c>
      <c r="AD676" s="49">
        <v>0</v>
      </c>
      <c r="AE676" s="49">
        <v>0</v>
      </c>
      <c r="AF676" s="49">
        <v>990</v>
      </c>
      <c r="AM676" s="49">
        <v>0</v>
      </c>
      <c r="AN676" s="49">
        <v>0</v>
      </c>
      <c r="AO676" s="49">
        <v>990</v>
      </c>
      <c r="AP676" s="49">
        <v>0</v>
      </c>
      <c r="AQ676" s="49">
        <v>3960</v>
      </c>
    </row>
    <row r="677" spans="1:43" ht="16.5" hidden="1" customHeight="1">
      <c r="A677" s="50" t="s">
        <v>50</v>
      </c>
      <c r="B677" s="50" t="s">
        <v>2091</v>
      </c>
      <c r="C677" s="50" t="str">
        <f>VLOOKUP($B677,'지하수요금(2012년)'!$B:$C,2,FALSE)</f>
        <v>김종수</v>
      </c>
      <c r="D677" s="50" t="s">
        <v>2092</v>
      </c>
      <c r="E677" s="50" t="s">
        <v>2093</v>
      </c>
      <c r="L677" s="49">
        <v>0</v>
      </c>
      <c r="M677" s="49">
        <v>0</v>
      </c>
      <c r="N677" s="49">
        <v>990</v>
      </c>
      <c r="U677" s="49">
        <v>0</v>
      </c>
      <c r="V677" s="49">
        <v>0</v>
      </c>
      <c r="W677" s="49">
        <v>990</v>
      </c>
      <c r="AD677" s="49">
        <v>0</v>
      </c>
      <c r="AE677" s="49">
        <v>0</v>
      </c>
      <c r="AF677" s="49">
        <v>990</v>
      </c>
      <c r="AM677" s="49">
        <v>0</v>
      </c>
      <c r="AN677" s="49">
        <v>0</v>
      </c>
      <c r="AO677" s="49">
        <v>990</v>
      </c>
      <c r="AP677" s="49">
        <v>0</v>
      </c>
      <c r="AQ677" s="49">
        <v>3960</v>
      </c>
    </row>
    <row r="678" spans="1:43" ht="16.5" hidden="1" customHeight="1">
      <c r="A678" s="50" t="s">
        <v>50</v>
      </c>
      <c r="B678" s="50" t="s">
        <v>2094</v>
      </c>
      <c r="C678" s="50" t="str">
        <f>VLOOKUP($B678,'지하수요금(2012년)'!$B:$C,2,FALSE)</f>
        <v>이원학</v>
      </c>
      <c r="D678" s="50" t="s">
        <v>2095</v>
      </c>
      <c r="E678" s="50" t="s">
        <v>2096</v>
      </c>
      <c r="L678" s="49">
        <v>0</v>
      </c>
      <c r="M678" s="49">
        <v>0</v>
      </c>
      <c r="N678" s="49">
        <v>990</v>
      </c>
      <c r="U678" s="49">
        <v>0</v>
      </c>
      <c r="V678" s="49">
        <v>0</v>
      </c>
      <c r="W678" s="49">
        <v>990</v>
      </c>
      <c r="AD678" s="49">
        <v>0</v>
      </c>
      <c r="AE678" s="49">
        <v>0</v>
      </c>
      <c r="AF678" s="49">
        <v>990</v>
      </c>
      <c r="AM678" s="49">
        <v>0</v>
      </c>
      <c r="AN678" s="49">
        <v>0</v>
      </c>
      <c r="AO678" s="49">
        <v>990</v>
      </c>
      <c r="AP678" s="49">
        <v>0</v>
      </c>
      <c r="AQ678" s="49">
        <v>3960</v>
      </c>
    </row>
    <row r="679" spans="1:43" ht="16.5" hidden="1" customHeight="1">
      <c r="A679" s="50" t="s">
        <v>50</v>
      </c>
      <c r="B679" s="50" t="s">
        <v>2097</v>
      </c>
      <c r="C679" s="50" t="str">
        <f>VLOOKUP($B679,'지하수요금(2012년)'!$B:$C,2,FALSE)</f>
        <v>박명자</v>
      </c>
      <c r="D679" s="50" t="s">
        <v>2098</v>
      </c>
      <c r="E679" s="50" t="s">
        <v>2078</v>
      </c>
      <c r="L679" s="49">
        <v>0</v>
      </c>
      <c r="M679" s="49">
        <v>0</v>
      </c>
      <c r="N679" s="49">
        <v>990</v>
      </c>
      <c r="U679" s="49">
        <v>0</v>
      </c>
      <c r="V679" s="49">
        <v>0</v>
      </c>
      <c r="W679" s="49">
        <v>990</v>
      </c>
      <c r="AD679" s="49">
        <v>0</v>
      </c>
      <c r="AE679" s="49">
        <v>0</v>
      </c>
      <c r="AF679" s="49">
        <v>990</v>
      </c>
      <c r="AM679" s="49">
        <v>0</v>
      </c>
      <c r="AN679" s="49">
        <v>0</v>
      </c>
      <c r="AO679" s="49">
        <v>990</v>
      </c>
      <c r="AP679" s="49">
        <v>0</v>
      </c>
      <c r="AQ679" s="49">
        <v>3960</v>
      </c>
    </row>
    <row r="680" spans="1:43" ht="16.5" hidden="1" customHeight="1">
      <c r="A680" s="50" t="s">
        <v>50</v>
      </c>
      <c r="B680" s="50" t="s">
        <v>2099</v>
      </c>
      <c r="C680" s="50" t="str">
        <f>VLOOKUP($B680,'지하수요금(2012년)'!$B:$C,2,FALSE)</f>
        <v>김점수</v>
      </c>
      <c r="D680" s="50" t="s">
        <v>2100</v>
      </c>
      <c r="E680" s="50" t="s">
        <v>2101</v>
      </c>
      <c r="L680" s="49">
        <v>0</v>
      </c>
      <c r="M680" s="49">
        <v>0</v>
      </c>
      <c r="N680" s="49">
        <v>990</v>
      </c>
      <c r="U680" s="49">
        <v>0</v>
      </c>
      <c r="V680" s="49">
        <v>0</v>
      </c>
      <c r="W680" s="49">
        <v>990</v>
      </c>
      <c r="AD680" s="49">
        <v>0</v>
      </c>
      <c r="AE680" s="49">
        <v>0</v>
      </c>
      <c r="AF680" s="49">
        <v>990</v>
      </c>
      <c r="AM680" s="49">
        <v>0</v>
      </c>
      <c r="AN680" s="49">
        <v>0</v>
      </c>
      <c r="AO680" s="49">
        <v>990</v>
      </c>
      <c r="AP680" s="49">
        <v>0</v>
      </c>
      <c r="AQ680" s="49">
        <v>3960</v>
      </c>
    </row>
    <row r="681" spans="1:43" ht="16.5" hidden="1" customHeight="1">
      <c r="A681" s="50" t="s">
        <v>50</v>
      </c>
      <c r="B681" s="50" t="s">
        <v>2102</v>
      </c>
      <c r="C681" s="50" t="str">
        <f>VLOOKUP($B681,'지하수요금(2012년)'!$B:$C,2,FALSE)</f>
        <v>조방연</v>
      </c>
      <c r="D681" s="50" t="s">
        <v>2103</v>
      </c>
      <c r="E681" s="50" t="s">
        <v>2104</v>
      </c>
      <c r="L681" s="49">
        <v>0</v>
      </c>
      <c r="M681" s="49">
        <v>0</v>
      </c>
      <c r="N681" s="49">
        <v>990</v>
      </c>
      <c r="U681" s="49">
        <v>0</v>
      </c>
      <c r="V681" s="49">
        <v>0</v>
      </c>
      <c r="W681" s="49">
        <v>990</v>
      </c>
      <c r="AD681" s="49">
        <v>0</v>
      </c>
      <c r="AE681" s="49">
        <v>0</v>
      </c>
      <c r="AF681" s="49">
        <v>990</v>
      </c>
      <c r="AM681" s="49">
        <v>0</v>
      </c>
      <c r="AN681" s="49">
        <v>0</v>
      </c>
      <c r="AO681" s="49">
        <v>990</v>
      </c>
      <c r="AP681" s="49">
        <v>0</v>
      </c>
      <c r="AQ681" s="49">
        <v>3960</v>
      </c>
    </row>
    <row r="682" spans="1:43" ht="16.5" hidden="1" customHeight="1">
      <c r="A682" s="50" t="s">
        <v>50</v>
      </c>
      <c r="B682" s="50" t="s">
        <v>2105</v>
      </c>
      <c r="C682" s="50" t="str">
        <f>VLOOKUP($B682,'지하수요금(2012년)'!$B:$C,2,FALSE)</f>
        <v>배태선</v>
      </c>
      <c r="D682" s="50" t="s">
        <v>2106</v>
      </c>
      <c r="E682" s="50" t="s">
        <v>2107</v>
      </c>
      <c r="L682" s="49">
        <v>0</v>
      </c>
      <c r="M682" s="49">
        <v>0</v>
      </c>
      <c r="N682" s="49">
        <v>990</v>
      </c>
      <c r="U682" s="49">
        <v>0</v>
      </c>
      <c r="V682" s="49">
        <v>0</v>
      </c>
      <c r="W682" s="49">
        <v>990</v>
      </c>
      <c r="AD682" s="49">
        <v>0</v>
      </c>
      <c r="AE682" s="49">
        <v>0</v>
      </c>
      <c r="AF682" s="49">
        <v>990</v>
      </c>
      <c r="AM682" s="49">
        <v>0</v>
      </c>
      <c r="AN682" s="49">
        <v>0</v>
      </c>
      <c r="AO682" s="49">
        <v>990</v>
      </c>
      <c r="AP682" s="49">
        <v>0</v>
      </c>
      <c r="AQ682" s="49">
        <v>3960</v>
      </c>
    </row>
    <row r="683" spans="1:43" ht="16.5" hidden="1" customHeight="1">
      <c r="A683" s="50" t="s">
        <v>50</v>
      </c>
      <c r="B683" s="50" t="s">
        <v>2108</v>
      </c>
      <c r="C683" s="50" t="str">
        <f>VLOOKUP($B683,'지하수요금(2012년)'!$B:$C,2,FALSE)</f>
        <v>김홍문</v>
      </c>
      <c r="D683" s="50" t="s">
        <v>2109</v>
      </c>
      <c r="E683" s="50" t="s">
        <v>2110</v>
      </c>
      <c r="L683" s="49">
        <v>0</v>
      </c>
      <c r="M683" s="49">
        <v>0</v>
      </c>
      <c r="N683" s="49">
        <v>990</v>
      </c>
      <c r="U683" s="49">
        <v>0</v>
      </c>
      <c r="V683" s="49">
        <v>0</v>
      </c>
      <c r="W683" s="49">
        <v>990</v>
      </c>
      <c r="AD683" s="49">
        <v>0</v>
      </c>
      <c r="AE683" s="49">
        <v>0</v>
      </c>
      <c r="AF683" s="49">
        <v>990</v>
      </c>
      <c r="AM683" s="49">
        <v>0</v>
      </c>
      <c r="AN683" s="49">
        <v>0</v>
      </c>
      <c r="AO683" s="49">
        <v>990</v>
      </c>
      <c r="AP683" s="49">
        <v>0</v>
      </c>
      <c r="AQ683" s="49">
        <v>3960</v>
      </c>
    </row>
    <row r="684" spans="1:43" ht="16.5" hidden="1" customHeight="1">
      <c r="A684" s="50" t="s">
        <v>50</v>
      </c>
      <c r="B684" s="50" t="s">
        <v>2111</v>
      </c>
      <c r="C684" s="50" t="str">
        <f>VLOOKUP($B684,'지하수요금(2012년)'!$B:$C,2,FALSE)</f>
        <v>김덕남</v>
      </c>
      <c r="D684" s="50" t="s">
        <v>2112</v>
      </c>
      <c r="E684" s="50" t="s">
        <v>2113</v>
      </c>
      <c r="L684" s="49">
        <v>0</v>
      </c>
      <c r="M684" s="49">
        <v>0</v>
      </c>
      <c r="N684" s="49">
        <v>990</v>
      </c>
      <c r="U684" s="49">
        <v>0</v>
      </c>
      <c r="V684" s="49">
        <v>0</v>
      </c>
      <c r="W684" s="49">
        <v>990</v>
      </c>
      <c r="AD684" s="49">
        <v>0</v>
      </c>
      <c r="AE684" s="49">
        <v>0</v>
      </c>
      <c r="AF684" s="49">
        <v>990</v>
      </c>
      <c r="AM684" s="49">
        <v>0</v>
      </c>
      <c r="AN684" s="49">
        <v>0</v>
      </c>
      <c r="AO684" s="49">
        <v>990</v>
      </c>
      <c r="AP684" s="49">
        <v>0</v>
      </c>
      <c r="AQ684" s="49">
        <v>3960</v>
      </c>
    </row>
    <row r="685" spans="1:43" ht="16.5" hidden="1" customHeight="1">
      <c r="A685" s="50" t="s">
        <v>50</v>
      </c>
      <c r="B685" s="50" t="s">
        <v>2114</v>
      </c>
      <c r="C685" s="50" t="str">
        <f>VLOOKUP($B685,'지하수요금(2012년)'!$B:$C,2,FALSE)</f>
        <v>전상연</v>
      </c>
      <c r="D685" s="50" t="s">
        <v>2083</v>
      </c>
      <c r="E685" s="50" t="s">
        <v>2115</v>
      </c>
      <c r="L685" s="49">
        <v>0</v>
      </c>
      <c r="M685" s="49">
        <v>0</v>
      </c>
      <c r="N685" s="49">
        <v>990</v>
      </c>
      <c r="U685" s="49">
        <v>0</v>
      </c>
      <c r="V685" s="49">
        <v>0</v>
      </c>
      <c r="W685" s="49">
        <v>990</v>
      </c>
      <c r="AD685" s="49">
        <v>0</v>
      </c>
      <c r="AE685" s="49">
        <v>0</v>
      </c>
      <c r="AF685" s="49">
        <v>990</v>
      </c>
      <c r="AM685" s="49">
        <v>0</v>
      </c>
      <c r="AN685" s="49">
        <v>0</v>
      </c>
      <c r="AO685" s="49">
        <v>990</v>
      </c>
      <c r="AP685" s="49">
        <v>0</v>
      </c>
      <c r="AQ685" s="49">
        <v>3960</v>
      </c>
    </row>
    <row r="686" spans="1:43" ht="16.5" hidden="1" customHeight="1">
      <c r="A686" s="50" t="s">
        <v>50</v>
      </c>
      <c r="B686" s="50" t="s">
        <v>2116</v>
      </c>
      <c r="C686" s="50" t="str">
        <f>VLOOKUP($B686,'지하수요금(2012년)'!$B:$C,2,FALSE)</f>
        <v>최정열</v>
      </c>
      <c r="D686" s="50" t="s">
        <v>2117</v>
      </c>
      <c r="E686" s="50" t="s">
        <v>2118</v>
      </c>
      <c r="L686" s="49">
        <v>0</v>
      </c>
      <c r="M686" s="49">
        <v>0</v>
      </c>
      <c r="N686" s="49">
        <v>990</v>
      </c>
      <c r="U686" s="49">
        <v>0</v>
      </c>
      <c r="V686" s="49">
        <v>0</v>
      </c>
      <c r="W686" s="49">
        <v>990</v>
      </c>
      <c r="AD686" s="49">
        <v>0</v>
      </c>
      <c r="AE686" s="49">
        <v>0</v>
      </c>
      <c r="AF686" s="49">
        <v>990</v>
      </c>
      <c r="AM686" s="49">
        <v>0</v>
      </c>
      <c r="AN686" s="49">
        <v>0</v>
      </c>
      <c r="AO686" s="49">
        <v>990</v>
      </c>
      <c r="AP686" s="49">
        <v>0</v>
      </c>
      <c r="AQ686" s="49">
        <v>3960</v>
      </c>
    </row>
    <row r="687" spans="1:43" ht="16.5" hidden="1" customHeight="1">
      <c r="A687" s="50" t="s">
        <v>50</v>
      </c>
      <c r="B687" s="50" t="s">
        <v>2119</v>
      </c>
      <c r="C687" s="50" t="str">
        <f>VLOOKUP($B687,'지하수요금(2012년)'!$B:$C,2,FALSE)</f>
        <v>최귀병</v>
      </c>
      <c r="D687" s="50" t="s">
        <v>2120</v>
      </c>
      <c r="E687" s="50" t="s">
        <v>2121</v>
      </c>
      <c r="L687" s="49">
        <v>0</v>
      </c>
      <c r="M687" s="49">
        <v>0</v>
      </c>
      <c r="N687" s="49">
        <v>990</v>
      </c>
      <c r="U687" s="49">
        <v>0</v>
      </c>
      <c r="V687" s="49">
        <v>0</v>
      </c>
      <c r="W687" s="49">
        <v>990</v>
      </c>
      <c r="AD687" s="49">
        <v>0</v>
      </c>
      <c r="AE687" s="49">
        <v>0</v>
      </c>
      <c r="AF687" s="49">
        <v>990</v>
      </c>
      <c r="AM687" s="49">
        <v>0</v>
      </c>
      <c r="AN687" s="49">
        <v>0</v>
      </c>
      <c r="AO687" s="49">
        <v>990</v>
      </c>
      <c r="AP687" s="49">
        <v>0</v>
      </c>
      <c r="AQ687" s="49">
        <v>3960</v>
      </c>
    </row>
    <row r="688" spans="1:43">
      <c r="A688" s="50" t="s">
        <v>50</v>
      </c>
      <c r="B688" s="50" t="s">
        <v>2436</v>
      </c>
      <c r="C688" s="50" t="e">
        <f>VLOOKUP($B688,'지하수요금(2012년)'!$B:$C,2,FALSE)</f>
        <v>#N/A</v>
      </c>
      <c r="D688" s="50" t="s">
        <v>2437</v>
      </c>
      <c r="E688" s="50" t="s">
        <v>2438</v>
      </c>
      <c r="F688" s="49">
        <v>903</v>
      </c>
      <c r="G688" s="49">
        <v>0</v>
      </c>
      <c r="H688" s="49">
        <v>410</v>
      </c>
      <c r="I688" s="49">
        <v>903</v>
      </c>
      <c r="J688" s="49">
        <v>0</v>
      </c>
      <c r="K688" s="49">
        <v>410</v>
      </c>
      <c r="L688" s="49">
        <v>903</v>
      </c>
      <c r="M688" s="49">
        <v>0</v>
      </c>
      <c r="N688" s="49">
        <v>410</v>
      </c>
      <c r="O688" s="49">
        <v>904</v>
      </c>
      <c r="P688" s="49">
        <v>1</v>
      </c>
      <c r="Q688" s="49">
        <v>650</v>
      </c>
      <c r="R688" s="49">
        <v>904</v>
      </c>
      <c r="S688" s="49">
        <v>0</v>
      </c>
      <c r="T688" s="49">
        <v>410</v>
      </c>
      <c r="U688" s="49">
        <v>904</v>
      </c>
      <c r="V688" s="49">
        <v>0</v>
      </c>
      <c r="W688" s="49">
        <v>410</v>
      </c>
      <c r="X688" s="49">
        <v>904</v>
      </c>
      <c r="Y688" s="49">
        <v>0</v>
      </c>
      <c r="Z688" s="49">
        <v>410</v>
      </c>
      <c r="AA688" s="49">
        <v>904</v>
      </c>
      <c r="AB688" s="49">
        <v>0</v>
      </c>
      <c r="AC688" s="49">
        <v>410</v>
      </c>
      <c r="AD688" s="49">
        <v>943</v>
      </c>
      <c r="AE688" s="49">
        <v>39</v>
      </c>
      <c r="AF688" s="49">
        <v>9770</v>
      </c>
      <c r="AG688" s="49">
        <v>944</v>
      </c>
      <c r="AH688" s="49">
        <v>1</v>
      </c>
      <c r="AI688" s="49">
        <v>650</v>
      </c>
      <c r="AJ688" s="49">
        <v>944</v>
      </c>
      <c r="AK688" s="49">
        <v>0</v>
      </c>
      <c r="AL688" s="49">
        <v>410</v>
      </c>
      <c r="AM688" s="49">
        <v>944</v>
      </c>
      <c r="AN688" s="49">
        <v>0</v>
      </c>
      <c r="AO688" s="49">
        <v>410</v>
      </c>
      <c r="AP688" s="49">
        <v>41</v>
      </c>
      <c r="AQ688" s="49">
        <v>14760</v>
      </c>
    </row>
    <row r="689" spans="1:43" ht="16.5" customHeight="1">
      <c r="A689" s="50" t="s">
        <v>50</v>
      </c>
      <c r="B689" s="50" t="s">
        <v>2439</v>
      </c>
      <c r="C689" s="50" t="e">
        <f>VLOOKUP($B689,'지하수요금(2012년)'!$B:$C,2,FALSE)</f>
        <v>#N/A</v>
      </c>
      <c r="D689" s="50" t="s">
        <v>2440</v>
      </c>
      <c r="E689" s="50" t="s">
        <v>2441</v>
      </c>
      <c r="F689" s="49">
        <v>1424</v>
      </c>
      <c r="G689" s="49">
        <v>1279</v>
      </c>
      <c r="H689" s="49">
        <v>960690</v>
      </c>
      <c r="I689" s="49">
        <v>2703</v>
      </c>
      <c r="J689" s="49">
        <v>1279</v>
      </c>
      <c r="K689" s="49">
        <v>960690</v>
      </c>
      <c r="L689" s="49">
        <v>3318</v>
      </c>
      <c r="M689" s="49">
        <v>615</v>
      </c>
      <c r="N689" s="49">
        <v>435460</v>
      </c>
      <c r="O689" s="49">
        <v>3982</v>
      </c>
      <c r="P689" s="49">
        <v>664</v>
      </c>
      <c r="Q689" s="49">
        <v>473190</v>
      </c>
      <c r="R689" s="49">
        <v>4681</v>
      </c>
      <c r="S689" s="49">
        <v>699</v>
      </c>
      <c r="T689" s="49">
        <v>500140</v>
      </c>
      <c r="U689" s="49">
        <v>4681</v>
      </c>
      <c r="V689" s="49">
        <v>0</v>
      </c>
      <c r="W689" s="49">
        <v>410</v>
      </c>
      <c r="X689" s="49">
        <v>4681</v>
      </c>
      <c r="Y689" s="49">
        <v>0</v>
      </c>
      <c r="Z689" s="49">
        <v>410</v>
      </c>
      <c r="AA689" s="49">
        <v>4681</v>
      </c>
      <c r="AB689" s="49">
        <v>0</v>
      </c>
      <c r="AC689" s="49">
        <v>410</v>
      </c>
      <c r="AD689" s="49">
        <v>5267</v>
      </c>
      <c r="AE689" s="49">
        <v>586</v>
      </c>
      <c r="AF689" s="49">
        <v>413130</v>
      </c>
      <c r="AG689" s="49">
        <v>6477</v>
      </c>
      <c r="AH689" s="49">
        <v>1210</v>
      </c>
      <c r="AI689" s="49">
        <v>904110</v>
      </c>
      <c r="AJ689" s="49">
        <v>6477</v>
      </c>
      <c r="AK689" s="49">
        <v>0</v>
      </c>
      <c r="AL689" s="49">
        <v>410</v>
      </c>
      <c r="AM689" s="49">
        <v>6477</v>
      </c>
      <c r="AN689" s="49">
        <v>0</v>
      </c>
      <c r="AO689" s="49">
        <v>410</v>
      </c>
      <c r="AP689" s="49">
        <v>6332</v>
      </c>
      <c r="AQ689" s="49">
        <v>4649460</v>
      </c>
    </row>
    <row r="690" spans="1:43" ht="16.5" customHeight="1">
      <c r="A690" s="50" t="s">
        <v>50</v>
      </c>
      <c r="B690" s="50" t="s">
        <v>2442</v>
      </c>
      <c r="C690" s="50" t="e">
        <f>VLOOKUP($B690,'지하수요금(2012년)'!$B:$C,2,FALSE)</f>
        <v>#N/A</v>
      </c>
      <c r="D690" s="50" t="s">
        <v>2443</v>
      </c>
      <c r="E690" s="50" t="s">
        <v>2444</v>
      </c>
      <c r="F690" s="49">
        <v>1319</v>
      </c>
      <c r="G690" s="49">
        <v>1</v>
      </c>
      <c r="H690" s="49">
        <v>650</v>
      </c>
      <c r="I690" s="49">
        <v>1320</v>
      </c>
      <c r="J690" s="49">
        <v>1</v>
      </c>
      <c r="K690" s="49">
        <v>650</v>
      </c>
      <c r="L690" s="49">
        <v>1320</v>
      </c>
      <c r="M690" s="49">
        <v>0</v>
      </c>
      <c r="N690" s="49">
        <v>410</v>
      </c>
      <c r="O690" s="49">
        <v>1320</v>
      </c>
      <c r="P690" s="49">
        <v>0</v>
      </c>
      <c r="Q690" s="49">
        <v>410</v>
      </c>
      <c r="R690" s="49">
        <v>1320</v>
      </c>
      <c r="S690" s="49">
        <v>0</v>
      </c>
      <c r="T690" s="49">
        <v>410</v>
      </c>
      <c r="U690" s="49">
        <v>1320</v>
      </c>
      <c r="V690" s="49">
        <v>0</v>
      </c>
      <c r="W690" s="49">
        <v>410</v>
      </c>
      <c r="X690" s="49">
        <v>1406</v>
      </c>
      <c r="Y690" s="49">
        <v>86</v>
      </c>
      <c r="Z690" s="49">
        <v>37250</v>
      </c>
      <c r="AA690" s="49">
        <v>1406</v>
      </c>
      <c r="AB690" s="49">
        <v>0</v>
      </c>
      <c r="AC690" s="49">
        <v>410</v>
      </c>
      <c r="AD690" s="49">
        <v>1439</v>
      </c>
      <c r="AE690" s="49">
        <v>33</v>
      </c>
      <c r="AF690" s="49">
        <v>8330</v>
      </c>
      <c r="AG690" s="49">
        <v>1454</v>
      </c>
      <c r="AH690" s="49">
        <v>15</v>
      </c>
      <c r="AI690" s="49">
        <v>4010</v>
      </c>
      <c r="AJ690" s="49">
        <v>1463</v>
      </c>
      <c r="AK690" s="49">
        <v>9</v>
      </c>
      <c r="AL690" s="49">
        <v>2570</v>
      </c>
      <c r="AM690" s="49">
        <v>1489</v>
      </c>
      <c r="AN690" s="49">
        <v>26</v>
      </c>
      <c r="AO690" s="49">
        <v>6650</v>
      </c>
      <c r="AP690" s="49">
        <v>171</v>
      </c>
      <c r="AQ690" s="49">
        <v>62160</v>
      </c>
    </row>
    <row r="691" spans="1:43" ht="16.5" customHeight="1">
      <c r="A691" s="50" t="s">
        <v>50</v>
      </c>
      <c r="B691" s="50" t="s">
        <v>2445</v>
      </c>
      <c r="C691" s="50" t="e">
        <f>VLOOKUP($B691,'지하수요금(2012년)'!$B:$C,2,FALSE)</f>
        <v>#N/A</v>
      </c>
      <c r="D691" s="50" t="s">
        <v>2446</v>
      </c>
      <c r="E691" s="50" t="s">
        <v>2447</v>
      </c>
      <c r="F691" s="49">
        <v>1163</v>
      </c>
      <c r="G691" s="49">
        <v>146</v>
      </c>
      <c r="H691" s="49">
        <v>80490</v>
      </c>
      <c r="I691" s="49">
        <v>1219</v>
      </c>
      <c r="J691" s="49">
        <v>56</v>
      </c>
      <c r="K691" s="49">
        <v>16550</v>
      </c>
      <c r="L691" s="49">
        <v>1358</v>
      </c>
      <c r="M691" s="49">
        <v>139</v>
      </c>
      <c r="N691" s="49">
        <v>75380</v>
      </c>
      <c r="O691" s="49">
        <v>1703</v>
      </c>
      <c r="P691" s="49">
        <v>345</v>
      </c>
      <c r="Q691" s="49">
        <v>227560</v>
      </c>
      <c r="R691" s="49">
        <v>2030</v>
      </c>
      <c r="S691" s="49">
        <v>327</v>
      </c>
      <c r="T691" s="49">
        <v>213700</v>
      </c>
      <c r="U691" s="49">
        <v>2545</v>
      </c>
      <c r="V691" s="49">
        <v>515</v>
      </c>
      <c r="W691" s="49">
        <v>358460</v>
      </c>
      <c r="X691" s="49">
        <v>2988</v>
      </c>
      <c r="Y691" s="49">
        <v>443</v>
      </c>
      <c r="Z691" s="49">
        <v>303020</v>
      </c>
      <c r="AA691" s="49">
        <v>3379</v>
      </c>
      <c r="AB691" s="49">
        <v>391</v>
      </c>
      <c r="AC691" s="49">
        <v>262980</v>
      </c>
      <c r="AD691" s="49">
        <v>4017</v>
      </c>
      <c r="AE691" s="49">
        <v>638</v>
      </c>
      <c r="AF691" s="49">
        <v>453170</v>
      </c>
      <c r="AG691" s="49">
        <v>4356</v>
      </c>
      <c r="AH691" s="49">
        <v>339</v>
      </c>
      <c r="AI691" s="49">
        <v>222940</v>
      </c>
      <c r="AJ691" s="49">
        <v>4722</v>
      </c>
      <c r="AK691" s="49">
        <v>366</v>
      </c>
      <c r="AL691" s="49">
        <v>243730</v>
      </c>
      <c r="AM691" s="49">
        <v>5135</v>
      </c>
      <c r="AN691" s="49">
        <v>413</v>
      </c>
      <c r="AO691" s="49">
        <v>279920</v>
      </c>
      <c r="AP691" s="49">
        <v>4118</v>
      </c>
      <c r="AQ691" s="49">
        <v>2737900</v>
      </c>
    </row>
    <row r="692" spans="1:43" ht="16.5" customHeight="1">
      <c r="A692" s="50" t="s">
        <v>50</v>
      </c>
      <c r="B692" s="50" t="s">
        <v>2448</v>
      </c>
      <c r="C692" s="50" t="e">
        <f>VLOOKUP($B692,'지하수요금(2012년)'!$B:$C,2,FALSE)</f>
        <v>#N/A</v>
      </c>
      <c r="D692" s="50" t="s">
        <v>2449</v>
      </c>
      <c r="E692" s="50" t="s">
        <v>2450</v>
      </c>
      <c r="F692" s="49">
        <v>505</v>
      </c>
      <c r="G692" s="49">
        <v>504</v>
      </c>
      <c r="H692" s="49">
        <v>349990</v>
      </c>
      <c r="I692" s="49">
        <v>505</v>
      </c>
      <c r="J692" s="49">
        <v>200</v>
      </c>
      <c r="K692" s="49">
        <v>119910</v>
      </c>
      <c r="L692" s="49">
        <v>516</v>
      </c>
      <c r="M692" s="49">
        <v>11</v>
      </c>
      <c r="N692" s="49">
        <v>3050</v>
      </c>
      <c r="O692" s="49">
        <v>532</v>
      </c>
      <c r="P692" s="49">
        <v>16</v>
      </c>
      <c r="Q692" s="49">
        <v>4250</v>
      </c>
      <c r="R692" s="49">
        <v>577</v>
      </c>
      <c r="S692" s="49">
        <v>45</v>
      </c>
      <c r="T692" s="49">
        <v>11210</v>
      </c>
      <c r="U692" s="49">
        <v>634</v>
      </c>
      <c r="V692" s="49">
        <v>57</v>
      </c>
      <c r="W692" s="49">
        <v>17240</v>
      </c>
      <c r="X692" s="49">
        <v>681</v>
      </c>
      <c r="Y692" s="49">
        <v>47</v>
      </c>
      <c r="Z692" s="49">
        <v>11690</v>
      </c>
      <c r="AA692" s="49">
        <v>746</v>
      </c>
      <c r="AB692" s="49">
        <v>65</v>
      </c>
      <c r="AC692" s="49">
        <v>22760</v>
      </c>
      <c r="AD692" s="49">
        <v>773</v>
      </c>
      <c r="AE692" s="49">
        <v>27</v>
      </c>
      <c r="AF692" s="49">
        <v>6890</v>
      </c>
      <c r="AG692" s="49">
        <v>825</v>
      </c>
      <c r="AH692" s="49">
        <v>52</v>
      </c>
      <c r="AI692" s="49">
        <v>13790</v>
      </c>
      <c r="AJ692" s="49">
        <v>915</v>
      </c>
      <c r="AK692" s="49">
        <v>90</v>
      </c>
      <c r="AL692" s="49">
        <v>40010</v>
      </c>
      <c r="AM692" s="49">
        <v>1045</v>
      </c>
      <c r="AN692" s="49">
        <v>130</v>
      </c>
      <c r="AO692" s="49">
        <v>68810</v>
      </c>
      <c r="AP692" s="49">
        <v>1244</v>
      </c>
      <c r="AQ692" s="49">
        <v>669600</v>
      </c>
    </row>
    <row r="693" spans="1:43" ht="16.5" customHeight="1">
      <c r="A693" s="50" t="s">
        <v>50</v>
      </c>
      <c r="B693" s="50" t="s">
        <v>2451</v>
      </c>
      <c r="C693" s="50" t="e">
        <f>VLOOKUP($B693,'지하수요금(2012년)'!$B:$C,2,FALSE)</f>
        <v>#N/A</v>
      </c>
      <c r="D693" s="50" t="s">
        <v>2452</v>
      </c>
      <c r="E693" s="50" t="s">
        <v>2453</v>
      </c>
      <c r="L693" s="49">
        <v>136</v>
      </c>
      <c r="M693" s="49">
        <v>136</v>
      </c>
      <c r="N693" s="49">
        <v>73190</v>
      </c>
      <c r="O693" s="49">
        <v>136</v>
      </c>
      <c r="P693" s="49">
        <v>0</v>
      </c>
      <c r="Q693" s="49">
        <v>410</v>
      </c>
      <c r="R693" s="49">
        <v>136</v>
      </c>
      <c r="S693" s="49">
        <v>0</v>
      </c>
      <c r="T693" s="49">
        <v>410</v>
      </c>
      <c r="U693" s="49">
        <v>136</v>
      </c>
      <c r="V693" s="49">
        <v>0</v>
      </c>
      <c r="W693" s="49">
        <v>410</v>
      </c>
      <c r="X693" s="49">
        <v>137</v>
      </c>
      <c r="Y693" s="49">
        <v>1</v>
      </c>
      <c r="Z693" s="49">
        <v>650</v>
      </c>
      <c r="AA693" s="49">
        <v>137</v>
      </c>
      <c r="AB693" s="49">
        <v>0</v>
      </c>
      <c r="AC693" s="49">
        <v>410</v>
      </c>
      <c r="AD693" s="49">
        <v>137</v>
      </c>
      <c r="AE693" s="49">
        <v>0</v>
      </c>
      <c r="AF693" s="49">
        <v>410</v>
      </c>
      <c r="AG693" s="49">
        <v>137</v>
      </c>
      <c r="AH693" s="49">
        <v>0</v>
      </c>
      <c r="AI693" s="49">
        <v>410</v>
      </c>
      <c r="AJ693" s="49">
        <v>137</v>
      </c>
      <c r="AK693" s="49">
        <v>0</v>
      </c>
      <c r="AL693" s="49">
        <v>410</v>
      </c>
      <c r="AM693" s="49">
        <v>137</v>
      </c>
      <c r="AN693" s="49">
        <v>0</v>
      </c>
      <c r="AO693" s="49">
        <v>410</v>
      </c>
      <c r="AP693" s="49">
        <v>137</v>
      </c>
      <c r="AQ693" s="49">
        <v>77120</v>
      </c>
    </row>
    <row r="694" spans="1:43" ht="16.5" customHeight="1">
      <c r="A694" s="50" t="s">
        <v>50</v>
      </c>
      <c r="B694" s="50" t="s">
        <v>2454</v>
      </c>
      <c r="C694" s="50" t="e">
        <f>VLOOKUP($B694,'지하수요금(2012년)'!$B:$C,2,FALSE)</f>
        <v>#N/A</v>
      </c>
      <c r="D694" s="50" t="s">
        <v>2455</v>
      </c>
      <c r="E694" s="50" t="s">
        <v>2456</v>
      </c>
      <c r="O694" s="49">
        <v>66</v>
      </c>
      <c r="P694" s="49">
        <v>66</v>
      </c>
      <c r="Q694" s="49">
        <v>23450</v>
      </c>
      <c r="R694" s="49">
        <v>66</v>
      </c>
      <c r="S694" s="49">
        <v>0</v>
      </c>
      <c r="T694" s="49">
        <v>410</v>
      </c>
      <c r="U694" s="49">
        <v>555</v>
      </c>
      <c r="V694" s="49">
        <v>489</v>
      </c>
      <c r="W694" s="49">
        <v>338440</v>
      </c>
      <c r="X694" s="49">
        <v>555</v>
      </c>
      <c r="Y694" s="49">
        <v>0</v>
      </c>
      <c r="Z694" s="49">
        <v>410</v>
      </c>
      <c r="AA694" s="49">
        <v>1138</v>
      </c>
      <c r="AB694" s="49">
        <v>583</v>
      </c>
      <c r="AC694" s="49">
        <v>410820</v>
      </c>
      <c r="AD694" s="49">
        <v>1138</v>
      </c>
      <c r="AE694" s="49">
        <v>0</v>
      </c>
      <c r="AF694" s="49">
        <v>410</v>
      </c>
      <c r="AG694" s="49">
        <v>1604</v>
      </c>
      <c r="AH694" s="49">
        <v>466</v>
      </c>
      <c r="AI694" s="49">
        <v>320730</v>
      </c>
      <c r="AJ694" s="49">
        <v>2045</v>
      </c>
      <c r="AK694" s="49">
        <v>441</v>
      </c>
      <c r="AL694" s="49">
        <v>301480</v>
      </c>
      <c r="AM694" s="49">
        <v>2445</v>
      </c>
      <c r="AN694" s="49">
        <v>400</v>
      </c>
      <c r="AO694" s="49">
        <v>269910</v>
      </c>
      <c r="AP694" s="49">
        <v>2445</v>
      </c>
      <c r="AQ694" s="49">
        <v>1666060</v>
      </c>
    </row>
    <row r="695" spans="1:43" ht="16.5" customHeight="1">
      <c r="A695" s="50" t="s">
        <v>50</v>
      </c>
      <c r="B695" s="50" t="s">
        <v>2457</v>
      </c>
      <c r="C695" s="50" t="e">
        <f>VLOOKUP($B695,'지하수요금(2012년)'!$B:$C,2,FALSE)</f>
        <v>#N/A</v>
      </c>
      <c r="D695" s="50" t="s">
        <v>2458</v>
      </c>
      <c r="E695" s="50" t="s">
        <v>2459</v>
      </c>
      <c r="F695" s="49">
        <v>1536</v>
      </c>
      <c r="G695" s="49">
        <v>265</v>
      </c>
      <c r="H695" s="49">
        <v>61760</v>
      </c>
      <c r="I695" s="49">
        <v>1707</v>
      </c>
      <c r="J695" s="49">
        <v>171</v>
      </c>
      <c r="K695" s="49">
        <v>32850</v>
      </c>
      <c r="L695" s="49">
        <v>1892</v>
      </c>
      <c r="M695" s="49">
        <v>185</v>
      </c>
      <c r="N695" s="49">
        <v>35510</v>
      </c>
      <c r="O695" s="49">
        <v>1919</v>
      </c>
      <c r="P695" s="49">
        <v>27</v>
      </c>
      <c r="Q695" s="49">
        <v>5490</v>
      </c>
      <c r="R695" s="49">
        <v>1919</v>
      </c>
      <c r="S695" s="49">
        <v>173</v>
      </c>
      <c r="T695" s="49">
        <v>33230</v>
      </c>
      <c r="U695" s="49">
        <v>1919</v>
      </c>
      <c r="V695" s="49">
        <v>173</v>
      </c>
      <c r="W695" s="49">
        <v>33230</v>
      </c>
      <c r="X695" s="49">
        <v>141</v>
      </c>
      <c r="Y695" s="49">
        <v>141</v>
      </c>
      <c r="Z695" s="49">
        <v>27150</v>
      </c>
      <c r="AA695" s="49">
        <v>232</v>
      </c>
      <c r="AB695" s="49">
        <v>91</v>
      </c>
      <c r="AC695" s="49">
        <v>17650</v>
      </c>
      <c r="AD695" s="49">
        <v>358</v>
      </c>
      <c r="AE695" s="49">
        <v>126</v>
      </c>
      <c r="AF695" s="49">
        <v>24300</v>
      </c>
      <c r="AG695" s="49">
        <v>546</v>
      </c>
      <c r="AH695" s="49">
        <v>188</v>
      </c>
      <c r="AI695" s="49">
        <v>36080</v>
      </c>
      <c r="AJ695" s="49">
        <v>897</v>
      </c>
      <c r="AK695" s="49">
        <v>351</v>
      </c>
      <c r="AL695" s="49">
        <v>92720</v>
      </c>
      <c r="AM695" s="49">
        <v>1336</v>
      </c>
      <c r="AN695" s="49">
        <v>439</v>
      </c>
      <c r="AO695" s="49">
        <v>124400</v>
      </c>
      <c r="AP695" s="49">
        <v>2330</v>
      </c>
      <c r="AQ695" s="49">
        <v>524370</v>
      </c>
    </row>
    <row r="696" spans="1:43" ht="16.5" customHeight="1">
      <c r="A696" s="50" t="s">
        <v>50</v>
      </c>
      <c r="B696" s="50" t="s">
        <v>2460</v>
      </c>
      <c r="C696" s="50" t="e">
        <f>VLOOKUP($B696,'지하수요금(2012년)'!$B:$C,2,FALSE)</f>
        <v>#N/A</v>
      </c>
      <c r="D696" s="50" t="s">
        <v>2461</v>
      </c>
      <c r="E696" s="50" t="s">
        <v>2462</v>
      </c>
      <c r="AD696" s="49">
        <v>1378</v>
      </c>
      <c r="AE696" s="49">
        <v>1378</v>
      </c>
      <c r="AF696" s="49">
        <v>1041870</v>
      </c>
      <c r="AG696" s="49">
        <v>1922</v>
      </c>
      <c r="AH696" s="49">
        <v>544</v>
      </c>
      <c r="AI696" s="49">
        <v>380790</v>
      </c>
      <c r="AJ696" s="49">
        <v>2651</v>
      </c>
      <c r="AK696" s="49">
        <v>729</v>
      </c>
      <c r="AL696" s="49">
        <v>523240</v>
      </c>
      <c r="AM696" s="49">
        <v>3212</v>
      </c>
      <c r="AN696" s="49">
        <v>561</v>
      </c>
      <c r="AO696" s="49">
        <v>393880</v>
      </c>
      <c r="AP696" s="49">
        <v>3212</v>
      </c>
      <c r="AQ696" s="49">
        <v>2339780</v>
      </c>
    </row>
    <row r="697" spans="1:43" ht="16.5" customHeight="1">
      <c r="A697" s="50" t="s">
        <v>50</v>
      </c>
      <c r="B697" s="50" t="s">
        <v>2463</v>
      </c>
      <c r="C697" s="50" t="e">
        <f>VLOOKUP($B697,'지하수요금(2012년)'!$B:$C,2,FALSE)</f>
        <v>#N/A</v>
      </c>
      <c r="D697" s="50" t="s">
        <v>2464</v>
      </c>
      <c r="E697" s="50" t="s">
        <v>2465</v>
      </c>
      <c r="AG697" s="49">
        <v>1408</v>
      </c>
      <c r="AH697" s="49">
        <v>1408</v>
      </c>
      <c r="AI697" s="49">
        <v>1066470</v>
      </c>
      <c r="AJ697" s="49">
        <v>1860</v>
      </c>
      <c r="AK697" s="49">
        <v>452</v>
      </c>
      <c r="AL697" s="49">
        <v>309950</v>
      </c>
      <c r="AM697" s="49">
        <v>2227</v>
      </c>
      <c r="AN697" s="49">
        <v>367</v>
      </c>
      <c r="AO697" s="49">
        <v>244500</v>
      </c>
      <c r="AP697" s="49">
        <v>2227</v>
      </c>
      <c r="AQ697" s="49">
        <v>1620920</v>
      </c>
    </row>
    <row r="698" spans="1:43" ht="16.5" hidden="1" customHeight="1">
      <c r="A698" s="50" t="s">
        <v>50</v>
      </c>
      <c r="B698" s="50" t="s">
        <v>2122</v>
      </c>
      <c r="C698" s="50" t="str">
        <f>VLOOKUP($B698,'지하수요금(2012년)'!$B:$C,2,FALSE)</f>
        <v>김광월</v>
      </c>
      <c r="D698" s="50" t="s">
        <v>2123</v>
      </c>
      <c r="E698" s="50" t="s">
        <v>2124</v>
      </c>
      <c r="L698" s="49">
        <v>0</v>
      </c>
      <c r="M698" s="49">
        <v>0</v>
      </c>
      <c r="N698" s="49">
        <v>990</v>
      </c>
      <c r="U698" s="49">
        <v>0</v>
      </c>
      <c r="V698" s="49">
        <v>0</v>
      </c>
      <c r="W698" s="49">
        <v>990</v>
      </c>
      <c r="AD698" s="49">
        <v>0</v>
      </c>
      <c r="AE698" s="49">
        <v>0</v>
      </c>
      <c r="AF698" s="49">
        <v>990</v>
      </c>
      <c r="AM698" s="49">
        <v>0</v>
      </c>
      <c r="AN698" s="49">
        <v>0</v>
      </c>
      <c r="AO698" s="49">
        <v>990</v>
      </c>
      <c r="AP698" s="49">
        <v>0</v>
      </c>
      <c r="AQ698" s="49">
        <v>3960</v>
      </c>
    </row>
    <row r="699" spans="1:43" ht="16.5" hidden="1" customHeight="1">
      <c r="A699" s="50" t="s">
        <v>50</v>
      </c>
      <c r="B699" s="50" t="s">
        <v>2125</v>
      </c>
      <c r="C699" s="50" t="str">
        <f>VLOOKUP($B699,'지하수요금(2012년)'!$B:$C,2,FALSE)</f>
        <v>장성윤</v>
      </c>
      <c r="D699" s="50" t="s">
        <v>2126</v>
      </c>
      <c r="E699" s="50" t="s">
        <v>2127</v>
      </c>
      <c r="L699" s="49">
        <v>0</v>
      </c>
      <c r="M699" s="49">
        <v>0</v>
      </c>
      <c r="N699" s="49">
        <v>990</v>
      </c>
      <c r="U699" s="49">
        <v>0</v>
      </c>
      <c r="V699" s="49">
        <v>0</v>
      </c>
      <c r="W699" s="49">
        <v>990</v>
      </c>
      <c r="AD699" s="49">
        <v>0</v>
      </c>
      <c r="AE699" s="49">
        <v>0</v>
      </c>
      <c r="AF699" s="49">
        <v>990</v>
      </c>
      <c r="AM699" s="49">
        <v>0</v>
      </c>
      <c r="AN699" s="49">
        <v>0</v>
      </c>
      <c r="AO699" s="49">
        <v>990</v>
      </c>
      <c r="AP699" s="49">
        <v>0</v>
      </c>
      <c r="AQ699" s="49">
        <v>3960</v>
      </c>
    </row>
    <row r="700" spans="1:43" ht="16.5" hidden="1" customHeight="1">
      <c r="A700" s="50" t="s">
        <v>50</v>
      </c>
      <c r="B700" s="50" t="s">
        <v>2128</v>
      </c>
      <c r="C700" s="50" t="str">
        <f>VLOOKUP($B700,'지하수요금(2012년)'!$B:$C,2,FALSE)</f>
        <v>김천시장(회계과)</v>
      </c>
      <c r="D700" s="50" t="s">
        <v>2129</v>
      </c>
      <c r="E700" s="50" t="s">
        <v>2130</v>
      </c>
      <c r="L700" s="49">
        <v>0</v>
      </c>
      <c r="M700" s="49">
        <v>0</v>
      </c>
      <c r="N700" s="49">
        <v>0</v>
      </c>
      <c r="U700" s="49">
        <v>0</v>
      </c>
      <c r="V700" s="49">
        <v>0</v>
      </c>
      <c r="W700" s="49">
        <v>0</v>
      </c>
      <c r="AD700" s="49">
        <v>0</v>
      </c>
      <c r="AE700" s="49">
        <v>0</v>
      </c>
      <c r="AF700" s="49">
        <v>0</v>
      </c>
      <c r="AM700" s="49">
        <v>0</v>
      </c>
      <c r="AN700" s="49">
        <v>0</v>
      </c>
      <c r="AO700" s="49">
        <v>0</v>
      </c>
      <c r="AP700" s="49">
        <v>0</v>
      </c>
      <c r="AQ700" s="49">
        <v>0</v>
      </c>
    </row>
    <row r="701" spans="1:43" ht="16.5" hidden="1" customHeight="1">
      <c r="A701" s="50" t="s">
        <v>50</v>
      </c>
      <c r="B701" s="50" t="s">
        <v>2131</v>
      </c>
      <c r="C701" s="50" t="str">
        <f>VLOOKUP($B701,'지하수요금(2012년)'!$B:$C,2,FALSE)</f>
        <v>이정기</v>
      </c>
      <c r="D701" s="50" t="s">
        <v>2132</v>
      </c>
      <c r="E701" s="50" t="s">
        <v>2133</v>
      </c>
      <c r="L701" s="49">
        <v>0</v>
      </c>
      <c r="M701" s="49">
        <v>0</v>
      </c>
      <c r="N701" s="49">
        <v>990</v>
      </c>
      <c r="U701" s="49">
        <v>0</v>
      </c>
      <c r="V701" s="49">
        <v>0</v>
      </c>
      <c r="W701" s="49">
        <v>990</v>
      </c>
      <c r="AD701" s="49">
        <v>0</v>
      </c>
      <c r="AE701" s="49">
        <v>0</v>
      </c>
      <c r="AF701" s="49">
        <v>990</v>
      </c>
      <c r="AM701" s="49">
        <v>0</v>
      </c>
      <c r="AN701" s="49">
        <v>0</v>
      </c>
      <c r="AO701" s="49">
        <v>990</v>
      </c>
      <c r="AP701" s="49">
        <v>0</v>
      </c>
      <c r="AQ701" s="49">
        <v>3960</v>
      </c>
    </row>
    <row r="702" spans="1:43" ht="16.5" hidden="1" customHeight="1">
      <c r="A702" s="50" t="s">
        <v>50</v>
      </c>
      <c r="B702" s="50" t="s">
        <v>2134</v>
      </c>
      <c r="C702" s="50" t="str">
        <f>VLOOKUP($B702,'지하수요금(2012년)'!$B:$C,2,FALSE)</f>
        <v>백정자</v>
      </c>
      <c r="D702" s="50" t="s">
        <v>2135</v>
      </c>
      <c r="E702" s="50" t="s">
        <v>2136</v>
      </c>
      <c r="L702" s="49">
        <v>0</v>
      </c>
      <c r="M702" s="49">
        <v>0</v>
      </c>
      <c r="N702" s="49">
        <v>990</v>
      </c>
      <c r="U702" s="49">
        <v>0</v>
      </c>
      <c r="V702" s="49">
        <v>0</v>
      </c>
      <c r="W702" s="49">
        <v>990</v>
      </c>
      <c r="AD702" s="49">
        <v>0</v>
      </c>
      <c r="AE702" s="49">
        <v>0</v>
      </c>
      <c r="AF702" s="49">
        <v>990</v>
      </c>
      <c r="AM702" s="49">
        <v>0</v>
      </c>
      <c r="AN702" s="49">
        <v>0</v>
      </c>
      <c r="AO702" s="49">
        <v>990</v>
      </c>
      <c r="AP702" s="49">
        <v>0</v>
      </c>
      <c r="AQ702" s="49">
        <v>3960</v>
      </c>
    </row>
    <row r="703" spans="1:43" ht="16.5" hidden="1" customHeight="1">
      <c r="A703" s="50" t="s">
        <v>50</v>
      </c>
      <c r="B703" s="50" t="s">
        <v>2137</v>
      </c>
      <c r="C703" s="50" t="str">
        <f>VLOOKUP($B703,'지하수요금(2012년)'!$B:$C,2,FALSE)</f>
        <v>박웅달</v>
      </c>
      <c r="D703" s="50" t="s">
        <v>2138</v>
      </c>
      <c r="E703" s="50" t="s">
        <v>2139</v>
      </c>
      <c r="L703" s="49">
        <v>0</v>
      </c>
      <c r="M703" s="49">
        <v>0</v>
      </c>
      <c r="N703" s="49">
        <v>0</v>
      </c>
      <c r="U703" s="49">
        <v>0</v>
      </c>
      <c r="V703" s="49">
        <v>0</v>
      </c>
      <c r="W703" s="49">
        <v>0</v>
      </c>
      <c r="AD703" s="49">
        <v>0</v>
      </c>
      <c r="AE703" s="49">
        <v>0</v>
      </c>
      <c r="AF703" s="49">
        <v>0</v>
      </c>
      <c r="AM703" s="49">
        <v>0</v>
      </c>
      <c r="AN703" s="49">
        <v>0</v>
      </c>
      <c r="AO703" s="49">
        <v>0</v>
      </c>
      <c r="AP703" s="49">
        <v>0</v>
      </c>
      <c r="AQ703" s="49">
        <v>0</v>
      </c>
    </row>
    <row r="704" spans="1:43" ht="16.5" hidden="1" customHeight="1">
      <c r="A704" s="50" t="s">
        <v>50</v>
      </c>
      <c r="B704" s="50" t="s">
        <v>2140</v>
      </c>
      <c r="C704" s="50" t="str">
        <f>VLOOKUP($B704,'지하수요금(2012년)'!$B:$C,2,FALSE)</f>
        <v>백숙이</v>
      </c>
      <c r="D704" s="50" t="s">
        <v>2466</v>
      </c>
      <c r="E704" s="50" t="s">
        <v>2142</v>
      </c>
      <c r="L704" s="49">
        <v>0</v>
      </c>
      <c r="M704" s="49">
        <v>0</v>
      </c>
      <c r="N704" s="49">
        <v>990</v>
      </c>
      <c r="U704" s="49">
        <v>0</v>
      </c>
      <c r="V704" s="49">
        <v>0</v>
      </c>
      <c r="W704" s="49">
        <v>990</v>
      </c>
      <c r="AD704" s="49">
        <v>0</v>
      </c>
      <c r="AE704" s="49">
        <v>0</v>
      </c>
      <c r="AF704" s="49">
        <v>990</v>
      </c>
      <c r="AM704" s="49">
        <v>0</v>
      </c>
      <c r="AN704" s="49">
        <v>0</v>
      </c>
      <c r="AO704" s="49">
        <v>990</v>
      </c>
      <c r="AP704" s="49">
        <v>0</v>
      </c>
      <c r="AQ704" s="49">
        <v>3960</v>
      </c>
    </row>
    <row r="705" spans="1:43" ht="16.5" hidden="1" customHeight="1">
      <c r="A705" s="50" t="s">
        <v>50</v>
      </c>
      <c r="B705" s="50" t="s">
        <v>2143</v>
      </c>
      <c r="C705" s="50" t="str">
        <f>VLOOKUP($B705,'지하수요금(2012년)'!$B:$C,2,FALSE)</f>
        <v>김경일</v>
      </c>
      <c r="D705" s="50" t="s">
        <v>2144</v>
      </c>
      <c r="E705" s="50" t="s">
        <v>2145</v>
      </c>
      <c r="L705" s="49">
        <v>0</v>
      </c>
      <c r="M705" s="49">
        <v>0</v>
      </c>
      <c r="N705" s="49">
        <v>990</v>
      </c>
      <c r="U705" s="49">
        <v>0</v>
      </c>
      <c r="V705" s="49">
        <v>0</v>
      </c>
      <c r="W705" s="49">
        <v>990</v>
      </c>
      <c r="AD705" s="49">
        <v>0</v>
      </c>
      <c r="AE705" s="49">
        <v>0</v>
      </c>
      <c r="AF705" s="49">
        <v>990</v>
      </c>
      <c r="AM705" s="49">
        <v>0</v>
      </c>
      <c r="AN705" s="49">
        <v>0</v>
      </c>
      <c r="AO705" s="49">
        <v>990</v>
      </c>
      <c r="AP705" s="49">
        <v>0</v>
      </c>
      <c r="AQ705" s="49">
        <v>3960</v>
      </c>
    </row>
    <row r="706" spans="1:43" ht="16.5" hidden="1" customHeight="1">
      <c r="A706" s="50" t="s">
        <v>50</v>
      </c>
      <c r="B706" s="50" t="s">
        <v>2146</v>
      </c>
      <c r="C706" s="50" t="str">
        <f>VLOOKUP($B706,'지하수요금(2012년)'!$B:$C,2,FALSE)</f>
        <v>김영회</v>
      </c>
      <c r="D706" s="50" t="s">
        <v>2147</v>
      </c>
      <c r="E706" s="50" t="s">
        <v>2148</v>
      </c>
      <c r="L706" s="49">
        <v>0</v>
      </c>
      <c r="M706" s="49">
        <v>0</v>
      </c>
      <c r="N706" s="49">
        <v>990</v>
      </c>
      <c r="U706" s="49">
        <v>0</v>
      </c>
      <c r="V706" s="49">
        <v>0</v>
      </c>
      <c r="W706" s="49">
        <v>990</v>
      </c>
      <c r="AD706" s="49">
        <v>0</v>
      </c>
      <c r="AE706" s="49">
        <v>0</v>
      </c>
      <c r="AF706" s="49">
        <v>990</v>
      </c>
      <c r="AM706" s="49">
        <v>0</v>
      </c>
      <c r="AN706" s="49">
        <v>0</v>
      </c>
      <c r="AO706" s="49">
        <v>990</v>
      </c>
      <c r="AP706" s="49">
        <v>0</v>
      </c>
      <c r="AQ706" s="49">
        <v>3960</v>
      </c>
    </row>
    <row r="707" spans="1:43" ht="16.5" hidden="1" customHeight="1">
      <c r="A707" s="50" t="s">
        <v>50</v>
      </c>
      <c r="B707" s="50" t="s">
        <v>2149</v>
      </c>
      <c r="C707" s="50" t="str">
        <f>VLOOKUP($B707,'지하수요금(2012년)'!$B:$C,2,FALSE)</f>
        <v>주진서</v>
      </c>
      <c r="D707" s="50" t="s">
        <v>2150</v>
      </c>
      <c r="E707" s="50" t="s">
        <v>2151</v>
      </c>
      <c r="L707" s="49">
        <v>0</v>
      </c>
      <c r="M707" s="49">
        <v>0</v>
      </c>
      <c r="N707" s="49">
        <v>990</v>
      </c>
      <c r="U707" s="49">
        <v>0</v>
      </c>
      <c r="V707" s="49">
        <v>0</v>
      </c>
      <c r="W707" s="49">
        <v>990</v>
      </c>
      <c r="AD707" s="49">
        <v>0</v>
      </c>
      <c r="AE707" s="49">
        <v>0</v>
      </c>
      <c r="AF707" s="49">
        <v>990</v>
      </c>
      <c r="AM707" s="49">
        <v>0</v>
      </c>
      <c r="AN707" s="49">
        <v>0</v>
      </c>
      <c r="AO707" s="49">
        <v>990</v>
      </c>
      <c r="AP707" s="49">
        <v>0</v>
      </c>
      <c r="AQ707" s="49">
        <v>3960</v>
      </c>
    </row>
    <row r="708" spans="1:43" ht="16.5" hidden="1" customHeight="1">
      <c r="A708" s="50" t="s">
        <v>50</v>
      </c>
      <c r="B708" s="50" t="s">
        <v>2152</v>
      </c>
      <c r="C708" s="50" t="str">
        <f>VLOOKUP($B708,'지하수요금(2012년)'!$B:$C,2,FALSE)</f>
        <v>서억수</v>
      </c>
      <c r="D708" s="50" t="s">
        <v>2467</v>
      </c>
      <c r="E708" s="50" t="s">
        <v>2468</v>
      </c>
      <c r="L708" s="49">
        <v>0</v>
      </c>
      <c r="M708" s="49">
        <v>0</v>
      </c>
      <c r="N708" s="49">
        <v>990</v>
      </c>
      <c r="U708" s="49">
        <v>0</v>
      </c>
      <c r="V708" s="49">
        <v>0</v>
      </c>
      <c r="W708" s="49">
        <v>990</v>
      </c>
      <c r="AD708" s="49">
        <v>0</v>
      </c>
      <c r="AE708" s="49">
        <v>0</v>
      </c>
      <c r="AF708" s="49">
        <v>990</v>
      </c>
      <c r="AM708" s="49">
        <v>0</v>
      </c>
      <c r="AN708" s="49">
        <v>0</v>
      </c>
      <c r="AO708" s="49">
        <v>990</v>
      </c>
      <c r="AP708" s="49">
        <v>0</v>
      </c>
      <c r="AQ708" s="49">
        <v>3960</v>
      </c>
    </row>
    <row r="709" spans="1:43" ht="16.5" hidden="1" customHeight="1">
      <c r="A709" s="50" t="s">
        <v>50</v>
      </c>
      <c r="B709" s="50" t="s">
        <v>2155</v>
      </c>
      <c r="C709" s="50" t="str">
        <f>VLOOKUP($B709,'지하수요금(2012년)'!$B:$C,2,FALSE)</f>
        <v>정연달</v>
      </c>
      <c r="D709" s="50" t="s">
        <v>2156</v>
      </c>
      <c r="E709" s="50" t="s">
        <v>2157</v>
      </c>
      <c r="L709" s="49">
        <v>0</v>
      </c>
      <c r="M709" s="49">
        <v>0</v>
      </c>
      <c r="N709" s="49">
        <v>990</v>
      </c>
      <c r="U709" s="49">
        <v>0</v>
      </c>
      <c r="V709" s="49">
        <v>0</v>
      </c>
      <c r="W709" s="49">
        <v>990</v>
      </c>
      <c r="AD709" s="49">
        <v>0</v>
      </c>
      <c r="AE709" s="49">
        <v>0</v>
      </c>
      <c r="AF709" s="49">
        <v>990</v>
      </c>
      <c r="AM709" s="49">
        <v>0</v>
      </c>
      <c r="AN709" s="49">
        <v>0</v>
      </c>
      <c r="AO709" s="49">
        <v>990</v>
      </c>
      <c r="AP709" s="49">
        <v>0</v>
      </c>
      <c r="AQ709" s="49">
        <v>3960</v>
      </c>
    </row>
    <row r="710" spans="1:43" ht="16.5" hidden="1" customHeight="1">
      <c r="A710" s="50" t="s">
        <v>50</v>
      </c>
      <c r="B710" s="50" t="s">
        <v>2158</v>
      </c>
      <c r="C710" s="50" t="str">
        <f>VLOOKUP($B710,'지하수요금(2012년)'!$B:$C,2,FALSE)</f>
        <v>김종찬</v>
      </c>
      <c r="D710" s="50" t="s">
        <v>2159</v>
      </c>
      <c r="E710" s="50" t="s">
        <v>2160</v>
      </c>
      <c r="L710" s="49">
        <v>0</v>
      </c>
      <c r="M710" s="49">
        <v>0</v>
      </c>
      <c r="N710" s="49">
        <v>990</v>
      </c>
      <c r="U710" s="49">
        <v>0</v>
      </c>
      <c r="V710" s="49">
        <v>0</v>
      </c>
      <c r="W710" s="49">
        <v>990</v>
      </c>
      <c r="AD710" s="49">
        <v>0</v>
      </c>
      <c r="AE710" s="49">
        <v>0</v>
      </c>
      <c r="AF710" s="49">
        <v>990</v>
      </c>
      <c r="AM710" s="49">
        <v>0</v>
      </c>
      <c r="AN710" s="49">
        <v>0</v>
      </c>
      <c r="AO710" s="49">
        <v>990</v>
      </c>
      <c r="AP710" s="49">
        <v>0</v>
      </c>
      <c r="AQ710" s="49">
        <v>3960</v>
      </c>
    </row>
    <row r="711" spans="1:43" ht="16.5" hidden="1" customHeight="1">
      <c r="A711" s="50" t="s">
        <v>50</v>
      </c>
      <c r="B711" s="50" t="s">
        <v>2161</v>
      </c>
      <c r="C711" s="50" t="str">
        <f>VLOOKUP($B711,'지하수요금(2012년)'!$B:$C,2,FALSE)</f>
        <v>민홍기</v>
      </c>
      <c r="D711" s="50" t="s">
        <v>2162</v>
      </c>
      <c r="E711" s="50" t="s">
        <v>2163</v>
      </c>
      <c r="L711" s="49">
        <v>0</v>
      </c>
      <c r="M711" s="49">
        <v>0</v>
      </c>
      <c r="N711" s="49">
        <v>990</v>
      </c>
      <c r="U711" s="49">
        <v>0</v>
      </c>
      <c r="V711" s="49">
        <v>0</v>
      </c>
      <c r="W711" s="49">
        <v>990</v>
      </c>
      <c r="AD711" s="49">
        <v>0</v>
      </c>
      <c r="AE711" s="49">
        <v>0</v>
      </c>
      <c r="AF711" s="49">
        <v>990</v>
      </c>
      <c r="AM711" s="49">
        <v>0</v>
      </c>
      <c r="AN711" s="49">
        <v>0</v>
      </c>
      <c r="AO711" s="49">
        <v>990</v>
      </c>
      <c r="AP711" s="49">
        <v>0</v>
      </c>
      <c r="AQ711" s="49">
        <v>3960</v>
      </c>
    </row>
    <row r="712" spans="1:43" ht="16.5" hidden="1" customHeight="1">
      <c r="A712" s="50" t="s">
        <v>50</v>
      </c>
      <c r="B712" s="50" t="s">
        <v>2164</v>
      </c>
      <c r="C712" s="50" t="str">
        <f>VLOOKUP($B712,'지하수요금(2012년)'!$B:$C,2,FALSE)</f>
        <v xml:space="preserve">주재웅 </v>
      </c>
      <c r="D712" s="50" t="s">
        <v>2165</v>
      </c>
      <c r="E712" s="50" t="s">
        <v>2166</v>
      </c>
      <c r="L712" s="49">
        <v>0</v>
      </c>
      <c r="M712" s="49">
        <v>0</v>
      </c>
      <c r="N712" s="49">
        <v>990</v>
      </c>
      <c r="U712" s="49">
        <v>0</v>
      </c>
      <c r="V712" s="49">
        <v>0</v>
      </c>
      <c r="W712" s="49">
        <v>990</v>
      </c>
      <c r="AD712" s="49">
        <v>0</v>
      </c>
      <c r="AE712" s="49">
        <v>0</v>
      </c>
      <c r="AF712" s="49">
        <v>990</v>
      </c>
      <c r="AM712" s="49">
        <v>0</v>
      </c>
      <c r="AN712" s="49">
        <v>0</v>
      </c>
      <c r="AO712" s="49">
        <v>990</v>
      </c>
      <c r="AP712" s="49">
        <v>0</v>
      </c>
      <c r="AQ712" s="49">
        <v>3960</v>
      </c>
    </row>
    <row r="713" spans="1:43" ht="16.5" hidden="1" customHeight="1">
      <c r="A713" s="50" t="s">
        <v>50</v>
      </c>
      <c r="B713" s="50" t="s">
        <v>2167</v>
      </c>
      <c r="C713" s="50" t="str">
        <f>VLOOKUP($B713,'지하수요금(2012년)'!$B:$C,2,FALSE)</f>
        <v>김기대</v>
      </c>
      <c r="D713" s="50" t="s">
        <v>2168</v>
      </c>
      <c r="E713" s="50" t="s">
        <v>2169</v>
      </c>
      <c r="L713" s="49">
        <v>0</v>
      </c>
      <c r="M713" s="49">
        <v>0</v>
      </c>
      <c r="N713" s="49">
        <v>990</v>
      </c>
      <c r="U713" s="49">
        <v>0</v>
      </c>
      <c r="V713" s="49">
        <v>0</v>
      </c>
      <c r="W713" s="49">
        <v>990</v>
      </c>
      <c r="AD713" s="49">
        <v>0</v>
      </c>
      <c r="AE713" s="49">
        <v>0</v>
      </c>
      <c r="AF713" s="49">
        <v>990</v>
      </c>
      <c r="AM713" s="49">
        <v>0</v>
      </c>
      <c r="AN713" s="49">
        <v>0</v>
      </c>
      <c r="AO713" s="49">
        <v>990</v>
      </c>
      <c r="AP713" s="49">
        <v>0</v>
      </c>
      <c r="AQ713" s="49">
        <v>3960</v>
      </c>
    </row>
    <row r="714" spans="1:43" ht="16.5" hidden="1" customHeight="1">
      <c r="A714" s="50" t="s">
        <v>50</v>
      </c>
      <c r="B714" s="50" t="s">
        <v>2170</v>
      </c>
      <c r="C714" s="50" t="str">
        <f>VLOOKUP($B714,'지하수요금(2012년)'!$B:$C,2,FALSE)</f>
        <v>손병곤</v>
      </c>
      <c r="D714" s="50" t="s">
        <v>2171</v>
      </c>
      <c r="E714" s="50" t="s">
        <v>2469</v>
      </c>
      <c r="L714" s="49">
        <v>0</v>
      </c>
      <c r="M714" s="49">
        <v>0</v>
      </c>
      <c r="N714" s="49">
        <v>990</v>
      </c>
      <c r="U714" s="49">
        <v>0</v>
      </c>
      <c r="V714" s="49">
        <v>0</v>
      </c>
      <c r="W714" s="49">
        <v>990</v>
      </c>
      <c r="AD714" s="49">
        <v>0</v>
      </c>
      <c r="AE714" s="49">
        <v>0</v>
      </c>
      <c r="AF714" s="49">
        <v>990</v>
      </c>
      <c r="AM714" s="49">
        <v>0</v>
      </c>
      <c r="AN714" s="49">
        <v>0</v>
      </c>
      <c r="AO714" s="49">
        <v>990</v>
      </c>
      <c r="AP714" s="49">
        <v>0</v>
      </c>
      <c r="AQ714" s="49">
        <v>3960</v>
      </c>
    </row>
    <row r="715" spans="1:43" ht="16.5" hidden="1" customHeight="1">
      <c r="A715" s="50" t="s">
        <v>50</v>
      </c>
      <c r="B715" s="50" t="s">
        <v>2173</v>
      </c>
      <c r="C715" s="50" t="str">
        <f>VLOOKUP($B715,'지하수요금(2012년)'!$B:$C,2,FALSE)</f>
        <v>장춘자</v>
      </c>
      <c r="D715" s="50" t="s">
        <v>2174</v>
      </c>
      <c r="E715" s="50" t="s">
        <v>2175</v>
      </c>
      <c r="L715" s="49">
        <v>0</v>
      </c>
      <c r="M715" s="49">
        <v>0</v>
      </c>
      <c r="N715" s="49">
        <v>990</v>
      </c>
      <c r="U715" s="49">
        <v>0</v>
      </c>
      <c r="V715" s="49">
        <v>0</v>
      </c>
      <c r="W715" s="49">
        <v>990</v>
      </c>
      <c r="AD715" s="49">
        <v>0</v>
      </c>
      <c r="AE715" s="49">
        <v>0</v>
      </c>
      <c r="AF715" s="49">
        <v>990</v>
      </c>
      <c r="AM715" s="49">
        <v>0</v>
      </c>
      <c r="AN715" s="49">
        <v>0</v>
      </c>
      <c r="AO715" s="49">
        <v>990</v>
      </c>
      <c r="AP715" s="49">
        <v>0</v>
      </c>
      <c r="AQ715" s="49">
        <v>3960</v>
      </c>
    </row>
  </sheetData>
  <autoFilter ref="A1:AQ715">
    <filterColumn colId="2">
      <filters>
        <filter val="#N/A"/>
      </filters>
    </filterColumn>
  </autoFilter>
  <phoneticPr fontId="1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715"/>
  <sheetViews>
    <sheetView workbookViewId="0">
      <pane ySplit="1" topLeftCell="A2" activePane="bottomLeft" state="frozen"/>
      <selection activeCell="L126" sqref="L126"/>
      <selection pane="bottomLeft" activeCell="L126" sqref="L126"/>
    </sheetView>
  </sheetViews>
  <sheetFormatPr defaultRowHeight="16.5"/>
  <cols>
    <col min="1" max="1" width="7" style="49" bestFit="1" customWidth="1"/>
    <col min="2" max="2" width="23.33203125" style="49" bestFit="1" customWidth="1"/>
    <col min="3" max="3" width="41.5" style="49" bestFit="1" customWidth="1"/>
    <col min="4" max="4" width="60" style="49" bestFit="1" customWidth="1"/>
    <col min="5" max="5" width="11.33203125" style="49" bestFit="1" customWidth="1"/>
    <col min="6" max="6" width="10.83203125" style="49" bestFit="1" customWidth="1"/>
    <col min="7" max="7" width="13.33203125" style="49" bestFit="1" customWidth="1"/>
    <col min="8" max="8" width="11.33203125" style="49" bestFit="1" customWidth="1"/>
    <col min="9" max="9" width="10.83203125" style="49" bestFit="1" customWidth="1"/>
    <col min="10" max="10" width="13.33203125" style="49" bestFit="1" customWidth="1"/>
    <col min="11" max="11" width="11.33203125" style="49" bestFit="1" customWidth="1"/>
    <col min="12" max="12" width="10.83203125" style="49" bestFit="1" customWidth="1"/>
    <col min="13" max="13" width="13.33203125" style="49" bestFit="1" customWidth="1"/>
    <col min="14" max="14" width="11.33203125" style="49" bestFit="1" customWidth="1"/>
    <col min="15" max="15" width="10.83203125" style="49" bestFit="1" customWidth="1"/>
    <col min="16" max="16" width="13.33203125" style="49" bestFit="1" customWidth="1"/>
    <col min="17" max="17" width="11.33203125" style="49" bestFit="1" customWidth="1"/>
    <col min="18" max="18" width="10.83203125" style="49" bestFit="1" customWidth="1"/>
    <col min="19" max="19" width="13.33203125" style="49" bestFit="1" customWidth="1"/>
    <col min="20" max="20" width="12.6640625" style="49" bestFit="1" customWidth="1"/>
    <col min="21" max="21" width="10.83203125" style="49" bestFit="1" customWidth="1"/>
    <col min="22" max="22" width="13.33203125" style="49" bestFit="1" customWidth="1"/>
    <col min="23" max="23" width="12.6640625" style="49" bestFit="1" customWidth="1"/>
    <col min="24" max="24" width="10.83203125" style="49" bestFit="1" customWidth="1"/>
    <col min="25" max="25" width="13.33203125" style="49" bestFit="1" customWidth="1"/>
    <col min="26" max="26" width="12.6640625" style="49" bestFit="1" customWidth="1"/>
    <col min="27" max="27" width="10.83203125" style="49" bestFit="1" customWidth="1"/>
    <col min="28" max="28" width="13.33203125" style="49" bestFit="1" customWidth="1"/>
    <col min="29" max="29" width="12.6640625" style="49" bestFit="1" customWidth="1"/>
    <col min="30" max="30" width="10.83203125" style="49" bestFit="1" customWidth="1"/>
    <col min="31" max="31" width="13.33203125" style="49" bestFit="1" customWidth="1"/>
    <col min="32" max="32" width="12.6640625" style="49" bestFit="1" customWidth="1"/>
    <col min="33" max="33" width="12.1640625" style="49" bestFit="1" customWidth="1"/>
    <col min="34" max="34" width="14.83203125" style="49" bestFit="1" customWidth="1"/>
    <col min="35" max="35" width="12.6640625" style="49" bestFit="1" customWidth="1"/>
    <col min="36" max="36" width="12.1640625" style="49" bestFit="1" customWidth="1"/>
    <col min="37" max="37" width="14.83203125" style="49" bestFit="1" customWidth="1"/>
    <col min="38" max="38" width="12.6640625" style="49" bestFit="1" customWidth="1"/>
    <col min="39" max="39" width="12.1640625" style="49" bestFit="1" customWidth="1"/>
    <col min="40" max="40" width="14.83203125" style="49" bestFit="1" customWidth="1"/>
    <col min="41" max="42" width="14.6640625" style="49" bestFit="1" customWidth="1"/>
    <col min="43" max="16384" width="9.33203125" style="49"/>
  </cols>
  <sheetData>
    <row r="1" spans="1:42">
      <c r="A1" s="48" t="s">
        <v>16</v>
      </c>
      <c r="B1" s="48" t="s">
        <v>17</v>
      </c>
      <c r="C1" s="48" t="s">
        <v>18</v>
      </c>
      <c r="D1" s="48" t="s">
        <v>19</v>
      </c>
      <c r="E1" s="48" t="s">
        <v>2261</v>
      </c>
      <c r="F1" s="48" t="s">
        <v>24</v>
      </c>
      <c r="G1" s="48" t="s">
        <v>25</v>
      </c>
      <c r="H1" s="48" t="s">
        <v>2262</v>
      </c>
      <c r="I1" s="48" t="s">
        <v>26</v>
      </c>
      <c r="J1" s="48" t="s">
        <v>27</v>
      </c>
      <c r="K1" s="48" t="s">
        <v>2263</v>
      </c>
      <c r="L1" s="48" t="s">
        <v>28</v>
      </c>
      <c r="M1" s="48" t="s">
        <v>29</v>
      </c>
      <c r="N1" s="48" t="s">
        <v>2264</v>
      </c>
      <c r="O1" s="48" t="s">
        <v>30</v>
      </c>
      <c r="P1" s="48" t="s">
        <v>31</v>
      </c>
      <c r="Q1" s="48" t="s">
        <v>2265</v>
      </c>
      <c r="R1" s="48" t="s">
        <v>32</v>
      </c>
      <c r="S1" s="48" t="s">
        <v>33</v>
      </c>
      <c r="T1" s="48" t="s">
        <v>2266</v>
      </c>
      <c r="U1" s="48" t="s">
        <v>34</v>
      </c>
      <c r="V1" s="48" t="s">
        <v>35</v>
      </c>
      <c r="W1" s="48" t="s">
        <v>2267</v>
      </c>
      <c r="X1" s="48" t="s">
        <v>36</v>
      </c>
      <c r="Y1" s="48" t="s">
        <v>37</v>
      </c>
      <c r="Z1" s="48" t="s">
        <v>2268</v>
      </c>
      <c r="AA1" s="48" t="s">
        <v>38</v>
      </c>
      <c r="AB1" s="48" t="s">
        <v>39</v>
      </c>
      <c r="AC1" s="48" t="s">
        <v>2269</v>
      </c>
      <c r="AD1" s="48" t="s">
        <v>40</v>
      </c>
      <c r="AE1" s="48" t="s">
        <v>41</v>
      </c>
      <c r="AF1" s="48" t="s">
        <v>2270</v>
      </c>
      <c r="AG1" s="48" t="s">
        <v>42</v>
      </c>
      <c r="AH1" s="48" t="s">
        <v>43</v>
      </c>
      <c r="AI1" s="48" t="s">
        <v>2271</v>
      </c>
      <c r="AJ1" s="48" t="s">
        <v>44</v>
      </c>
      <c r="AK1" s="48" t="s">
        <v>45</v>
      </c>
      <c r="AL1" s="48" t="s">
        <v>2272</v>
      </c>
      <c r="AM1" s="48" t="s">
        <v>46</v>
      </c>
      <c r="AN1" s="48" t="s">
        <v>47</v>
      </c>
      <c r="AO1" s="48" t="s">
        <v>48</v>
      </c>
      <c r="AP1" s="48" t="s">
        <v>49</v>
      </c>
    </row>
    <row r="2" spans="1:42">
      <c r="A2" s="50" t="s">
        <v>50</v>
      </c>
      <c r="B2" s="50" t="s">
        <v>51</v>
      </c>
      <c r="C2" s="50" t="s">
        <v>52</v>
      </c>
      <c r="D2" s="50" t="s">
        <v>2273</v>
      </c>
      <c r="K2" s="49">
        <v>0</v>
      </c>
      <c r="L2" s="49">
        <v>6</v>
      </c>
      <c r="M2" s="49">
        <v>2070</v>
      </c>
      <c r="T2" s="49">
        <v>0</v>
      </c>
      <c r="U2" s="49">
        <v>6</v>
      </c>
      <c r="V2" s="49">
        <v>2070</v>
      </c>
      <c r="AC2" s="49">
        <v>0</v>
      </c>
      <c r="AD2" s="49">
        <v>6</v>
      </c>
      <c r="AE2" s="49">
        <v>2070</v>
      </c>
      <c r="AL2" s="49">
        <v>0</v>
      </c>
      <c r="AM2" s="49">
        <v>6</v>
      </c>
      <c r="AN2" s="49">
        <v>2070</v>
      </c>
      <c r="AO2" s="49">
        <v>24</v>
      </c>
      <c r="AP2" s="49">
        <v>8280</v>
      </c>
    </row>
    <row r="3" spans="1:42">
      <c r="A3" s="50" t="s">
        <v>50</v>
      </c>
      <c r="B3" s="50" t="s">
        <v>57</v>
      </c>
      <c r="C3" s="50" t="s">
        <v>58</v>
      </c>
      <c r="D3" s="50" t="s">
        <v>2274</v>
      </c>
      <c r="K3" s="49">
        <v>0</v>
      </c>
      <c r="L3" s="49">
        <v>30</v>
      </c>
      <c r="M3" s="49">
        <v>6390</v>
      </c>
      <c r="T3" s="49">
        <v>0</v>
      </c>
      <c r="U3" s="49">
        <v>30</v>
      </c>
      <c r="V3" s="49">
        <v>6390</v>
      </c>
      <c r="AC3" s="49">
        <v>0</v>
      </c>
      <c r="AD3" s="49">
        <v>30</v>
      </c>
      <c r="AE3" s="49">
        <v>6390</v>
      </c>
      <c r="AL3" s="49">
        <v>0</v>
      </c>
      <c r="AM3" s="49">
        <v>30</v>
      </c>
      <c r="AN3" s="49">
        <v>6390</v>
      </c>
      <c r="AO3" s="49">
        <v>120</v>
      </c>
      <c r="AP3" s="49">
        <v>25560</v>
      </c>
    </row>
    <row r="4" spans="1:42">
      <c r="A4" s="50" t="s">
        <v>50</v>
      </c>
      <c r="B4" s="50" t="s">
        <v>60</v>
      </c>
      <c r="C4" s="50" t="s">
        <v>61</v>
      </c>
      <c r="D4" s="50" t="s">
        <v>2275</v>
      </c>
      <c r="K4" s="49">
        <v>0</v>
      </c>
      <c r="L4" s="49">
        <v>30</v>
      </c>
      <c r="M4" s="49">
        <v>0</v>
      </c>
      <c r="T4" s="49">
        <v>0</v>
      </c>
      <c r="U4" s="49">
        <v>30</v>
      </c>
      <c r="V4" s="49">
        <v>0</v>
      </c>
      <c r="AC4" s="49">
        <v>0</v>
      </c>
      <c r="AD4" s="49">
        <v>30</v>
      </c>
      <c r="AE4" s="49">
        <v>0</v>
      </c>
      <c r="AL4" s="49">
        <v>0</v>
      </c>
      <c r="AM4" s="49">
        <v>30</v>
      </c>
      <c r="AN4" s="49">
        <v>0</v>
      </c>
      <c r="AO4" s="49">
        <v>120</v>
      </c>
      <c r="AP4" s="49">
        <v>0</v>
      </c>
    </row>
    <row r="5" spans="1:42">
      <c r="A5" s="50" t="s">
        <v>50</v>
      </c>
      <c r="B5" s="50" t="s">
        <v>63</v>
      </c>
      <c r="C5" s="50" t="s">
        <v>64</v>
      </c>
      <c r="D5" s="50" t="s">
        <v>2276</v>
      </c>
      <c r="K5" s="49">
        <v>0</v>
      </c>
      <c r="L5" s="49">
        <v>18</v>
      </c>
      <c r="M5" s="49">
        <v>4230</v>
      </c>
      <c r="T5" s="49">
        <v>0</v>
      </c>
      <c r="U5" s="49">
        <v>18</v>
      </c>
      <c r="V5" s="49">
        <v>4230</v>
      </c>
      <c r="AC5" s="49">
        <v>0</v>
      </c>
      <c r="AD5" s="49">
        <v>18</v>
      </c>
      <c r="AE5" s="49">
        <v>4230</v>
      </c>
      <c r="AL5" s="49">
        <v>0</v>
      </c>
      <c r="AM5" s="49">
        <v>18</v>
      </c>
      <c r="AN5" s="49">
        <v>4230</v>
      </c>
      <c r="AO5" s="49">
        <v>72</v>
      </c>
      <c r="AP5" s="49">
        <v>16920</v>
      </c>
    </row>
    <row r="6" spans="1:42">
      <c r="A6" s="50" t="s">
        <v>50</v>
      </c>
      <c r="B6" s="50" t="s">
        <v>66</v>
      </c>
      <c r="C6" s="50" t="s">
        <v>67</v>
      </c>
      <c r="D6" s="50" t="s">
        <v>2277</v>
      </c>
      <c r="E6" s="49">
        <v>3232</v>
      </c>
      <c r="F6" s="49">
        <v>1</v>
      </c>
      <c r="G6" s="49">
        <v>650</v>
      </c>
      <c r="H6" s="49">
        <v>3259</v>
      </c>
      <c r="I6" s="49">
        <v>40</v>
      </c>
      <c r="J6" s="49">
        <v>10010</v>
      </c>
      <c r="K6" s="49">
        <v>3279</v>
      </c>
      <c r="L6" s="49">
        <v>30</v>
      </c>
      <c r="M6" s="49">
        <v>7610</v>
      </c>
      <c r="N6" s="49">
        <v>3297</v>
      </c>
      <c r="O6" s="49">
        <v>27</v>
      </c>
      <c r="P6" s="49">
        <v>6890</v>
      </c>
      <c r="Q6" s="49">
        <v>3343</v>
      </c>
      <c r="R6" s="49">
        <v>69</v>
      </c>
      <c r="S6" s="49">
        <v>25520</v>
      </c>
      <c r="T6" s="49">
        <v>3343</v>
      </c>
      <c r="U6" s="49">
        <v>0</v>
      </c>
      <c r="V6" s="49">
        <v>410</v>
      </c>
      <c r="W6" s="49">
        <v>3384</v>
      </c>
      <c r="X6" s="49">
        <v>61</v>
      </c>
      <c r="Y6" s="49">
        <v>20000</v>
      </c>
      <c r="Z6" s="49">
        <v>3407</v>
      </c>
      <c r="AA6" s="49">
        <v>34</v>
      </c>
      <c r="AB6" s="49">
        <v>8570</v>
      </c>
      <c r="AC6" s="49">
        <v>3458</v>
      </c>
      <c r="AD6" s="49">
        <v>76</v>
      </c>
      <c r="AE6" s="49">
        <v>30350</v>
      </c>
      <c r="AF6" s="49">
        <v>3458</v>
      </c>
      <c r="AG6" s="49">
        <v>0</v>
      </c>
      <c r="AH6" s="49">
        <v>410</v>
      </c>
      <c r="AI6" s="49">
        <v>3473</v>
      </c>
      <c r="AJ6" s="49">
        <v>22</v>
      </c>
      <c r="AK6" s="49">
        <v>5690</v>
      </c>
      <c r="AL6" s="49">
        <v>3516</v>
      </c>
      <c r="AM6" s="49">
        <v>64</v>
      </c>
      <c r="AN6" s="49">
        <v>22070</v>
      </c>
      <c r="AO6" s="49">
        <v>424</v>
      </c>
      <c r="AP6" s="49">
        <v>138180</v>
      </c>
    </row>
    <row r="7" spans="1:42">
      <c r="A7" s="50" t="s">
        <v>50</v>
      </c>
      <c r="B7" s="50" t="s">
        <v>73</v>
      </c>
      <c r="C7" s="50" t="s">
        <v>74</v>
      </c>
      <c r="D7" s="50" t="s">
        <v>2278</v>
      </c>
      <c r="K7" s="49">
        <v>0</v>
      </c>
      <c r="L7" s="49">
        <v>8</v>
      </c>
      <c r="M7" s="49">
        <v>2430</v>
      </c>
      <c r="T7" s="49">
        <v>0</v>
      </c>
      <c r="U7" s="49">
        <v>8</v>
      </c>
      <c r="V7" s="49">
        <v>2430</v>
      </c>
      <c r="AC7" s="49">
        <v>0</v>
      </c>
      <c r="AD7" s="49">
        <v>8</v>
      </c>
      <c r="AE7" s="49">
        <v>2430</v>
      </c>
      <c r="AL7" s="49">
        <v>0</v>
      </c>
      <c r="AM7" s="49">
        <v>8</v>
      </c>
      <c r="AN7" s="49">
        <v>2430</v>
      </c>
      <c r="AO7" s="49">
        <v>32</v>
      </c>
      <c r="AP7" s="49">
        <v>9720</v>
      </c>
    </row>
    <row r="8" spans="1:42">
      <c r="A8" s="50" t="s">
        <v>50</v>
      </c>
      <c r="B8" s="50" t="s">
        <v>77</v>
      </c>
      <c r="C8" s="50" t="s">
        <v>78</v>
      </c>
      <c r="D8" s="50" t="s">
        <v>2279</v>
      </c>
      <c r="E8" s="49">
        <v>0</v>
      </c>
      <c r="F8" s="49">
        <v>46</v>
      </c>
      <c r="G8" s="49">
        <v>0</v>
      </c>
      <c r="H8" s="49">
        <v>0</v>
      </c>
      <c r="I8" s="49">
        <v>46</v>
      </c>
      <c r="J8" s="49">
        <v>0</v>
      </c>
      <c r="K8" s="49">
        <v>0</v>
      </c>
      <c r="L8" s="49">
        <v>46</v>
      </c>
      <c r="M8" s="49">
        <v>0</v>
      </c>
      <c r="N8" s="49">
        <v>0</v>
      </c>
      <c r="O8" s="49">
        <v>46</v>
      </c>
      <c r="P8" s="49">
        <v>0</v>
      </c>
      <c r="Q8" s="49">
        <v>0</v>
      </c>
      <c r="R8" s="49">
        <v>46</v>
      </c>
      <c r="S8" s="49">
        <v>0</v>
      </c>
      <c r="T8" s="49">
        <v>0</v>
      </c>
      <c r="U8" s="49">
        <v>46</v>
      </c>
      <c r="V8" s="49">
        <v>0</v>
      </c>
      <c r="W8" s="49">
        <v>0</v>
      </c>
      <c r="X8" s="49">
        <v>46</v>
      </c>
      <c r="Y8" s="49">
        <v>0</v>
      </c>
      <c r="Z8" s="49">
        <v>0</v>
      </c>
      <c r="AA8" s="49">
        <v>46</v>
      </c>
      <c r="AB8" s="49">
        <v>0</v>
      </c>
      <c r="AC8" s="49">
        <v>0</v>
      </c>
      <c r="AD8" s="49">
        <v>46</v>
      </c>
      <c r="AE8" s="49">
        <v>0</v>
      </c>
      <c r="AF8" s="49">
        <v>0</v>
      </c>
      <c r="AG8" s="49">
        <v>46</v>
      </c>
      <c r="AH8" s="49">
        <v>0</v>
      </c>
      <c r="AI8" s="49">
        <v>0</v>
      </c>
      <c r="AJ8" s="49">
        <v>46</v>
      </c>
      <c r="AK8" s="49">
        <v>0</v>
      </c>
      <c r="AL8" s="49">
        <v>0</v>
      </c>
      <c r="AM8" s="49">
        <v>46</v>
      </c>
      <c r="AN8" s="49">
        <v>0</v>
      </c>
      <c r="AO8" s="49">
        <v>552</v>
      </c>
      <c r="AP8" s="49">
        <v>0</v>
      </c>
    </row>
    <row r="9" spans="1:42">
      <c r="A9" s="50" t="s">
        <v>50</v>
      </c>
      <c r="B9" s="50" t="s">
        <v>80</v>
      </c>
      <c r="C9" s="50" t="s">
        <v>81</v>
      </c>
      <c r="D9" s="50" t="s">
        <v>2280</v>
      </c>
      <c r="K9" s="49">
        <v>0</v>
      </c>
      <c r="L9" s="49">
        <v>90</v>
      </c>
      <c r="M9" s="49">
        <v>22830</v>
      </c>
      <c r="T9" s="49">
        <v>0</v>
      </c>
      <c r="U9" s="49">
        <v>90</v>
      </c>
      <c r="V9" s="49">
        <v>22830</v>
      </c>
      <c r="AC9" s="49">
        <v>0</v>
      </c>
      <c r="AD9" s="49">
        <v>90</v>
      </c>
      <c r="AE9" s="49">
        <v>22830</v>
      </c>
      <c r="AL9" s="49">
        <v>0</v>
      </c>
      <c r="AM9" s="49">
        <v>90</v>
      </c>
      <c r="AN9" s="49">
        <v>22830</v>
      </c>
      <c r="AO9" s="49">
        <v>360</v>
      </c>
      <c r="AP9" s="49">
        <v>91320</v>
      </c>
    </row>
    <row r="10" spans="1:42">
      <c r="A10" s="50" t="s">
        <v>50</v>
      </c>
      <c r="B10" s="50" t="s">
        <v>83</v>
      </c>
      <c r="C10" s="50" t="s">
        <v>84</v>
      </c>
      <c r="D10" s="50" t="s">
        <v>2281</v>
      </c>
      <c r="K10" s="49">
        <v>0</v>
      </c>
      <c r="L10" s="49">
        <v>24</v>
      </c>
      <c r="M10" s="49">
        <v>5310</v>
      </c>
      <c r="T10" s="49">
        <v>0</v>
      </c>
      <c r="U10" s="49">
        <v>24</v>
      </c>
      <c r="V10" s="49">
        <v>5310</v>
      </c>
      <c r="AC10" s="49">
        <v>0</v>
      </c>
      <c r="AD10" s="49">
        <v>24</v>
      </c>
      <c r="AE10" s="49">
        <v>5310</v>
      </c>
      <c r="AL10" s="49">
        <v>0</v>
      </c>
      <c r="AM10" s="49">
        <v>24</v>
      </c>
      <c r="AN10" s="49">
        <v>5310</v>
      </c>
      <c r="AO10" s="49">
        <v>96</v>
      </c>
      <c r="AP10" s="49">
        <v>21240</v>
      </c>
    </row>
    <row r="11" spans="1:42">
      <c r="A11" s="50" t="s">
        <v>50</v>
      </c>
      <c r="B11" s="50" t="s">
        <v>86</v>
      </c>
      <c r="C11" s="50" t="s">
        <v>87</v>
      </c>
      <c r="D11" s="50" t="s">
        <v>2282</v>
      </c>
      <c r="K11" s="49">
        <v>0</v>
      </c>
      <c r="L11" s="49">
        <v>24</v>
      </c>
      <c r="M11" s="49">
        <v>5310</v>
      </c>
      <c r="T11" s="49">
        <v>0</v>
      </c>
      <c r="U11" s="49">
        <v>24</v>
      </c>
      <c r="V11" s="49">
        <v>5310</v>
      </c>
      <c r="AC11" s="49">
        <v>0</v>
      </c>
      <c r="AD11" s="49">
        <v>24</v>
      </c>
      <c r="AE11" s="49">
        <v>5310</v>
      </c>
      <c r="AL11" s="49">
        <v>0</v>
      </c>
      <c r="AM11" s="49">
        <v>24</v>
      </c>
      <c r="AN11" s="49">
        <v>5310</v>
      </c>
      <c r="AO11" s="49">
        <v>96</v>
      </c>
      <c r="AP11" s="49">
        <v>21240</v>
      </c>
    </row>
    <row r="12" spans="1:42">
      <c r="A12" s="50" t="s">
        <v>50</v>
      </c>
      <c r="B12" s="50" t="s">
        <v>89</v>
      </c>
      <c r="C12" s="50" t="s">
        <v>90</v>
      </c>
      <c r="D12" s="50" t="s">
        <v>2283</v>
      </c>
      <c r="K12" s="49">
        <v>0</v>
      </c>
      <c r="L12" s="49">
        <v>0</v>
      </c>
      <c r="M12" s="49">
        <v>990</v>
      </c>
      <c r="T12" s="49">
        <v>0</v>
      </c>
      <c r="U12" s="49">
        <v>0</v>
      </c>
      <c r="V12" s="49">
        <v>990</v>
      </c>
      <c r="AC12" s="49">
        <v>0</v>
      </c>
      <c r="AD12" s="49">
        <v>0</v>
      </c>
      <c r="AE12" s="49">
        <v>990</v>
      </c>
      <c r="AL12" s="49">
        <v>0</v>
      </c>
      <c r="AM12" s="49">
        <v>0</v>
      </c>
      <c r="AN12" s="49">
        <v>990</v>
      </c>
      <c r="AO12" s="49">
        <v>0</v>
      </c>
      <c r="AP12" s="49">
        <v>3960</v>
      </c>
    </row>
    <row r="13" spans="1:42">
      <c r="A13" s="50" t="s">
        <v>50</v>
      </c>
      <c r="B13" s="50" t="s">
        <v>92</v>
      </c>
      <c r="C13" s="50" t="s">
        <v>93</v>
      </c>
      <c r="D13" s="50" t="s">
        <v>2284</v>
      </c>
      <c r="K13" s="49">
        <v>0</v>
      </c>
      <c r="L13" s="49">
        <v>30</v>
      </c>
      <c r="M13" s="49">
        <v>6390</v>
      </c>
      <c r="T13" s="49">
        <v>0</v>
      </c>
      <c r="U13" s="49">
        <v>30</v>
      </c>
      <c r="V13" s="49">
        <v>0</v>
      </c>
      <c r="AC13" s="49">
        <v>0</v>
      </c>
      <c r="AD13" s="49">
        <v>30</v>
      </c>
      <c r="AE13" s="49">
        <v>0</v>
      </c>
      <c r="AL13" s="49">
        <v>0</v>
      </c>
      <c r="AM13" s="49">
        <v>30</v>
      </c>
      <c r="AN13" s="49">
        <v>0</v>
      </c>
      <c r="AO13" s="49">
        <v>120</v>
      </c>
      <c r="AP13" s="49">
        <v>6390</v>
      </c>
    </row>
    <row r="14" spans="1:42">
      <c r="A14" s="50" t="s">
        <v>50</v>
      </c>
      <c r="B14" s="50" t="s">
        <v>95</v>
      </c>
      <c r="C14" s="50" t="s">
        <v>96</v>
      </c>
      <c r="D14" s="50" t="s">
        <v>2285</v>
      </c>
      <c r="K14" s="49">
        <v>0</v>
      </c>
      <c r="L14" s="49">
        <v>36</v>
      </c>
      <c r="M14" s="49">
        <v>7470</v>
      </c>
      <c r="T14" s="49">
        <v>0</v>
      </c>
      <c r="U14" s="49">
        <v>36</v>
      </c>
      <c r="V14" s="49">
        <v>7470</v>
      </c>
      <c r="AC14" s="49">
        <v>0</v>
      </c>
      <c r="AD14" s="49">
        <v>36</v>
      </c>
      <c r="AE14" s="49">
        <v>7470</v>
      </c>
      <c r="AL14" s="49">
        <v>0</v>
      </c>
      <c r="AM14" s="49">
        <v>36</v>
      </c>
      <c r="AN14" s="49">
        <v>7470</v>
      </c>
      <c r="AO14" s="49">
        <v>144</v>
      </c>
      <c r="AP14" s="49">
        <v>29880</v>
      </c>
    </row>
    <row r="15" spans="1:42">
      <c r="A15" s="50" t="s">
        <v>50</v>
      </c>
      <c r="B15" s="50" t="s">
        <v>98</v>
      </c>
      <c r="C15" s="50" t="s">
        <v>99</v>
      </c>
      <c r="D15" s="50" t="s">
        <v>2286</v>
      </c>
      <c r="L15" s="49">
        <v>42</v>
      </c>
      <c r="M15" s="49">
        <v>0</v>
      </c>
      <c r="U15" s="49">
        <v>42</v>
      </c>
      <c r="V15" s="49">
        <v>0</v>
      </c>
      <c r="AD15" s="49">
        <v>42</v>
      </c>
      <c r="AE15" s="49">
        <v>0</v>
      </c>
      <c r="AM15" s="49">
        <v>42</v>
      </c>
      <c r="AN15" s="49">
        <v>0</v>
      </c>
      <c r="AO15" s="49">
        <v>168</v>
      </c>
      <c r="AP15" s="49">
        <v>0</v>
      </c>
    </row>
    <row r="16" spans="1:42">
      <c r="A16" s="50" t="s">
        <v>50</v>
      </c>
      <c r="B16" s="50" t="s">
        <v>104</v>
      </c>
      <c r="C16" s="50" t="s">
        <v>105</v>
      </c>
      <c r="D16" s="50" t="s">
        <v>2287</v>
      </c>
      <c r="K16" s="49">
        <v>0</v>
      </c>
      <c r="L16" s="49">
        <v>18</v>
      </c>
      <c r="M16" s="49">
        <v>4230</v>
      </c>
      <c r="T16" s="49">
        <v>0</v>
      </c>
      <c r="U16" s="49">
        <v>18</v>
      </c>
      <c r="V16" s="49">
        <v>4230</v>
      </c>
      <c r="AC16" s="49">
        <v>0</v>
      </c>
      <c r="AD16" s="49">
        <v>18</v>
      </c>
      <c r="AE16" s="49">
        <v>4230</v>
      </c>
      <c r="AL16" s="49">
        <v>0</v>
      </c>
      <c r="AM16" s="49">
        <v>18</v>
      </c>
      <c r="AN16" s="49">
        <v>4230</v>
      </c>
      <c r="AO16" s="49">
        <v>72</v>
      </c>
      <c r="AP16" s="49">
        <v>16920</v>
      </c>
    </row>
    <row r="17" spans="1:42">
      <c r="A17" s="50" t="s">
        <v>50</v>
      </c>
      <c r="B17" s="50" t="s">
        <v>107</v>
      </c>
      <c r="C17" s="50" t="s">
        <v>108</v>
      </c>
      <c r="D17" s="50" t="s">
        <v>2288</v>
      </c>
      <c r="K17" s="49">
        <v>0</v>
      </c>
      <c r="L17" s="49">
        <v>24</v>
      </c>
      <c r="M17" s="49">
        <v>5310</v>
      </c>
      <c r="T17" s="49">
        <v>0</v>
      </c>
      <c r="U17" s="49">
        <v>24</v>
      </c>
      <c r="V17" s="49">
        <v>5310</v>
      </c>
      <c r="AC17" s="49">
        <v>0</v>
      </c>
      <c r="AD17" s="49">
        <v>24</v>
      </c>
      <c r="AE17" s="49">
        <v>5310</v>
      </c>
      <c r="AL17" s="49">
        <v>0</v>
      </c>
      <c r="AM17" s="49">
        <v>24</v>
      </c>
      <c r="AN17" s="49">
        <v>5310</v>
      </c>
      <c r="AO17" s="49">
        <v>96</v>
      </c>
      <c r="AP17" s="49">
        <v>21240</v>
      </c>
    </row>
    <row r="18" spans="1:42">
      <c r="A18" s="50" t="s">
        <v>50</v>
      </c>
      <c r="B18" s="50" t="s">
        <v>110</v>
      </c>
      <c r="C18" s="50" t="s">
        <v>111</v>
      </c>
      <c r="D18" s="50" t="s">
        <v>2289</v>
      </c>
      <c r="K18" s="49">
        <v>0</v>
      </c>
      <c r="L18" s="49">
        <v>12</v>
      </c>
      <c r="M18" s="49">
        <v>3150</v>
      </c>
      <c r="T18" s="49">
        <v>0</v>
      </c>
      <c r="U18" s="49">
        <v>12</v>
      </c>
      <c r="V18" s="49">
        <v>3150</v>
      </c>
      <c r="AC18" s="49">
        <v>0</v>
      </c>
      <c r="AD18" s="49">
        <v>12</v>
      </c>
      <c r="AE18" s="49">
        <v>3150</v>
      </c>
      <c r="AL18" s="49">
        <v>0</v>
      </c>
      <c r="AM18" s="49">
        <v>12</v>
      </c>
      <c r="AN18" s="49">
        <v>3150</v>
      </c>
      <c r="AO18" s="49">
        <v>48</v>
      </c>
      <c r="AP18" s="49">
        <v>12600</v>
      </c>
    </row>
    <row r="19" spans="1:42">
      <c r="A19" s="50" t="s">
        <v>50</v>
      </c>
      <c r="B19" s="50" t="s">
        <v>113</v>
      </c>
      <c r="C19" s="50" t="s">
        <v>114</v>
      </c>
      <c r="D19" s="50" t="s">
        <v>2290</v>
      </c>
      <c r="K19" s="49">
        <v>0</v>
      </c>
      <c r="L19" s="49">
        <v>30</v>
      </c>
      <c r="M19" s="49">
        <v>6390</v>
      </c>
      <c r="T19" s="49">
        <v>0</v>
      </c>
      <c r="U19" s="49">
        <v>30</v>
      </c>
      <c r="V19" s="49">
        <v>6390</v>
      </c>
      <c r="AC19" s="49">
        <v>0</v>
      </c>
      <c r="AD19" s="49">
        <v>30</v>
      </c>
      <c r="AE19" s="49">
        <v>6390</v>
      </c>
      <c r="AL19" s="49">
        <v>0</v>
      </c>
      <c r="AM19" s="49">
        <v>30</v>
      </c>
      <c r="AN19" s="49">
        <v>6390</v>
      </c>
      <c r="AO19" s="49">
        <v>120</v>
      </c>
      <c r="AP19" s="49">
        <v>25560</v>
      </c>
    </row>
    <row r="20" spans="1:42">
      <c r="A20" s="50" t="s">
        <v>50</v>
      </c>
      <c r="B20" s="50" t="s">
        <v>116</v>
      </c>
      <c r="C20" s="50" t="s">
        <v>117</v>
      </c>
      <c r="D20" s="50" t="s">
        <v>2291</v>
      </c>
      <c r="K20" s="49">
        <v>0</v>
      </c>
      <c r="L20" s="49">
        <v>30</v>
      </c>
      <c r="M20" s="49">
        <v>6390</v>
      </c>
      <c r="T20" s="49">
        <v>0</v>
      </c>
      <c r="U20" s="49">
        <v>30</v>
      </c>
      <c r="V20" s="49">
        <v>0</v>
      </c>
      <c r="AC20" s="49">
        <v>0</v>
      </c>
      <c r="AD20" s="49">
        <v>30</v>
      </c>
      <c r="AE20" s="49">
        <v>0</v>
      </c>
      <c r="AL20" s="49">
        <v>0</v>
      </c>
      <c r="AM20" s="49">
        <v>30</v>
      </c>
      <c r="AN20" s="49">
        <v>0</v>
      </c>
      <c r="AO20" s="49">
        <v>120</v>
      </c>
      <c r="AP20" s="49">
        <v>6390</v>
      </c>
    </row>
    <row r="21" spans="1:42">
      <c r="A21" s="50" t="s">
        <v>50</v>
      </c>
      <c r="B21" s="50" t="s">
        <v>119</v>
      </c>
      <c r="C21" s="50" t="s">
        <v>120</v>
      </c>
      <c r="D21" s="50" t="s">
        <v>121</v>
      </c>
      <c r="K21" s="49">
        <v>0</v>
      </c>
      <c r="L21" s="49">
        <v>30</v>
      </c>
      <c r="M21" s="49">
        <v>6390</v>
      </c>
      <c r="T21" s="49">
        <v>0</v>
      </c>
      <c r="U21" s="49">
        <v>30</v>
      </c>
      <c r="V21" s="49">
        <v>6390</v>
      </c>
      <c r="AC21" s="49">
        <v>0</v>
      </c>
      <c r="AD21" s="49">
        <v>30</v>
      </c>
      <c r="AE21" s="49">
        <v>6390</v>
      </c>
      <c r="AL21" s="49">
        <v>0</v>
      </c>
      <c r="AM21" s="49">
        <v>30</v>
      </c>
      <c r="AN21" s="49">
        <v>6390</v>
      </c>
      <c r="AO21" s="49">
        <v>120</v>
      </c>
      <c r="AP21" s="49">
        <v>25560</v>
      </c>
    </row>
    <row r="22" spans="1:42">
      <c r="A22" s="50" t="s">
        <v>50</v>
      </c>
      <c r="B22" s="50" t="s">
        <v>122</v>
      </c>
      <c r="C22" s="50" t="s">
        <v>123</v>
      </c>
      <c r="D22" s="50" t="s">
        <v>124</v>
      </c>
      <c r="K22" s="49">
        <v>0</v>
      </c>
      <c r="L22" s="49">
        <v>18</v>
      </c>
      <c r="M22" s="49">
        <v>4230</v>
      </c>
      <c r="T22" s="49">
        <v>0</v>
      </c>
      <c r="U22" s="49">
        <v>18</v>
      </c>
      <c r="V22" s="49">
        <v>4230</v>
      </c>
      <c r="AC22" s="49">
        <v>0</v>
      </c>
      <c r="AD22" s="49">
        <v>18</v>
      </c>
      <c r="AE22" s="49">
        <v>4230</v>
      </c>
      <c r="AL22" s="49">
        <v>0</v>
      </c>
      <c r="AM22" s="49">
        <v>18</v>
      </c>
      <c r="AN22" s="49">
        <v>4230</v>
      </c>
      <c r="AO22" s="49">
        <v>72</v>
      </c>
      <c r="AP22" s="49">
        <v>16920</v>
      </c>
    </row>
    <row r="23" spans="1:42">
      <c r="A23" s="50" t="s">
        <v>50</v>
      </c>
      <c r="B23" s="50" t="s">
        <v>125</v>
      </c>
      <c r="C23" s="50" t="s">
        <v>126</v>
      </c>
      <c r="D23" s="50" t="s">
        <v>127</v>
      </c>
      <c r="K23" s="49">
        <v>0</v>
      </c>
      <c r="L23" s="49">
        <v>24</v>
      </c>
      <c r="M23" s="49">
        <v>5310</v>
      </c>
      <c r="T23" s="49">
        <v>0</v>
      </c>
      <c r="U23" s="49">
        <v>24</v>
      </c>
      <c r="V23" s="49">
        <v>5310</v>
      </c>
      <c r="AC23" s="49">
        <v>0</v>
      </c>
      <c r="AD23" s="49">
        <v>24</v>
      </c>
      <c r="AE23" s="49">
        <v>5310</v>
      </c>
      <c r="AL23" s="49">
        <v>0</v>
      </c>
      <c r="AM23" s="49">
        <v>24</v>
      </c>
      <c r="AN23" s="49">
        <v>5310</v>
      </c>
      <c r="AO23" s="49">
        <v>96</v>
      </c>
      <c r="AP23" s="49">
        <v>21240</v>
      </c>
    </row>
    <row r="24" spans="1:42">
      <c r="A24" s="50" t="s">
        <v>50</v>
      </c>
      <c r="B24" s="50" t="s">
        <v>128</v>
      </c>
      <c r="C24" s="50" t="s">
        <v>129</v>
      </c>
      <c r="D24" s="50" t="s">
        <v>130</v>
      </c>
      <c r="K24" s="49">
        <v>0</v>
      </c>
      <c r="L24" s="49">
        <v>42</v>
      </c>
      <c r="M24" s="49">
        <v>11310</v>
      </c>
      <c r="T24" s="49">
        <v>0</v>
      </c>
      <c r="U24" s="49">
        <v>42</v>
      </c>
      <c r="V24" s="49">
        <v>11310</v>
      </c>
      <c r="AC24" s="49">
        <v>0</v>
      </c>
      <c r="AD24" s="49">
        <v>42</v>
      </c>
      <c r="AE24" s="49">
        <v>11310</v>
      </c>
      <c r="AL24" s="49">
        <v>0</v>
      </c>
      <c r="AM24" s="49">
        <v>42</v>
      </c>
      <c r="AN24" s="49">
        <v>11310</v>
      </c>
      <c r="AO24" s="49">
        <v>168</v>
      </c>
      <c r="AP24" s="49">
        <v>45240</v>
      </c>
    </row>
    <row r="25" spans="1:42">
      <c r="A25" s="50" t="s">
        <v>50</v>
      </c>
      <c r="B25" s="50" t="s">
        <v>131</v>
      </c>
      <c r="C25" s="50" t="s">
        <v>132</v>
      </c>
      <c r="D25" s="50" t="s">
        <v>133</v>
      </c>
      <c r="K25" s="49">
        <v>0</v>
      </c>
      <c r="L25" s="49">
        <v>48</v>
      </c>
      <c r="M25" s="49">
        <v>0</v>
      </c>
      <c r="T25" s="49">
        <v>0</v>
      </c>
      <c r="U25" s="49">
        <v>48</v>
      </c>
      <c r="V25" s="49">
        <v>0</v>
      </c>
      <c r="AC25" s="49">
        <v>0</v>
      </c>
      <c r="AD25" s="49">
        <v>48</v>
      </c>
      <c r="AE25" s="49">
        <v>0</v>
      </c>
      <c r="AL25" s="49">
        <v>0</v>
      </c>
      <c r="AM25" s="49">
        <v>48</v>
      </c>
      <c r="AN25" s="49">
        <v>0</v>
      </c>
      <c r="AO25" s="49">
        <v>192</v>
      </c>
      <c r="AP25" s="49">
        <v>0</v>
      </c>
    </row>
    <row r="26" spans="1:42">
      <c r="A26" s="50" t="s">
        <v>50</v>
      </c>
      <c r="B26" s="50" t="s">
        <v>134</v>
      </c>
      <c r="C26" s="50" t="s">
        <v>135</v>
      </c>
      <c r="D26" s="50" t="s">
        <v>136</v>
      </c>
      <c r="K26" s="49">
        <v>0</v>
      </c>
      <c r="L26" s="49">
        <v>36</v>
      </c>
      <c r="M26" s="49">
        <v>9870</v>
      </c>
      <c r="T26" s="49">
        <v>0</v>
      </c>
      <c r="U26" s="49">
        <v>36</v>
      </c>
      <c r="V26" s="49">
        <v>9870</v>
      </c>
      <c r="AC26" s="49">
        <v>0</v>
      </c>
      <c r="AD26" s="49">
        <v>36</v>
      </c>
      <c r="AE26" s="49">
        <v>9870</v>
      </c>
      <c r="AL26" s="49">
        <v>0</v>
      </c>
      <c r="AM26" s="49">
        <v>36</v>
      </c>
      <c r="AN26" s="49">
        <v>9870</v>
      </c>
      <c r="AO26" s="49">
        <v>144</v>
      </c>
      <c r="AP26" s="49">
        <v>39480</v>
      </c>
    </row>
    <row r="27" spans="1:42">
      <c r="A27" s="50" t="s">
        <v>50</v>
      </c>
      <c r="B27" s="50" t="s">
        <v>137</v>
      </c>
      <c r="C27" s="50" t="s">
        <v>138</v>
      </c>
      <c r="D27" s="50" t="s">
        <v>139</v>
      </c>
      <c r="K27" s="49">
        <v>0</v>
      </c>
      <c r="L27" s="49">
        <v>30</v>
      </c>
      <c r="M27" s="49">
        <v>8430</v>
      </c>
      <c r="T27" s="49">
        <v>0</v>
      </c>
      <c r="U27" s="49">
        <v>30</v>
      </c>
      <c r="V27" s="49">
        <v>8430</v>
      </c>
      <c r="AC27" s="49">
        <v>0</v>
      </c>
      <c r="AD27" s="49">
        <v>30</v>
      </c>
      <c r="AE27" s="49">
        <v>8430</v>
      </c>
      <c r="AL27" s="49">
        <v>0</v>
      </c>
      <c r="AM27" s="49">
        <v>30</v>
      </c>
      <c r="AN27" s="49">
        <v>8430</v>
      </c>
      <c r="AO27" s="49">
        <v>120</v>
      </c>
      <c r="AP27" s="49">
        <v>33720</v>
      </c>
    </row>
    <row r="28" spans="1:42">
      <c r="A28" s="50" t="s">
        <v>50</v>
      </c>
      <c r="B28" s="50" t="s">
        <v>140</v>
      </c>
      <c r="C28" s="50" t="s">
        <v>141</v>
      </c>
      <c r="D28" s="50" t="s">
        <v>142</v>
      </c>
      <c r="K28" s="49">
        <v>0</v>
      </c>
      <c r="L28" s="49">
        <v>12</v>
      </c>
      <c r="M28" s="49">
        <v>3150</v>
      </c>
      <c r="T28" s="49">
        <v>0</v>
      </c>
      <c r="U28" s="49">
        <v>12</v>
      </c>
      <c r="V28" s="49">
        <v>3150</v>
      </c>
      <c r="AC28" s="49">
        <v>0</v>
      </c>
      <c r="AD28" s="49">
        <v>12</v>
      </c>
      <c r="AE28" s="49">
        <v>3150</v>
      </c>
      <c r="AL28" s="49">
        <v>0</v>
      </c>
      <c r="AM28" s="49">
        <v>12</v>
      </c>
      <c r="AN28" s="49">
        <v>3150</v>
      </c>
      <c r="AO28" s="49">
        <v>48</v>
      </c>
      <c r="AP28" s="49">
        <v>12600</v>
      </c>
    </row>
    <row r="29" spans="1:42">
      <c r="A29" s="50" t="s">
        <v>50</v>
      </c>
      <c r="B29" s="50" t="s">
        <v>143</v>
      </c>
      <c r="C29" s="50" t="s">
        <v>144</v>
      </c>
      <c r="D29" s="50" t="s">
        <v>145</v>
      </c>
      <c r="K29" s="49">
        <v>0</v>
      </c>
      <c r="L29" s="49">
        <v>30</v>
      </c>
      <c r="M29" s="49">
        <v>6390</v>
      </c>
      <c r="T29" s="49">
        <v>0</v>
      </c>
      <c r="U29" s="49">
        <v>30</v>
      </c>
      <c r="V29" s="49">
        <v>6390</v>
      </c>
      <c r="AC29" s="49">
        <v>0</v>
      </c>
      <c r="AD29" s="49">
        <v>30</v>
      </c>
      <c r="AE29" s="49">
        <v>6390</v>
      </c>
      <c r="AL29" s="49">
        <v>0</v>
      </c>
      <c r="AM29" s="49">
        <v>30</v>
      </c>
      <c r="AN29" s="49">
        <v>6390</v>
      </c>
      <c r="AO29" s="49">
        <v>120</v>
      </c>
      <c r="AP29" s="49">
        <v>25560</v>
      </c>
    </row>
    <row r="30" spans="1:42">
      <c r="A30" s="50" t="s">
        <v>50</v>
      </c>
      <c r="B30" s="50" t="s">
        <v>146</v>
      </c>
      <c r="C30" s="50" t="s">
        <v>147</v>
      </c>
      <c r="D30" s="50" t="s">
        <v>148</v>
      </c>
      <c r="K30" s="49">
        <v>0</v>
      </c>
      <c r="L30" s="49">
        <v>30</v>
      </c>
      <c r="M30" s="49">
        <v>0</v>
      </c>
      <c r="T30" s="49">
        <v>0</v>
      </c>
      <c r="U30" s="49">
        <v>30</v>
      </c>
      <c r="V30" s="49">
        <v>0</v>
      </c>
      <c r="AC30" s="49">
        <v>0</v>
      </c>
      <c r="AD30" s="49">
        <v>30</v>
      </c>
      <c r="AE30" s="49">
        <v>0</v>
      </c>
      <c r="AL30" s="49">
        <v>0</v>
      </c>
      <c r="AM30" s="49">
        <v>30</v>
      </c>
      <c r="AN30" s="49">
        <v>0</v>
      </c>
      <c r="AO30" s="49">
        <v>120</v>
      </c>
      <c r="AP30" s="49">
        <v>0</v>
      </c>
    </row>
    <row r="31" spans="1:42">
      <c r="A31" s="50" t="s">
        <v>50</v>
      </c>
      <c r="B31" s="50" t="s">
        <v>149</v>
      </c>
      <c r="C31" s="50" t="s">
        <v>150</v>
      </c>
      <c r="D31" s="50" t="s">
        <v>151</v>
      </c>
      <c r="K31" s="49">
        <v>0</v>
      </c>
      <c r="L31" s="49">
        <v>24</v>
      </c>
      <c r="M31" s="49">
        <v>5310</v>
      </c>
      <c r="T31" s="49">
        <v>0</v>
      </c>
      <c r="U31" s="49">
        <v>24</v>
      </c>
      <c r="V31" s="49">
        <v>5310</v>
      </c>
      <c r="AC31" s="49">
        <v>0</v>
      </c>
      <c r="AD31" s="49">
        <v>24</v>
      </c>
      <c r="AE31" s="49">
        <v>5310</v>
      </c>
      <c r="AL31" s="49">
        <v>0</v>
      </c>
      <c r="AM31" s="49">
        <v>24</v>
      </c>
      <c r="AN31" s="49">
        <v>5310</v>
      </c>
      <c r="AO31" s="49">
        <v>96</v>
      </c>
      <c r="AP31" s="49">
        <v>21240</v>
      </c>
    </row>
    <row r="32" spans="1:42">
      <c r="A32" s="50" t="s">
        <v>50</v>
      </c>
      <c r="B32" s="50" t="s">
        <v>152</v>
      </c>
      <c r="C32" s="50" t="s">
        <v>153</v>
      </c>
      <c r="D32" s="50" t="s">
        <v>154</v>
      </c>
      <c r="K32" s="49">
        <v>0</v>
      </c>
      <c r="L32" s="49">
        <v>30</v>
      </c>
      <c r="M32" s="49">
        <v>0</v>
      </c>
      <c r="T32" s="49">
        <v>0</v>
      </c>
      <c r="U32" s="49">
        <v>30</v>
      </c>
      <c r="V32" s="49">
        <v>0</v>
      </c>
      <c r="AC32" s="49">
        <v>0</v>
      </c>
      <c r="AD32" s="49">
        <v>30</v>
      </c>
      <c r="AE32" s="49">
        <v>0</v>
      </c>
      <c r="AL32" s="49">
        <v>0</v>
      </c>
      <c r="AM32" s="49">
        <v>30</v>
      </c>
      <c r="AN32" s="49">
        <v>0</v>
      </c>
      <c r="AO32" s="49">
        <v>120</v>
      </c>
      <c r="AP32" s="49">
        <v>0</v>
      </c>
    </row>
    <row r="33" spans="1:42">
      <c r="A33" s="50" t="s">
        <v>50</v>
      </c>
      <c r="B33" s="50" t="s">
        <v>155</v>
      </c>
      <c r="C33" s="50" t="s">
        <v>156</v>
      </c>
      <c r="D33" s="50" t="s">
        <v>157</v>
      </c>
      <c r="K33" s="49">
        <v>0</v>
      </c>
      <c r="L33" s="49">
        <v>12</v>
      </c>
      <c r="M33" s="49">
        <v>3150</v>
      </c>
      <c r="T33" s="49">
        <v>0</v>
      </c>
      <c r="U33" s="49">
        <v>12</v>
      </c>
      <c r="V33" s="49">
        <v>3150</v>
      </c>
      <c r="AC33" s="49">
        <v>0</v>
      </c>
      <c r="AD33" s="49">
        <v>12</v>
      </c>
      <c r="AE33" s="49">
        <v>3150</v>
      </c>
      <c r="AL33" s="49">
        <v>0</v>
      </c>
      <c r="AM33" s="49">
        <v>12</v>
      </c>
      <c r="AN33" s="49">
        <v>3150</v>
      </c>
      <c r="AO33" s="49">
        <v>48</v>
      </c>
      <c r="AP33" s="49">
        <v>12600</v>
      </c>
    </row>
    <row r="34" spans="1:42">
      <c r="A34" s="50" t="s">
        <v>50</v>
      </c>
      <c r="B34" s="50" t="s">
        <v>158</v>
      </c>
      <c r="C34" s="50" t="s">
        <v>159</v>
      </c>
      <c r="D34" s="50" t="s">
        <v>160</v>
      </c>
      <c r="K34" s="49">
        <v>0</v>
      </c>
      <c r="L34" s="49">
        <v>30</v>
      </c>
      <c r="M34" s="49">
        <v>0</v>
      </c>
      <c r="T34" s="49">
        <v>0</v>
      </c>
      <c r="U34" s="49">
        <v>30</v>
      </c>
      <c r="V34" s="49">
        <v>0</v>
      </c>
      <c r="AC34" s="49">
        <v>0</v>
      </c>
      <c r="AD34" s="49">
        <v>30</v>
      </c>
      <c r="AE34" s="49">
        <v>0</v>
      </c>
      <c r="AL34" s="49">
        <v>0</v>
      </c>
      <c r="AM34" s="49">
        <v>30</v>
      </c>
      <c r="AN34" s="49">
        <v>0</v>
      </c>
      <c r="AO34" s="49">
        <v>120</v>
      </c>
      <c r="AP34" s="49">
        <v>0</v>
      </c>
    </row>
    <row r="35" spans="1:42">
      <c r="A35" s="50" t="s">
        <v>50</v>
      </c>
      <c r="B35" s="50" t="s">
        <v>161</v>
      </c>
      <c r="C35" s="50" t="s">
        <v>162</v>
      </c>
      <c r="D35" s="50" t="s">
        <v>163</v>
      </c>
      <c r="K35" s="49">
        <v>0</v>
      </c>
      <c r="L35" s="49">
        <v>48</v>
      </c>
      <c r="M35" s="49">
        <v>0</v>
      </c>
      <c r="T35" s="49">
        <v>0</v>
      </c>
      <c r="U35" s="49">
        <v>48</v>
      </c>
      <c r="V35" s="49">
        <v>0</v>
      </c>
      <c r="AC35" s="49">
        <v>0</v>
      </c>
      <c r="AD35" s="49">
        <v>48</v>
      </c>
      <c r="AE35" s="49">
        <v>0</v>
      </c>
      <c r="AL35" s="49">
        <v>0</v>
      </c>
      <c r="AM35" s="49">
        <v>48</v>
      </c>
      <c r="AN35" s="49">
        <v>0</v>
      </c>
      <c r="AO35" s="49">
        <v>192</v>
      </c>
      <c r="AP35" s="49">
        <v>0</v>
      </c>
    </row>
    <row r="36" spans="1:42">
      <c r="A36" s="50" t="s">
        <v>50</v>
      </c>
      <c r="B36" s="50" t="s">
        <v>164</v>
      </c>
      <c r="C36" s="50" t="s">
        <v>165</v>
      </c>
      <c r="D36" s="50" t="s">
        <v>166</v>
      </c>
      <c r="K36" s="49">
        <v>0</v>
      </c>
      <c r="L36" s="49">
        <v>42</v>
      </c>
      <c r="M36" s="49">
        <v>8550</v>
      </c>
      <c r="T36" s="49">
        <v>0</v>
      </c>
      <c r="U36" s="49">
        <v>42</v>
      </c>
      <c r="V36" s="49">
        <v>8550</v>
      </c>
      <c r="AC36" s="49">
        <v>0</v>
      </c>
      <c r="AD36" s="49">
        <v>42</v>
      </c>
      <c r="AE36" s="49">
        <v>8550</v>
      </c>
      <c r="AL36" s="49">
        <v>0</v>
      </c>
      <c r="AM36" s="49">
        <v>42</v>
      </c>
      <c r="AN36" s="49">
        <v>8550</v>
      </c>
      <c r="AO36" s="49">
        <v>168</v>
      </c>
      <c r="AP36" s="49">
        <v>34200</v>
      </c>
    </row>
    <row r="37" spans="1:42">
      <c r="A37" s="50" t="s">
        <v>50</v>
      </c>
      <c r="B37" s="50" t="s">
        <v>167</v>
      </c>
      <c r="C37" s="50" t="s">
        <v>168</v>
      </c>
      <c r="D37" s="50" t="s">
        <v>169</v>
      </c>
      <c r="K37" s="49">
        <v>0</v>
      </c>
      <c r="L37" s="49">
        <v>30</v>
      </c>
      <c r="M37" s="49">
        <v>6390</v>
      </c>
      <c r="T37" s="49">
        <v>0</v>
      </c>
      <c r="U37" s="49">
        <v>30</v>
      </c>
      <c r="V37" s="49">
        <v>6390</v>
      </c>
      <c r="AC37" s="49">
        <v>0</v>
      </c>
      <c r="AD37" s="49">
        <v>30</v>
      </c>
      <c r="AE37" s="49">
        <v>6390</v>
      </c>
      <c r="AL37" s="49">
        <v>0</v>
      </c>
      <c r="AM37" s="49">
        <v>30</v>
      </c>
      <c r="AN37" s="49">
        <v>6390</v>
      </c>
      <c r="AO37" s="49">
        <v>120</v>
      </c>
      <c r="AP37" s="49">
        <v>25560</v>
      </c>
    </row>
    <row r="38" spans="1:42">
      <c r="A38" s="50" t="s">
        <v>50</v>
      </c>
      <c r="B38" s="50" t="s">
        <v>173</v>
      </c>
      <c r="C38" s="50" t="s">
        <v>174</v>
      </c>
      <c r="D38" s="50" t="s">
        <v>175</v>
      </c>
      <c r="K38" s="49">
        <v>0</v>
      </c>
      <c r="L38" s="49">
        <v>18</v>
      </c>
      <c r="M38" s="49">
        <v>0</v>
      </c>
      <c r="T38" s="49">
        <v>0</v>
      </c>
      <c r="U38" s="49">
        <v>18</v>
      </c>
      <c r="V38" s="49">
        <v>0</v>
      </c>
      <c r="AC38" s="49">
        <v>0</v>
      </c>
      <c r="AD38" s="49">
        <v>18</v>
      </c>
      <c r="AE38" s="49">
        <v>0</v>
      </c>
      <c r="AL38" s="49">
        <v>0</v>
      </c>
      <c r="AM38" s="49">
        <v>18</v>
      </c>
      <c r="AN38" s="49">
        <v>0</v>
      </c>
      <c r="AO38" s="49">
        <v>72</v>
      </c>
      <c r="AP38" s="49">
        <v>0</v>
      </c>
    </row>
    <row r="39" spans="1:42">
      <c r="A39" s="50" t="s">
        <v>50</v>
      </c>
      <c r="B39" s="50" t="s">
        <v>176</v>
      </c>
      <c r="C39" s="50" t="s">
        <v>177</v>
      </c>
      <c r="D39" s="50" t="s">
        <v>178</v>
      </c>
      <c r="K39" s="49">
        <v>0</v>
      </c>
      <c r="L39" s="49">
        <v>12</v>
      </c>
      <c r="M39" s="49">
        <v>0</v>
      </c>
      <c r="T39" s="49">
        <v>0</v>
      </c>
      <c r="U39" s="49">
        <v>12</v>
      </c>
      <c r="V39" s="49">
        <v>0</v>
      </c>
      <c r="AC39" s="49">
        <v>0</v>
      </c>
      <c r="AD39" s="49">
        <v>12</v>
      </c>
      <c r="AE39" s="49">
        <v>0</v>
      </c>
      <c r="AL39" s="49">
        <v>0</v>
      </c>
      <c r="AM39" s="49">
        <v>12</v>
      </c>
      <c r="AN39" s="49">
        <v>0</v>
      </c>
      <c r="AO39" s="49">
        <v>48</v>
      </c>
      <c r="AP39" s="49">
        <v>0</v>
      </c>
    </row>
    <row r="40" spans="1:42">
      <c r="A40" s="50" t="s">
        <v>50</v>
      </c>
      <c r="B40" s="50" t="s">
        <v>179</v>
      </c>
      <c r="C40" s="50" t="s">
        <v>180</v>
      </c>
      <c r="D40" s="50" t="s">
        <v>181</v>
      </c>
      <c r="K40" s="49">
        <v>0</v>
      </c>
      <c r="L40" s="49">
        <v>30</v>
      </c>
      <c r="M40" s="49">
        <v>6390</v>
      </c>
      <c r="T40" s="49">
        <v>0</v>
      </c>
      <c r="U40" s="49">
        <v>30</v>
      </c>
      <c r="V40" s="49">
        <v>6390</v>
      </c>
      <c r="AC40" s="49">
        <v>0</v>
      </c>
      <c r="AD40" s="49">
        <v>30</v>
      </c>
      <c r="AE40" s="49">
        <v>6390</v>
      </c>
      <c r="AL40" s="49">
        <v>0</v>
      </c>
      <c r="AM40" s="49">
        <v>30</v>
      </c>
      <c r="AN40" s="49">
        <v>6390</v>
      </c>
      <c r="AO40" s="49">
        <v>120</v>
      </c>
      <c r="AP40" s="49">
        <v>25560</v>
      </c>
    </row>
    <row r="41" spans="1:42">
      <c r="A41" s="50" t="s">
        <v>50</v>
      </c>
      <c r="B41" s="50" t="s">
        <v>182</v>
      </c>
      <c r="C41" s="50" t="s">
        <v>183</v>
      </c>
      <c r="D41" s="50" t="s">
        <v>184</v>
      </c>
      <c r="K41" s="49">
        <v>0</v>
      </c>
      <c r="L41" s="49">
        <v>24</v>
      </c>
      <c r="M41" s="49">
        <v>5310</v>
      </c>
      <c r="T41" s="49">
        <v>0</v>
      </c>
      <c r="U41" s="49">
        <v>24</v>
      </c>
      <c r="V41" s="49">
        <v>5310</v>
      </c>
      <c r="AC41" s="49">
        <v>0</v>
      </c>
      <c r="AD41" s="49">
        <v>24</v>
      </c>
      <c r="AE41" s="49">
        <v>5310</v>
      </c>
      <c r="AL41" s="49">
        <v>0</v>
      </c>
      <c r="AM41" s="49">
        <v>24</v>
      </c>
      <c r="AN41" s="49">
        <v>5310</v>
      </c>
      <c r="AO41" s="49">
        <v>96</v>
      </c>
      <c r="AP41" s="49">
        <v>21240</v>
      </c>
    </row>
    <row r="42" spans="1:42">
      <c r="A42" s="50" t="s">
        <v>50</v>
      </c>
      <c r="B42" s="50" t="s">
        <v>185</v>
      </c>
      <c r="C42" s="50" t="s">
        <v>186</v>
      </c>
      <c r="D42" s="50" t="s">
        <v>187</v>
      </c>
      <c r="K42" s="49">
        <v>0</v>
      </c>
      <c r="L42" s="49">
        <v>12</v>
      </c>
      <c r="M42" s="49">
        <v>3150</v>
      </c>
      <c r="T42" s="49">
        <v>0</v>
      </c>
      <c r="U42" s="49">
        <v>12</v>
      </c>
      <c r="V42" s="49">
        <v>3150</v>
      </c>
      <c r="AC42" s="49">
        <v>0</v>
      </c>
      <c r="AD42" s="49">
        <v>12</v>
      </c>
      <c r="AE42" s="49">
        <v>3150</v>
      </c>
      <c r="AL42" s="49">
        <v>0</v>
      </c>
      <c r="AM42" s="49">
        <v>12</v>
      </c>
      <c r="AN42" s="49">
        <v>3150</v>
      </c>
      <c r="AO42" s="49">
        <v>48</v>
      </c>
      <c r="AP42" s="49">
        <v>12600</v>
      </c>
    </row>
    <row r="43" spans="1:42">
      <c r="A43" s="50" t="s">
        <v>50</v>
      </c>
      <c r="B43" s="50" t="s">
        <v>188</v>
      </c>
      <c r="C43" s="50" t="s">
        <v>189</v>
      </c>
      <c r="D43" s="50" t="s">
        <v>190</v>
      </c>
      <c r="K43" s="49">
        <v>0</v>
      </c>
      <c r="L43" s="49">
        <v>60</v>
      </c>
      <c r="M43" s="49">
        <v>15630</v>
      </c>
      <c r="T43" s="49">
        <v>0</v>
      </c>
      <c r="U43" s="49">
        <v>60</v>
      </c>
      <c r="V43" s="49">
        <v>15630</v>
      </c>
      <c r="AC43" s="49">
        <v>0</v>
      </c>
      <c r="AD43" s="49">
        <v>60</v>
      </c>
      <c r="AE43" s="49">
        <v>15630</v>
      </c>
      <c r="AL43" s="49">
        <v>0</v>
      </c>
      <c r="AM43" s="49">
        <v>60</v>
      </c>
      <c r="AN43" s="49">
        <v>15630</v>
      </c>
      <c r="AO43" s="49">
        <v>240</v>
      </c>
      <c r="AP43" s="49">
        <v>62520</v>
      </c>
    </row>
    <row r="44" spans="1:42">
      <c r="A44" s="50" t="s">
        <v>50</v>
      </c>
      <c r="B44" s="50" t="s">
        <v>191</v>
      </c>
      <c r="C44" s="50" t="s">
        <v>192</v>
      </c>
      <c r="D44" s="50" t="s">
        <v>193</v>
      </c>
      <c r="K44" s="49">
        <v>0</v>
      </c>
      <c r="L44" s="49">
        <v>18</v>
      </c>
      <c r="M44" s="49">
        <v>4230</v>
      </c>
      <c r="T44" s="49">
        <v>0</v>
      </c>
      <c r="U44" s="49">
        <v>18</v>
      </c>
      <c r="V44" s="49">
        <v>4230</v>
      </c>
      <c r="AC44" s="49">
        <v>0</v>
      </c>
      <c r="AD44" s="49">
        <v>18</v>
      </c>
      <c r="AE44" s="49">
        <v>4230</v>
      </c>
      <c r="AL44" s="49">
        <v>0</v>
      </c>
      <c r="AM44" s="49">
        <v>18</v>
      </c>
      <c r="AN44" s="49">
        <v>4230</v>
      </c>
      <c r="AO44" s="49">
        <v>72</v>
      </c>
      <c r="AP44" s="49">
        <v>16920</v>
      </c>
    </row>
    <row r="45" spans="1:42">
      <c r="A45" s="50" t="s">
        <v>50</v>
      </c>
      <c r="B45" s="50" t="s">
        <v>194</v>
      </c>
      <c r="C45" s="50" t="s">
        <v>195</v>
      </c>
      <c r="D45" s="50" t="s">
        <v>196</v>
      </c>
      <c r="K45" s="49">
        <v>0</v>
      </c>
      <c r="L45" s="49">
        <v>24</v>
      </c>
      <c r="M45" s="49">
        <v>5310</v>
      </c>
      <c r="T45" s="49">
        <v>0</v>
      </c>
      <c r="U45" s="49">
        <v>24</v>
      </c>
      <c r="V45" s="49">
        <v>5310</v>
      </c>
      <c r="AC45" s="49">
        <v>0</v>
      </c>
      <c r="AD45" s="49">
        <v>24</v>
      </c>
      <c r="AE45" s="49">
        <v>5310</v>
      </c>
      <c r="AL45" s="49">
        <v>0</v>
      </c>
      <c r="AM45" s="49">
        <v>24</v>
      </c>
      <c r="AN45" s="49">
        <v>5310</v>
      </c>
      <c r="AO45" s="49">
        <v>96</v>
      </c>
      <c r="AP45" s="49">
        <v>21240</v>
      </c>
    </row>
    <row r="46" spans="1:42">
      <c r="A46" s="50" t="s">
        <v>50</v>
      </c>
      <c r="B46" s="50" t="s">
        <v>197</v>
      </c>
      <c r="C46" s="50" t="s">
        <v>198</v>
      </c>
      <c r="D46" s="50" t="s">
        <v>199</v>
      </c>
      <c r="K46" s="49">
        <v>0</v>
      </c>
      <c r="L46" s="49">
        <v>24</v>
      </c>
      <c r="M46" s="49">
        <v>5310</v>
      </c>
      <c r="T46" s="49">
        <v>0</v>
      </c>
      <c r="U46" s="49">
        <v>24</v>
      </c>
      <c r="V46" s="49">
        <v>5310</v>
      </c>
      <c r="AC46" s="49">
        <v>0</v>
      </c>
      <c r="AD46" s="49">
        <v>24</v>
      </c>
      <c r="AE46" s="49">
        <v>5310</v>
      </c>
      <c r="AL46" s="49">
        <v>0</v>
      </c>
      <c r="AM46" s="49">
        <v>24</v>
      </c>
      <c r="AN46" s="49">
        <v>5310</v>
      </c>
      <c r="AO46" s="49">
        <v>96</v>
      </c>
      <c r="AP46" s="49">
        <v>21240</v>
      </c>
    </row>
    <row r="47" spans="1:42">
      <c r="A47" s="50" t="s">
        <v>50</v>
      </c>
      <c r="B47" s="50" t="s">
        <v>200</v>
      </c>
      <c r="C47" s="50" t="s">
        <v>201</v>
      </c>
      <c r="D47" s="50" t="s">
        <v>202</v>
      </c>
      <c r="K47" s="49">
        <v>0</v>
      </c>
      <c r="L47" s="49">
        <v>36</v>
      </c>
      <c r="M47" s="49">
        <v>7470</v>
      </c>
      <c r="T47" s="49">
        <v>0</v>
      </c>
      <c r="U47" s="49">
        <v>36</v>
      </c>
      <c r="V47" s="49">
        <v>7470</v>
      </c>
      <c r="AC47" s="49">
        <v>0</v>
      </c>
      <c r="AD47" s="49">
        <v>36</v>
      </c>
      <c r="AE47" s="49">
        <v>7470</v>
      </c>
      <c r="AL47" s="49">
        <v>0</v>
      </c>
      <c r="AM47" s="49">
        <v>36</v>
      </c>
      <c r="AN47" s="49">
        <v>7470</v>
      </c>
      <c r="AO47" s="49">
        <v>144</v>
      </c>
      <c r="AP47" s="49">
        <v>29880</v>
      </c>
    </row>
    <row r="48" spans="1:42">
      <c r="A48" s="50" t="s">
        <v>50</v>
      </c>
      <c r="B48" s="50" t="s">
        <v>203</v>
      </c>
      <c r="C48" s="50" t="s">
        <v>204</v>
      </c>
      <c r="D48" s="50" t="s">
        <v>2292</v>
      </c>
      <c r="K48" s="49">
        <v>0</v>
      </c>
      <c r="L48" s="49">
        <v>30</v>
      </c>
      <c r="M48" s="49">
        <v>6390</v>
      </c>
      <c r="T48" s="49">
        <v>0</v>
      </c>
      <c r="U48" s="49">
        <v>30</v>
      </c>
      <c r="V48" s="49">
        <v>6390</v>
      </c>
      <c r="AC48" s="49">
        <v>0</v>
      </c>
      <c r="AD48" s="49">
        <v>30</v>
      </c>
      <c r="AE48" s="49">
        <v>6390</v>
      </c>
      <c r="AL48" s="49">
        <v>0</v>
      </c>
      <c r="AM48" s="49">
        <v>30</v>
      </c>
      <c r="AN48" s="49">
        <v>6390</v>
      </c>
      <c r="AO48" s="49">
        <v>120</v>
      </c>
      <c r="AP48" s="49">
        <v>25560</v>
      </c>
    </row>
    <row r="49" spans="1:42">
      <c r="A49" s="50" t="s">
        <v>50</v>
      </c>
      <c r="B49" s="50" t="s">
        <v>209</v>
      </c>
      <c r="C49" s="50" t="s">
        <v>210</v>
      </c>
      <c r="D49" s="50" t="s">
        <v>211</v>
      </c>
      <c r="K49" s="49">
        <v>0</v>
      </c>
      <c r="L49" s="49">
        <v>30</v>
      </c>
      <c r="M49" s="49">
        <v>0</v>
      </c>
      <c r="T49" s="49">
        <v>0</v>
      </c>
      <c r="U49" s="49">
        <v>30</v>
      </c>
      <c r="V49" s="49">
        <v>0</v>
      </c>
      <c r="AC49" s="49">
        <v>0</v>
      </c>
      <c r="AD49" s="49">
        <v>30</v>
      </c>
      <c r="AE49" s="49">
        <v>0</v>
      </c>
      <c r="AL49" s="49">
        <v>0</v>
      </c>
      <c r="AM49" s="49">
        <v>30</v>
      </c>
      <c r="AN49" s="49">
        <v>0</v>
      </c>
      <c r="AO49" s="49">
        <v>120</v>
      </c>
      <c r="AP49" s="49">
        <v>0</v>
      </c>
    </row>
    <row r="50" spans="1:42">
      <c r="A50" s="50" t="s">
        <v>50</v>
      </c>
      <c r="B50" s="50" t="s">
        <v>212</v>
      </c>
      <c r="C50" s="50" t="s">
        <v>213</v>
      </c>
      <c r="D50" s="50" t="s">
        <v>214</v>
      </c>
      <c r="K50" s="49">
        <v>0</v>
      </c>
      <c r="L50" s="49">
        <v>48</v>
      </c>
      <c r="M50" s="49">
        <v>0</v>
      </c>
      <c r="T50" s="49">
        <v>0</v>
      </c>
      <c r="U50" s="49">
        <v>48</v>
      </c>
      <c r="V50" s="49">
        <v>0</v>
      </c>
      <c r="AC50" s="49">
        <v>0</v>
      </c>
      <c r="AD50" s="49">
        <v>48</v>
      </c>
      <c r="AE50" s="49">
        <v>0</v>
      </c>
      <c r="AL50" s="49">
        <v>0</v>
      </c>
      <c r="AM50" s="49">
        <v>48</v>
      </c>
      <c r="AN50" s="49">
        <v>0</v>
      </c>
      <c r="AO50" s="49">
        <v>192</v>
      </c>
      <c r="AP50" s="49">
        <v>0</v>
      </c>
    </row>
    <row r="51" spans="1:42">
      <c r="A51" s="50" t="s">
        <v>50</v>
      </c>
      <c r="B51" s="50" t="s">
        <v>215</v>
      </c>
      <c r="C51" s="50" t="s">
        <v>216</v>
      </c>
      <c r="D51" s="50" t="s">
        <v>217</v>
      </c>
      <c r="L51" s="49">
        <v>60</v>
      </c>
      <c r="M51" s="49">
        <v>0</v>
      </c>
      <c r="U51" s="49">
        <v>60</v>
      </c>
      <c r="V51" s="49">
        <v>0</v>
      </c>
      <c r="AD51" s="49">
        <v>60</v>
      </c>
      <c r="AE51" s="49">
        <v>0</v>
      </c>
      <c r="AM51" s="49">
        <v>60</v>
      </c>
      <c r="AN51" s="49">
        <v>0</v>
      </c>
      <c r="AO51" s="49">
        <v>240</v>
      </c>
      <c r="AP51" s="49">
        <v>0</v>
      </c>
    </row>
    <row r="52" spans="1:42">
      <c r="A52" s="50" t="s">
        <v>50</v>
      </c>
      <c r="B52" s="50" t="s">
        <v>218</v>
      </c>
      <c r="C52" s="50" t="s">
        <v>219</v>
      </c>
      <c r="D52" s="50" t="s">
        <v>220</v>
      </c>
      <c r="K52" s="49">
        <v>0</v>
      </c>
      <c r="L52" s="49">
        <v>60</v>
      </c>
      <c r="M52" s="49">
        <v>15630</v>
      </c>
      <c r="T52" s="49">
        <v>0</v>
      </c>
      <c r="U52" s="49">
        <v>60</v>
      </c>
      <c r="V52" s="49">
        <v>15630</v>
      </c>
      <c r="AC52" s="49">
        <v>0</v>
      </c>
      <c r="AD52" s="49">
        <v>60</v>
      </c>
      <c r="AE52" s="49">
        <v>15630</v>
      </c>
      <c r="AL52" s="49">
        <v>0</v>
      </c>
      <c r="AM52" s="49">
        <v>60</v>
      </c>
      <c r="AN52" s="49">
        <v>15630</v>
      </c>
      <c r="AO52" s="49">
        <v>240</v>
      </c>
      <c r="AP52" s="49">
        <v>62520</v>
      </c>
    </row>
    <row r="53" spans="1:42">
      <c r="A53" s="50" t="s">
        <v>50</v>
      </c>
      <c r="B53" s="50" t="s">
        <v>221</v>
      </c>
      <c r="C53" s="50" t="s">
        <v>222</v>
      </c>
      <c r="D53" s="50" t="s">
        <v>223</v>
      </c>
      <c r="K53" s="49">
        <v>0</v>
      </c>
      <c r="L53" s="49">
        <v>18</v>
      </c>
      <c r="M53" s="49">
        <v>5550</v>
      </c>
      <c r="T53" s="49">
        <v>0</v>
      </c>
      <c r="U53" s="49">
        <v>18</v>
      </c>
      <c r="V53" s="49">
        <v>5550</v>
      </c>
      <c r="AC53" s="49">
        <v>0</v>
      </c>
      <c r="AD53" s="49">
        <v>18</v>
      </c>
      <c r="AE53" s="49">
        <v>5550</v>
      </c>
      <c r="AL53" s="49">
        <v>0</v>
      </c>
      <c r="AM53" s="49">
        <v>18</v>
      </c>
      <c r="AN53" s="49">
        <v>5550</v>
      </c>
      <c r="AO53" s="49">
        <v>72</v>
      </c>
      <c r="AP53" s="49">
        <v>22200</v>
      </c>
    </row>
    <row r="54" spans="1:42">
      <c r="A54" s="50" t="s">
        <v>50</v>
      </c>
      <c r="B54" s="50" t="s">
        <v>224</v>
      </c>
      <c r="C54" s="50" t="s">
        <v>207</v>
      </c>
      <c r="D54" s="50" t="s">
        <v>208</v>
      </c>
      <c r="K54" s="49">
        <v>0</v>
      </c>
      <c r="L54" s="49">
        <v>12</v>
      </c>
      <c r="M54" s="49">
        <v>3150</v>
      </c>
      <c r="T54" s="49">
        <v>0</v>
      </c>
      <c r="U54" s="49">
        <v>12</v>
      </c>
      <c r="V54" s="49">
        <v>3150</v>
      </c>
      <c r="AC54" s="49">
        <v>0</v>
      </c>
      <c r="AD54" s="49">
        <v>12</v>
      </c>
      <c r="AE54" s="49">
        <v>3150</v>
      </c>
      <c r="AL54" s="49">
        <v>0</v>
      </c>
      <c r="AM54" s="49">
        <v>12</v>
      </c>
      <c r="AN54" s="49">
        <v>3150</v>
      </c>
      <c r="AO54" s="49">
        <v>48</v>
      </c>
      <c r="AP54" s="49">
        <v>12600</v>
      </c>
    </row>
    <row r="55" spans="1:42">
      <c r="A55" s="50" t="s">
        <v>50</v>
      </c>
      <c r="B55" s="50" t="s">
        <v>225</v>
      </c>
      <c r="C55" s="50" t="s">
        <v>226</v>
      </c>
      <c r="D55" s="50" t="s">
        <v>227</v>
      </c>
      <c r="K55" s="49">
        <v>0</v>
      </c>
      <c r="L55" s="49">
        <v>30</v>
      </c>
      <c r="M55" s="49">
        <v>6390</v>
      </c>
      <c r="T55" s="49">
        <v>0</v>
      </c>
      <c r="U55" s="49">
        <v>30</v>
      </c>
      <c r="V55" s="49">
        <v>6390</v>
      </c>
      <c r="AC55" s="49">
        <v>0</v>
      </c>
      <c r="AD55" s="49">
        <v>30</v>
      </c>
      <c r="AE55" s="49">
        <v>6390</v>
      </c>
      <c r="AL55" s="49">
        <v>0</v>
      </c>
      <c r="AM55" s="49">
        <v>30</v>
      </c>
      <c r="AN55" s="49">
        <v>6390</v>
      </c>
      <c r="AO55" s="49">
        <v>120</v>
      </c>
      <c r="AP55" s="49">
        <v>25560</v>
      </c>
    </row>
    <row r="56" spans="1:42">
      <c r="A56" s="50" t="s">
        <v>50</v>
      </c>
      <c r="B56" s="50" t="s">
        <v>228</v>
      </c>
      <c r="C56" s="50" t="s">
        <v>229</v>
      </c>
      <c r="D56" s="50" t="s">
        <v>230</v>
      </c>
      <c r="K56" s="49">
        <v>0</v>
      </c>
      <c r="L56" s="49">
        <v>30</v>
      </c>
      <c r="M56" s="49">
        <v>0</v>
      </c>
      <c r="T56" s="49">
        <v>0</v>
      </c>
      <c r="U56" s="49">
        <v>30</v>
      </c>
      <c r="V56" s="49">
        <v>0</v>
      </c>
      <c r="AC56" s="49">
        <v>0</v>
      </c>
      <c r="AD56" s="49">
        <v>30</v>
      </c>
      <c r="AE56" s="49">
        <v>0</v>
      </c>
      <c r="AL56" s="49">
        <v>0</v>
      </c>
      <c r="AM56" s="49">
        <v>30</v>
      </c>
      <c r="AN56" s="49">
        <v>0</v>
      </c>
      <c r="AO56" s="49">
        <v>120</v>
      </c>
      <c r="AP56" s="49">
        <v>0</v>
      </c>
    </row>
    <row r="57" spans="1:42">
      <c r="A57" s="50" t="s">
        <v>50</v>
      </c>
      <c r="B57" s="50" t="s">
        <v>231</v>
      </c>
      <c r="C57" s="50" t="s">
        <v>232</v>
      </c>
      <c r="D57" s="50" t="s">
        <v>233</v>
      </c>
      <c r="K57" s="49">
        <v>0</v>
      </c>
      <c r="L57" s="49">
        <v>30</v>
      </c>
      <c r="M57" s="49">
        <v>0</v>
      </c>
      <c r="T57" s="49">
        <v>0</v>
      </c>
      <c r="U57" s="49">
        <v>30</v>
      </c>
      <c r="V57" s="49">
        <v>0</v>
      </c>
      <c r="AC57" s="49">
        <v>0</v>
      </c>
      <c r="AD57" s="49">
        <v>30</v>
      </c>
      <c r="AE57" s="49">
        <v>0</v>
      </c>
      <c r="AL57" s="49">
        <v>0</v>
      </c>
      <c r="AM57" s="49">
        <v>30</v>
      </c>
      <c r="AN57" s="49">
        <v>0</v>
      </c>
      <c r="AO57" s="49">
        <v>120</v>
      </c>
      <c r="AP57" s="49">
        <v>0</v>
      </c>
    </row>
    <row r="58" spans="1:42">
      <c r="A58" s="50" t="s">
        <v>50</v>
      </c>
      <c r="B58" s="50" t="s">
        <v>234</v>
      </c>
      <c r="C58" s="50" t="s">
        <v>235</v>
      </c>
      <c r="D58" s="50" t="s">
        <v>236</v>
      </c>
      <c r="K58" s="49">
        <v>0</v>
      </c>
      <c r="L58" s="49">
        <v>18</v>
      </c>
      <c r="M58" s="49">
        <v>0</v>
      </c>
      <c r="T58" s="49">
        <v>0</v>
      </c>
      <c r="U58" s="49">
        <v>18</v>
      </c>
      <c r="V58" s="49">
        <v>0</v>
      </c>
      <c r="AC58" s="49">
        <v>0</v>
      </c>
      <c r="AD58" s="49">
        <v>18</v>
      </c>
      <c r="AE58" s="49">
        <v>0</v>
      </c>
      <c r="AL58" s="49">
        <v>0</v>
      </c>
      <c r="AM58" s="49">
        <v>18</v>
      </c>
      <c r="AN58" s="49">
        <v>0</v>
      </c>
      <c r="AO58" s="49">
        <v>72</v>
      </c>
      <c r="AP58" s="49">
        <v>0</v>
      </c>
    </row>
    <row r="59" spans="1:42">
      <c r="A59" s="50" t="s">
        <v>50</v>
      </c>
      <c r="B59" s="50" t="s">
        <v>237</v>
      </c>
      <c r="C59" s="50" t="s">
        <v>238</v>
      </c>
      <c r="D59" s="50" t="s">
        <v>239</v>
      </c>
      <c r="K59" s="49">
        <v>0</v>
      </c>
      <c r="L59" s="49">
        <v>6</v>
      </c>
      <c r="M59" s="49">
        <v>2670</v>
      </c>
      <c r="T59" s="49">
        <v>0</v>
      </c>
      <c r="U59" s="49">
        <v>6</v>
      </c>
      <c r="V59" s="49">
        <v>2670</v>
      </c>
      <c r="AC59" s="49">
        <v>0</v>
      </c>
      <c r="AD59" s="49">
        <v>6</v>
      </c>
      <c r="AE59" s="49">
        <v>2670</v>
      </c>
      <c r="AL59" s="49">
        <v>0</v>
      </c>
      <c r="AM59" s="49">
        <v>6</v>
      </c>
      <c r="AN59" s="49">
        <v>2670</v>
      </c>
      <c r="AO59" s="49">
        <v>24</v>
      </c>
      <c r="AP59" s="49">
        <v>10680</v>
      </c>
    </row>
    <row r="60" spans="1:42">
      <c r="A60" s="50" t="s">
        <v>50</v>
      </c>
      <c r="B60" s="50" t="s">
        <v>240</v>
      </c>
      <c r="C60" s="50" t="s">
        <v>241</v>
      </c>
      <c r="D60" s="50" t="s">
        <v>242</v>
      </c>
      <c r="K60" s="49">
        <v>0</v>
      </c>
      <c r="L60" s="49">
        <v>24</v>
      </c>
      <c r="M60" s="49">
        <v>5310</v>
      </c>
      <c r="T60" s="49">
        <v>0</v>
      </c>
      <c r="U60" s="49">
        <v>24</v>
      </c>
      <c r="V60" s="49">
        <v>5310</v>
      </c>
      <c r="AC60" s="49">
        <v>0</v>
      </c>
      <c r="AD60" s="49">
        <v>24</v>
      </c>
      <c r="AE60" s="49">
        <v>5310</v>
      </c>
      <c r="AL60" s="49">
        <v>0</v>
      </c>
      <c r="AM60" s="49">
        <v>24</v>
      </c>
      <c r="AN60" s="49">
        <v>5310</v>
      </c>
      <c r="AO60" s="49">
        <v>96</v>
      </c>
      <c r="AP60" s="49">
        <v>21240</v>
      </c>
    </row>
    <row r="61" spans="1:42">
      <c r="A61" s="50" t="s">
        <v>50</v>
      </c>
      <c r="B61" s="50" t="s">
        <v>243</v>
      </c>
      <c r="C61" s="50" t="s">
        <v>244</v>
      </c>
      <c r="D61" s="50" t="s">
        <v>245</v>
      </c>
      <c r="K61" s="49">
        <v>0</v>
      </c>
      <c r="L61" s="49">
        <v>24</v>
      </c>
      <c r="M61" s="49">
        <v>5310</v>
      </c>
      <c r="T61" s="49">
        <v>0</v>
      </c>
      <c r="U61" s="49">
        <v>24</v>
      </c>
      <c r="V61" s="49">
        <v>5310</v>
      </c>
      <c r="AC61" s="49">
        <v>0</v>
      </c>
      <c r="AD61" s="49">
        <v>24</v>
      </c>
      <c r="AE61" s="49">
        <v>5310</v>
      </c>
      <c r="AL61" s="49">
        <v>0</v>
      </c>
      <c r="AM61" s="49">
        <v>24</v>
      </c>
      <c r="AN61" s="49">
        <v>5310</v>
      </c>
      <c r="AO61" s="49">
        <v>96</v>
      </c>
      <c r="AP61" s="49">
        <v>21240</v>
      </c>
    </row>
    <row r="62" spans="1:42">
      <c r="A62" s="50" t="s">
        <v>50</v>
      </c>
      <c r="B62" s="50" t="s">
        <v>248</v>
      </c>
      <c r="C62" s="50" t="s">
        <v>249</v>
      </c>
      <c r="D62" s="50" t="s">
        <v>250</v>
      </c>
      <c r="K62" s="49">
        <v>0</v>
      </c>
      <c r="L62" s="49">
        <v>36</v>
      </c>
      <c r="M62" s="49">
        <v>7470</v>
      </c>
      <c r="T62" s="49">
        <v>0</v>
      </c>
      <c r="U62" s="49">
        <v>36</v>
      </c>
      <c r="V62" s="49">
        <v>7470</v>
      </c>
      <c r="AC62" s="49">
        <v>0</v>
      </c>
      <c r="AD62" s="49">
        <v>36</v>
      </c>
      <c r="AE62" s="49">
        <v>7470</v>
      </c>
      <c r="AL62" s="49">
        <v>0</v>
      </c>
      <c r="AM62" s="49">
        <v>36</v>
      </c>
      <c r="AN62" s="49">
        <v>7470</v>
      </c>
      <c r="AO62" s="49">
        <v>144</v>
      </c>
      <c r="AP62" s="49">
        <v>29880</v>
      </c>
    </row>
    <row r="63" spans="1:42">
      <c r="A63" s="50" t="s">
        <v>50</v>
      </c>
      <c r="B63" s="50" t="s">
        <v>251</v>
      </c>
      <c r="C63" s="50" t="s">
        <v>252</v>
      </c>
      <c r="D63" s="50" t="s">
        <v>253</v>
      </c>
      <c r="K63" s="49">
        <v>0</v>
      </c>
      <c r="L63" s="49">
        <v>36</v>
      </c>
      <c r="M63" s="49">
        <v>9870</v>
      </c>
      <c r="T63" s="49">
        <v>0</v>
      </c>
      <c r="U63" s="49">
        <v>36</v>
      </c>
      <c r="V63" s="49">
        <v>9870</v>
      </c>
      <c r="AC63" s="49">
        <v>0</v>
      </c>
      <c r="AD63" s="49">
        <v>36</v>
      </c>
      <c r="AE63" s="49">
        <v>9870</v>
      </c>
      <c r="AL63" s="49">
        <v>0</v>
      </c>
      <c r="AM63" s="49">
        <v>36</v>
      </c>
      <c r="AN63" s="49">
        <v>9870</v>
      </c>
      <c r="AO63" s="49">
        <v>144</v>
      </c>
      <c r="AP63" s="49">
        <v>39480</v>
      </c>
    </row>
    <row r="64" spans="1:42">
      <c r="A64" s="50" t="s">
        <v>50</v>
      </c>
      <c r="B64" s="50" t="s">
        <v>254</v>
      </c>
      <c r="C64" s="50" t="s">
        <v>255</v>
      </c>
      <c r="D64" s="50" t="s">
        <v>256</v>
      </c>
      <c r="K64" s="49">
        <v>0</v>
      </c>
      <c r="L64" s="49">
        <v>30</v>
      </c>
      <c r="M64" s="49">
        <v>6390</v>
      </c>
      <c r="T64" s="49">
        <v>0</v>
      </c>
      <c r="U64" s="49">
        <v>30</v>
      </c>
      <c r="V64" s="49">
        <v>6390</v>
      </c>
      <c r="AC64" s="49">
        <v>0</v>
      </c>
      <c r="AD64" s="49">
        <v>30</v>
      </c>
      <c r="AE64" s="49">
        <v>6390</v>
      </c>
      <c r="AL64" s="49">
        <v>0</v>
      </c>
      <c r="AM64" s="49">
        <v>30</v>
      </c>
      <c r="AN64" s="49">
        <v>6390</v>
      </c>
      <c r="AO64" s="49">
        <v>120</v>
      </c>
      <c r="AP64" s="49">
        <v>25560</v>
      </c>
    </row>
    <row r="65" spans="1:42">
      <c r="A65" s="50" t="s">
        <v>50</v>
      </c>
      <c r="B65" s="50" t="s">
        <v>257</v>
      </c>
      <c r="C65" s="50" t="s">
        <v>258</v>
      </c>
      <c r="D65" s="50" t="s">
        <v>253</v>
      </c>
      <c r="K65" s="49">
        <v>0</v>
      </c>
      <c r="L65" s="49">
        <v>27</v>
      </c>
      <c r="M65" s="49">
        <v>5850</v>
      </c>
      <c r="T65" s="49">
        <v>0</v>
      </c>
      <c r="U65" s="49">
        <v>27</v>
      </c>
      <c r="V65" s="49">
        <v>5850</v>
      </c>
      <c r="AC65" s="49">
        <v>0</v>
      </c>
      <c r="AD65" s="49">
        <v>27</v>
      </c>
      <c r="AE65" s="49">
        <v>5850</v>
      </c>
      <c r="AL65" s="49">
        <v>0</v>
      </c>
      <c r="AM65" s="49">
        <v>27</v>
      </c>
      <c r="AN65" s="49">
        <v>5850</v>
      </c>
      <c r="AO65" s="49">
        <v>108</v>
      </c>
      <c r="AP65" s="49">
        <v>23400</v>
      </c>
    </row>
    <row r="66" spans="1:42">
      <c r="A66" s="50" t="s">
        <v>50</v>
      </c>
      <c r="B66" s="50" t="s">
        <v>262</v>
      </c>
      <c r="C66" s="50" t="s">
        <v>263</v>
      </c>
      <c r="D66" s="50" t="s">
        <v>264</v>
      </c>
      <c r="K66" s="49">
        <v>0</v>
      </c>
      <c r="L66" s="49">
        <v>24</v>
      </c>
      <c r="M66" s="49">
        <v>6990</v>
      </c>
      <c r="T66" s="49">
        <v>0</v>
      </c>
      <c r="U66" s="49">
        <v>24</v>
      </c>
      <c r="V66" s="49">
        <v>6990</v>
      </c>
      <c r="AC66" s="49">
        <v>0</v>
      </c>
      <c r="AD66" s="49">
        <v>24</v>
      </c>
      <c r="AE66" s="49">
        <v>6990</v>
      </c>
      <c r="AL66" s="49">
        <v>0</v>
      </c>
      <c r="AM66" s="49">
        <v>24</v>
      </c>
      <c r="AN66" s="49">
        <v>6990</v>
      </c>
      <c r="AO66" s="49">
        <v>96</v>
      </c>
      <c r="AP66" s="49">
        <v>27960</v>
      </c>
    </row>
    <row r="67" spans="1:42">
      <c r="A67" s="50" t="s">
        <v>50</v>
      </c>
      <c r="B67" s="50" t="s">
        <v>265</v>
      </c>
      <c r="C67" s="50" t="s">
        <v>266</v>
      </c>
      <c r="D67" s="50" t="s">
        <v>267</v>
      </c>
      <c r="K67" s="49">
        <v>0</v>
      </c>
      <c r="L67" s="49">
        <v>18</v>
      </c>
      <c r="M67" s="49">
        <v>4230</v>
      </c>
      <c r="T67" s="49">
        <v>0</v>
      </c>
      <c r="U67" s="49">
        <v>18</v>
      </c>
      <c r="V67" s="49">
        <v>4230</v>
      </c>
      <c r="AC67" s="49">
        <v>0</v>
      </c>
      <c r="AD67" s="49">
        <v>18</v>
      </c>
      <c r="AE67" s="49">
        <v>4230</v>
      </c>
      <c r="AL67" s="49">
        <v>0</v>
      </c>
      <c r="AM67" s="49">
        <v>18</v>
      </c>
      <c r="AN67" s="49">
        <v>4230</v>
      </c>
      <c r="AO67" s="49">
        <v>72</v>
      </c>
      <c r="AP67" s="49">
        <v>16920</v>
      </c>
    </row>
    <row r="68" spans="1:42">
      <c r="A68" s="50" t="s">
        <v>50</v>
      </c>
      <c r="B68" s="50" t="s">
        <v>268</v>
      </c>
      <c r="C68" s="50" t="s">
        <v>269</v>
      </c>
      <c r="D68" s="50" t="s">
        <v>270</v>
      </c>
      <c r="K68" s="49">
        <v>0</v>
      </c>
      <c r="L68" s="49">
        <v>30</v>
      </c>
      <c r="M68" s="49">
        <v>6390</v>
      </c>
      <c r="T68" s="49">
        <v>0</v>
      </c>
      <c r="U68" s="49">
        <v>30</v>
      </c>
      <c r="V68" s="49">
        <v>6390</v>
      </c>
      <c r="AC68" s="49">
        <v>0</v>
      </c>
      <c r="AD68" s="49">
        <v>30</v>
      </c>
      <c r="AE68" s="49">
        <v>6390</v>
      </c>
      <c r="AL68" s="49">
        <v>0</v>
      </c>
      <c r="AM68" s="49">
        <v>30</v>
      </c>
      <c r="AN68" s="49">
        <v>6390</v>
      </c>
      <c r="AO68" s="49">
        <v>120</v>
      </c>
      <c r="AP68" s="49">
        <v>25560</v>
      </c>
    </row>
    <row r="69" spans="1:42">
      <c r="A69" s="50" t="s">
        <v>50</v>
      </c>
      <c r="B69" s="50" t="s">
        <v>271</v>
      </c>
      <c r="C69" s="50" t="s">
        <v>272</v>
      </c>
      <c r="D69" s="50" t="s">
        <v>273</v>
      </c>
      <c r="K69" s="49">
        <v>0</v>
      </c>
      <c r="L69" s="49">
        <v>48</v>
      </c>
      <c r="M69" s="49">
        <v>9630</v>
      </c>
      <c r="T69" s="49">
        <v>0</v>
      </c>
      <c r="U69" s="49">
        <v>48</v>
      </c>
      <c r="V69" s="49">
        <v>9630</v>
      </c>
      <c r="AC69" s="49">
        <v>0</v>
      </c>
      <c r="AD69" s="49">
        <v>48</v>
      </c>
      <c r="AE69" s="49">
        <v>9630</v>
      </c>
      <c r="AL69" s="49">
        <v>0</v>
      </c>
      <c r="AM69" s="49">
        <v>48</v>
      </c>
      <c r="AN69" s="49">
        <v>9630</v>
      </c>
      <c r="AO69" s="49">
        <v>192</v>
      </c>
      <c r="AP69" s="49">
        <v>38520</v>
      </c>
    </row>
    <row r="70" spans="1:42">
      <c r="A70" s="50" t="s">
        <v>50</v>
      </c>
      <c r="B70" s="50" t="s">
        <v>274</v>
      </c>
      <c r="C70" s="50" t="s">
        <v>275</v>
      </c>
      <c r="D70" s="50" t="s">
        <v>276</v>
      </c>
      <c r="K70" s="49">
        <v>0</v>
      </c>
      <c r="L70" s="49">
        <v>42</v>
      </c>
      <c r="M70" s="49">
        <v>8550</v>
      </c>
      <c r="T70" s="49">
        <v>0</v>
      </c>
      <c r="U70" s="49">
        <v>42</v>
      </c>
      <c r="V70" s="49">
        <v>8550</v>
      </c>
      <c r="AC70" s="49">
        <v>0</v>
      </c>
      <c r="AD70" s="49">
        <v>42</v>
      </c>
      <c r="AE70" s="49">
        <v>8550</v>
      </c>
      <c r="AL70" s="49">
        <v>0</v>
      </c>
      <c r="AM70" s="49">
        <v>42</v>
      </c>
      <c r="AN70" s="49">
        <v>8550</v>
      </c>
      <c r="AO70" s="49">
        <v>168</v>
      </c>
      <c r="AP70" s="49">
        <v>34200</v>
      </c>
    </row>
    <row r="71" spans="1:42">
      <c r="A71" s="50" t="s">
        <v>50</v>
      </c>
      <c r="B71" s="50" t="s">
        <v>277</v>
      </c>
      <c r="C71" s="50" t="s">
        <v>278</v>
      </c>
      <c r="D71" s="50" t="s">
        <v>279</v>
      </c>
      <c r="L71" s="49">
        <v>90</v>
      </c>
      <c r="M71" s="49">
        <v>0</v>
      </c>
      <c r="U71" s="49">
        <v>90</v>
      </c>
      <c r="V71" s="49">
        <v>0</v>
      </c>
      <c r="AD71" s="49">
        <v>90</v>
      </c>
      <c r="AE71" s="49">
        <v>0</v>
      </c>
      <c r="AM71" s="49">
        <v>90</v>
      </c>
      <c r="AN71" s="49">
        <v>0</v>
      </c>
      <c r="AO71" s="49">
        <v>360</v>
      </c>
      <c r="AP71" s="49">
        <v>0</v>
      </c>
    </row>
    <row r="72" spans="1:42">
      <c r="A72" s="50" t="s">
        <v>50</v>
      </c>
      <c r="B72" s="50" t="s">
        <v>280</v>
      </c>
      <c r="C72" s="50" t="s">
        <v>281</v>
      </c>
      <c r="D72" s="50" t="s">
        <v>282</v>
      </c>
      <c r="K72" s="49">
        <v>0</v>
      </c>
      <c r="L72" s="49">
        <v>18</v>
      </c>
      <c r="M72" s="49">
        <v>0</v>
      </c>
      <c r="T72" s="49">
        <v>0</v>
      </c>
      <c r="U72" s="49">
        <v>18</v>
      </c>
      <c r="V72" s="49">
        <v>0</v>
      </c>
      <c r="AC72" s="49">
        <v>0</v>
      </c>
      <c r="AD72" s="49">
        <v>18</v>
      </c>
      <c r="AE72" s="49">
        <v>0</v>
      </c>
      <c r="AL72" s="49">
        <v>0</v>
      </c>
      <c r="AM72" s="49">
        <v>18</v>
      </c>
      <c r="AN72" s="49">
        <v>0</v>
      </c>
      <c r="AO72" s="49">
        <v>72</v>
      </c>
      <c r="AP72" s="49">
        <v>0</v>
      </c>
    </row>
    <row r="73" spans="1:42">
      <c r="A73" s="50" t="s">
        <v>50</v>
      </c>
      <c r="B73" s="50" t="s">
        <v>283</v>
      </c>
      <c r="C73" s="50" t="s">
        <v>284</v>
      </c>
      <c r="D73" s="50" t="s">
        <v>285</v>
      </c>
      <c r="K73" s="49">
        <v>0</v>
      </c>
      <c r="L73" s="49">
        <v>18</v>
      </c>
      <c r="M73" s="49">
        <v>5550</v>
      </c>
      <c r="T73" s="49">
        <v>0</v>
      </c>
      <c r="U73" s="49">
        <v>18</v>
      </c>
      <c r="V73" s="49">
        <v>5550</v>
      </c>
      <c r="AC73" s="49">
        <v>0</v>
      </c>
      <c r="AD73" s="49">
        <v>18</v>
      </c>
      <c r="AE73" s="49">
        <v>5550</v>
      </c>
      <c r="AL73" s="49">
        <v>0</v>
      </c>
      <c r="AM73" s="49">
        <v>18</v>
      </c>
      <c r="AN73" s="49">
        <v>5550</v>
      </c>
      <c r="AO73" s="49">
        <v>72</v>
      </c>
      <c r="AP73" s="49">
        <v>22200</v>
      </c>
    </row>
    <row r="74" spans="1:42">
      <c r="A74" s="50" t="s">
        <v>50</v>
      </c>
      <c r="B74" s="50" t="s">
        <v>286</v>
      </c>
      <c r="C74" s="50" t="s">
        <v>287</v>
      </c>
      <c r="D74" s="50" t="s">
        <v>288</v>
      </c>
      <c r="K74" s="49">
        <v>0</v>
      </c>
      <c r="L74" s="49">
        <v>30</v>
      </c>
      <c r="M74" s="49">
        <v>6390</v>
      </c>
      <c r="T74" s="49">
        <v>0</v>
      </c>
      <c r="U74" s="49">
        <v>30</v>
      </c>
      <c r="V74" s="49">
        <v>6390</v>
      </c>
      <c r="AC74" s="49">
        <v>0</v>
      </c>
      <c r="AD74" s="49">
        <v>30</v>
      </c>
      <c r="AE74" s="49">
        <v>6390</v>
      </c>
      <c r="AL74" s="49">
        <v>0</v>
      </c>
      <c r="AM74" s="49">
        <v>30</v>
      </c>
      <c r="AN74" s="49">
        <v>6390</v>
      </c>
      <c r="AO74" s="49">
        <v>120</v>
      </c>
      <c r="AP74" s="49">
        <v>25560</v>
      </c>
    </row>
    <row r="75" spans="1:42">
      <c r="A75" s="50" t="s">
        <v>50</v>
      </c>
      <c r="B75" s="50" t="s">
        <v>289</v>
      </c>
      <c r="C75" s="50" t="s">
        <v>290</v>
      </c>
      <c r="D75" s="50" t="s">
        <v>291</v>
      </c>
      <c r="K75" s="49">
        <v>0</v>
      </c>
      <c r="L75" s="49">
        <v>30</v>
      </c>
      <c r="M75" s="49">
        <v>8430</v>
      </c>
      <c r="T75" s="49">
        <v>0</v>
      </c>
      <c r="U75" s="49">
        <v>30</v>
      </c>
      <c r="V75" s="49">
        <v>8430</v>
      </c>
      <c r="AC75" s="49">
        <v>0</v>
      </c>
      <c r="AD75" s="49">
        <v>30</v>
      </c>
      <c r="AE75" s="49">
        <v>8430</v>
      </c>
      <c r="AL75" s="49">
        <v>0</v>
      </c>
      <c r="AM75" s="49">
        <v>30</v>
      </c>
      <c r="AN75" s="49">
        <v>8430</v>
      </c>
      <c r="AO75" s="49">
        <v>120</v>
      </c>
      <c r="AP75" s="49">
        <v>33720</v>
      </c>
    </row>
    <row r="76" spans="1:42">
      <c r="A76" s="50" t="s">
        <v>50</v>
      </c>
      <c r="B76" s="50" t="s">
        <v>292</v>
      </c>
      <c r="C76" s="50" t="s">
        <v>293</v>
      </c>
      <c r="D76" s="50" t="s">
        <v>294</v>
      </c>
      <c r="K76" s="49">
        <v>0</v>
      </c>
      <c r="L76" s="49">
        <v>60</v>
      </c>
      <c r="M76" s="49">
        <v>11790</v>
      </c>
      <c r="T76" s="49">
        <v>0</v>
      </c>
      <c r="U76" s="49">
        <v>60</v>
      </c>
      <c r="V76" s="49">
        <v>11790</v>
      </c>
      <c r="AC76" s="49">
        <v>0</v>
      </c>
      <c r="AD76" s="49">
        <v>60</v>
      </c>
      <c r="AE76" s="49">
        <v>11790</v>
      </c>
      <c r="AL76" s="49">
        <v>0</v>
      </c>
      <c r="AM76" s="49">
        <v>60</v>
      </c>
      <c r="AN76" s="49">
        <v>11790</v>
      </c>
      <c r="AO76" s="49">
        <v>240</v>
      </c>
      <c r="AP76" s="49">
        <v>47160</v>
      </c>
    </row>
    <row r="77" spans="1:42">
      <c r="A77" s="50" t="s">
        <v>50</v>
      </c>
      <c r="B77" s="50" t="s">
        <v>295</v>
      </c>
      <c r="C77" s="50" t="s">
        <v>296</v>
      </c>
      <c r="D77" s="50" t="s">
        <v>297</v>
      </c>
      <c r="K77" s="49">
        <v>0</v>
      </c>
      <c r="L77" s="49">
        <v>30</v>
      </c>
      <c r="M77" s="49">
        <v>8430</v>
      </c>
      <c r="T77" s="49">
        <v>0</v>
      </c>
      <c r="U77" s="49">
        <v>30</v>
      </c>
      <c r="V77" s="49">
        <v>8430</v>
      </c>
      <c r="AC77" s="49">
        <v>0</v>
      </c>
      <c r="AD77" s="49">
        <v>30</v>
      </c>
      <c r="AE77" s="49">
        <v>8430</v>
      </c>
      <c r="AL77" s="49">
        <v>0</v>
      </c>
      <c r="AM77" s="49">
        <v>30</v>
      </c>
      <c r="AN77" s="49">
        <v>8430</v>
      </c>
      <c r="AO77" s="49">
        <v>120</v>
      </c>
      <c r="AP77" s="49">
        <v>33720</v>
      </c>
    </row>
    <row r="78" spans="1:42">
      <c r="A78" s="50" t="s">
        <v>50</v>
      </c>
      <c r="B78" s="50" t="s">
        <v>298</v>
      </c>
      <c r="C78" s="50" t="s">
        <v>299</v>
      </c>
      <c r="D78" s="50" t="s">
        <v>300</v>
      </c>
      <c r="K78" s="49">
        <v>0</v>
      </c>
      <c r="L78" s="49">
        <v>24</v>
      </c>
      <c r="M78" s="49">
        <v>0</v>
      </c>
      <c r="T78" s="49">
        <v>0</v>
      </c>
      <c r="U78" s="49">
        <v>24</v>
      </c>
      <c r="V78" s="49">
        <v>0</v>
      </c>
      <c r="AC78" s="49">
        <v>0</v>
      </c>
      <c r="AD78" s="49">
        <v>24</v>
      </c>
      <c r="AE78" s="49">
        <v>0</v>
      </c>
      <c r="AL78" s="49">
        <v>0</v>
      </c>
      <c r="AM78" s="49">
        <v>24</v>
      </c>
      <c r="AN78" s="49">
        <v>0</v>
      </c>
      <c r="AO78" s="49">
        <v>96</v>
      </c>
      <c r="AP78" s="49">
        <v>0</v>
      </c>
    </row>
    <row r="79" spans="1:42">
      <c r="A79" s="50" t="s">
        <v>50</v>
      </c>
      <c r="B79" s="50" t="s">
        <v>301</v>
      </c>
      <c r="C79" s="50" t="s">
        <v>302</v>
      </c>
      <c r="D79" s="50" t="s">
        <v>303</v>
      </c>
      <c r="K79" s="49">
        <v>0</v>
      </c>
      <c r="L79" s="49">
        <v>36</v>
      </c>
      <c r="M79" s="49">
        <v>7470</v>
      </c>
      <c r="T79" s="49">
        <v>0</v>
      </c>
      <c r="U79" s="49">
        <v>36</v>
      </c>
      <c r="V79" s="49">
        <v>7470</v>
      </c>
      <c r="AC79" s="49">
        <v>0</v>
      </c>
      <c r="AD79" s="49">
        <v>36</v>
      </c>
      <c r="AE79" s="49">
        <v>7470</v>
      </c>
      <c r="AL79" s="49">
        <v>0</v>
      </c>
      <c r="AM79" s="49">
        <v>36</v>
      </c>
      <c r="AN79" s="49">
        <v>7470</v>
      </c>
      <c r="AO79" s="49">
        <v>144</v>
      </c>
      <c r="AP79" s="49">
        <v>29880</v>
      </c>
    </row>
    <row r="80" spans="1:42">
      <c r="A80" s="50" t="s">
        <v>50</v>
      </c>
      <c r="B80" s="50" t="s">
        <v>304</v>
      </c>
      <c r="C80" s="50" t="s">
        <v>296</v>
      </c>
      <c r="D80" s="50" t="s">
        <v>297</v>
      </c>
      <c r="K80" s="49">
        <v>0</v>
      </c>
      <c r="L80" s="49">
        <v>66</v>
      </c>
      <c r="M80" s="49">
        <v>14550</v>
      </c>
      <c r="T80" s="49">
        <v>0</v>
      </c>
      <c r="U80" s="49">
        <v>66</v>
      </c>
      <c r="V80" s="49">
        <v>14550</v>
      </c>
      <c r="AC80" s="49">
        <v>0</v>
      </c>
      <c r="AD80" s="49">
        <v>66</v>
      </c>
      <c r="AE80" s="49">
        <v>14550</v>
      </c>
      <c r="AL80" s="49">
        <v>0</v>
      </c>
      <c r="AM80" s="49">
        <v>66</v>
      </c>
      <c r="AN80" s="49">
        <v>14550</v>
      </c>
      <c r="AO80" s="49">
        <v>264</v>
      </c>
      <c r="AP80" s="49">
        <v>58200</v>
      </c>
    </row>
    <row r="81" spans="1:42">
      <c r="A81" s="50" t="s">
        <v>50</v>
      </c>
      <c r="B81" s="50" t="s">
        <v>305</v>
      </c>
      <c r="C81" s="50" t="s">
        <v>2293</v>
      </c>
      <c r="D81" s="50" t="s">
        <v>2294</v>
      </c>
      <c r="K81" s="49">
        <v>0</v>
      </c>
      <c r="L81" s="49">
        <v>6</v>
      </c>
      <c r="M81" s="49">
        <v>2070</v>
      </c>
      <c r="T81" s="49">
        <v>0</v>
      </c>
      <c r="U81" s="49">
        <v>6</v>
      </c>
      <c r="V81" s="49">
        <v>2070</v>
      </c>
      <c r="AC81" s="49">
        <v>0</v>
      </c>
      <c r="AD81" s="49">
        <v>6</v>
      </c>
      <c r="AE81" s="49">
        <v>2070</v>
      </c>
      <c r="AL81" s="49">
        <v>0</v>
      </c>
      <c r="AM81" s="49">
        <v>6</v>
      </c>
      <c r="AN81" s="49">
        <v>2070</v>
      </c>
      <c r="AO81" s="49">
        <v>24</v>
      </c>
      <c r="AP81" s="49">
        <v>8280</v>
      </c>
    </row>
    <row r="82" spans="1:42">
      <c r="A82" s="50" t="s">
        <v>50</v>
      </c>
      <c r="B82" s="50" t="s">
        <v>308</v>
      </c>
      <c r="C82" s="50" t="s">
        <v>309</v>
      </c>
      <c r="D82" s="50" t="s">
        <v>310</v>
      </c>
      <c r="K82" s="49">
        <v>0</v>
      </c>
      <c r="L82" s="49">
        <v>30</v>
      </c>
      <c r="M82" s="49">
        <v>6390</v>
      </c>
      <c r="T82" s="49">
        <v>0</v>
      </c>
      <c r="U82" s="49">
        <v>30</v>
      </c>
      <c r="V82" s="49">
        <v>6390</v>
      </c>
      <c r="AC82" s="49">
        <v>0</v>
      </c>
      <c r="AD82" s="49">
        <v>30</v>
      </c>
      <c r="AE82" s="49">
        <v>6390</v>
      </c>
      <c r="AL82" s="49">
        <v>0</v>
      </c>
      <c r="AM82" s="49">
        <v>30</v>
      </c>
      <c r="AN82" s="49">
        <v>6390</v>
      </c>
      <c r="AO82" s="49">
        <v>120</v>
      </c>
      <c r="AP82" s="49">
        <v>25560</v>
      </c>
    </row>
    <row r="83" spans="1:42">
      <c r="A83" s="50" t="s">
        <v>50</v>
      </c>
      <c r="B83" s="50" t="s">
        <v>311</v>
      </c>
      <c r="C83" s="50" t="s">
        <v>312</v>
      </c>
      <c r="D83" s="50" t="s">
        <v>313</v>
      </c>
      <c r="K83" s="49">
        <v>0</v>
      </c>
      <c r="L83" s="49">
        <v>36</v>
      </c>
      <c r="M83" s="49">
        <v>0</v>
      </c>
      <c r="T83" s="49">
        <v>0</v>
      </c>
      <c r="U83" s="49">
        <v>36</v>
      </c>
      <c r="V83" s="49">
        <v>0</v>
      </c>
      <c r="AC83" s="49">
        <v>0</v>
      </c>
      <c r="AD83" s="49">
        <v>36</v>
      </c>
      <c r="AE83" s="49">
        <v>0</v>
      </c>
      <c r="AL83" s="49">
        <v>0</v>
      </c>
      <c r="AM83" s="49">
        <v>36</v>
      </c>
      <c r="AN83" s="49">
        <v>0</v>
      </c>
      <c r="AO83" s="49">
        <v>144</v>
      </c>
      <c r="AP83" s="49">
        <v>0</v>
      </c>
    </row>
    <row r="84" spans="1:42">
      <c r="A84" s="50" t="s">
        <v>50</v>
      </c>
      <c r="B84" s="50" t="s">
        <v>314</v>
      </c>
      <c r="C84" s="50" t="s">
        <v>315</v>
      </c>
      <c r="D84" s="50" t="s">
        <v>316</v>
      </c>
      <c r="K84" s="49">
        <v>0</v>
      </c>
      <c r="L84" s="49">
        <v>108</v>
      </c>
      <c r="M84" s="49">
        <v>27150</v>
      </c>
      <c r="T84" s="49">
        <v>0</v>
      </c>
      <c r="U84" s="49">
        <v>108</v>
      </c>
      <c r="V84" s="49">
        <v>27150</v>
      </c>
      <c r="AC84" s="49">
        <v>0</v>
      </c>
      <c r="AD84" s="49">
        <v>108</v>
      </c>
      <c r="AE84" s="49">
        <v>27150</v>
      </c>
      <c r="AL84" s="49">
        <v>0</v>
      </c>
      <c r="AM84" s="49">
        <v>108</v>
      </c>
      <c r="AN84" s="49">
        <v>27150</v>
      </c>
      <c r="AO84" s="49">
        <v>432</v>
      </c>
      <c r="AP84" s="49">
        <v>108600</v>
      </c>
    </row>
    <row r="85" spans="1:42">
      <c r="A85" s="50" t="s">
        <v>50</v>
      </c>
      <c r="B85" s="50" t="s">
        <v>317</v>
      </c>
      <c r="C85" s="50" t="s">
        <v>318</v>
      </c>
      <c r="D85" s="50" t="s">
        <v>319</v>
      </c>
      <c r="K85" s="49">
        <v>0</v>
      </c>
      <c r="L85" s="49">
        <v>18</v>
      </c>
      <c r="M85" s="49">
        <v>4230</v>
      </c>
      <c r="T85" s="49">
        <v>0</v>
      </c>
      <c r="U85" s="49">
        <v>18</v>
      </c>
      <c r="V85" s="49">
        <v>4230</v>
      </c>
      <c r="AC85" s="49">
        <v>0</v>
      </c>
      <c r="AD85" s="49">
        <v>18</v>
      </c>
      <c r="AE85" s="49">
        <v>4230</v>
      </c>
      <c r="AL85" s="49">
        <v>0</v>
      </c>
      <c r="AM85" s="49">
        <v>18</v>
      </c>
      <c r="AN85" s="49">
        <v>4230</v>
      </c>
      <c r="AO85" s="49">
        <v>72</v>
      </c>
      <c r="AP85" s="49">
        <v>16920</v>
      </c>
    </row>
    <row r="86" spans="1:42">
      <c r="A86" s="50" t="s">
        <v>50</v>
      </c>
      <c r="B86" s="50" t="s">
        <v>320</v>
      </c>
      <c r="C86" s="50" t="s">
        <v>321</v>
      </c>
      <c r="D86" s="50" t="s">
        <v>322</v>
      </c>
      <c r="K86" s="49">
        <v>0</v>
      </c>
      <c r="L86" s="49">
        <v>30</v>
      </c>
      <c r="M86" s="49">
        <v>6390</v>
      </c>
      <c r="T86" s="49">
        <v>0</v>
      </c>
      <c r="U86" s="49">
        <v>30</v>
      </c>
      <c r="V86" s="49">
        <v>6390</v>
      </c>
      <c r="AC86" s="49">
        <v>0</v>
      </c>
      <c r="AD86" s="49">
        <v>30</v>
      </c>
      <c r="AE86" s="49">
        <v>6390</v>
      </c>
      <c r="AL86" s="49">
        <v>0</v>
      </c>
      <c r="AM86" s="49">
        <v>30</v>
      </c>
      <c r="AN86" s="49">
        <v>6390</v>
      </c>
      <c r="AO86" s="49">
        <v>120</v>
      </c>
      <c r="AP86" s="49">
        <v>25560</v>
      </c>
    </row>
    <row r="87" spans="1:42">
      <c r="A87" s="50" t="s">
        <v>50</v>
      </c>
      <c r="B87" s="50" t="s">
        <v>323</v>
      </c>
      <c r="C87" s="50" t="s">
        <v>324</v>
      </c>
      <c r="D87" s="50" t="s">
        <v>325</v>
      </c>
      <c r="K87" s="49">
        <v>0</v>
      </c>
      <c r="L87" s="49">
        <v>12</v>
      </c>
      <c r="M87" s="49">
        <v>3150</v>
      </c>
      <c r="T87" s="49">
        <v>0</v>
      </c>
      <c r="U87" s="49">
        <v>12</v>
      </c>
      <c r="V87" s="49">
        <v>3150</v>
      </c>
      <c r="AC87" s="49">
        <v>0</v>
      </c>
      <c r="AD87" s="49">
        <v>12</v>
      </c>
      <c r="AE87" s="49">
        <v>3150</v>
      </c>
      <c r="AL87" s="49">
        <v>0</v>
      </c>
      <c r="AM87" s="49">
        <v>12</v>
      </c>
      <c r="AN87" s="49">
        <v>3150</v>
      </c>
      <c r="AO87" s="49">
        <v>48</v>
      </c>
      <c r="AP87" s="49">
        <v>12600</v>
      </c>
    </row>
    <row r="88" spans="1:42">
      <c r="A88" s="50" t="s">
        <v>50</v>
      </c>
      <c r="B88" s="50" t="s">
        <v>326</v>
      </c>
      <c r="C88" s="50" t="s">
        <v>327</v>
      </c>
      <c r="D88" s="50" t="s">
        <v>328</v>
      </c>
      <c r="K88" s="49">
        <v>0</v>
      </c>
      <c r="L88" s="49">
        <v>30</v>
      </c>
      <c r="M88" s="49">
        <v>6390</v>
      </c>
      <c r="T88" s="49">
        <v>0</v>
      </c>
      <c r="U88" s="49">
        <v>30</v>
      </c>
      <c r="V88" s="49">
        <v>6390</v>
      </c>
      <c r="AC88" s="49">
        <v>0</v>
      </c>
      <c r="AD88" s="49">
        <v>30</v>
      </c>
      <c r="AE88" s="49">
        <v>6390</v>
      </c>
      <c r="AL88" s="49">
        <v>0</v>
      </c>
      <c r="AM88" s="49">
        <v>30</v>
      </c>
      <c r="AN88" s="49">
        <v>6390</v>
      </c>
      <c r="AO88" s="49">
        <v>120</v>
      </c>
      <c r="AP88" s="49">
        <v>25560</v>
      </c>
    </row>
    <row r="89" spans="1:42">
      <c r="A89" s="50" t="s">
        <v>50</v>
      </c>
      <c r="B89" s="50" t="s">
        <v>329</v>
      </c>
      <c r="C89" s="50" t="s">
        <v>238</v>
      </c>
      <c r="D89" s="50" t="s">
        <v>330</v>
      </c>
      <c r="L89" s="49">
        <v>24</v>
      </c>
      <c r="M89" s="49">
        <v>0</v>
      </c>
      <c r="U89" s="49">
        <v>24</v>
      </c>
      <c r="V89" s="49">
        <v>0</v>
      </c>
      <c r="AD89" s="49">
        <v>24</v>
      </c>
      <c r="AE89" s="49">
        <v>0</v>
      </c>
      <c r="AM89" s="49">
        <v>24</v>
      </c>
      <c r="AN89" s="49">
        <v>0</v>
      </c>
      <c r="AO89" s="49">
        <v>96</v>
      </c>
      <c r="AP89" s="49">
        <v>0</v>
      </c>
    </row>
    <row r="90" spans="1:42">
      <c r="A90" s="50" t="s">
        <v>50</v>
      </c>
      <c r="B90" s="50" t="s">
        <v>331</v>
      </c>
      <c r="C90" s="50" t="s">
        <v>332</v>
      </c>
      <c r="D90" s="50" t="s">
        <v>333</v>
      </c>
      <c r="K90" s="49">
        <v>0</v>
      </c>
      <c r="L90" s="49">
        <v>30</v>
      </c>
      <c r="M90" s="49">
        <v>6390</v>
      </c>
      <c r="T90" s="49">
        <v>0</v>
      </c>
      <c r="U90" s="49">
        <v>30</v>
      </c>
      <c r="V90" s="49">
        <v>6390</v>
      </c>
      <c r="AC90" s="49">
        <v>0</v>
      </c>
      <c r="AD90" s="49">
        <v>30</v>
      </c>
      <c r="AE90" s="49">
        <v>6390</v>
      </c>
      <c r="AL90" s="49">
        <v>0</v>
      </c>
      <c r="AM90" s="49">
        <v>30</v>
      </c>
      <c r="AN90" s="49">
        <v>6390</v>
      </c>
      <c r="AO90" s="49">
        <v>120</v>
      </c>
      <c r="AP90" s="49">
        <v>25560</v>
      </c>
    </row>
    <row r="91" spans="1:42">
      <c r="A91" s="50" t="s">
        <v>50</v>
      </c>
      <c r="B91" s="50" t="s">
        <v>334</v>
      </c>
      <c r="C91" s="50" t="s">
        <v>335</v>
      </c>
      <c r="D91" s="50" t="s">
        <v>336</v>
      </c>
      <c r="L91" s="49">
        <v>30</v>
      </c>
      <c r="M91" s="49">
        <v>0</v>
      </c>
      <c r="U91" s="49">
        <v>30</v>
      </c>
      <c r="V91" s="49">
        <v>0</v>
      </c>
      <c r="AD91" s="49">
        <v>30</v>
      </c>
      <c r="AE91" s="49">
        <v>0</v>
      </c>
      <c r="AM91" s="49">
        <v>30</v>
      </c>
      <c r="AN91" s="49">
        <v>0</v>
      </c>
      <c r="AO91" s="49">
        <v>120</v>
      </c>
      <c r="AP91" s="49">
        <v>0</v>
      </c>
    </row>
    <row r="92" spans="1:42">
      <c r="A92" s="50" t="s">
        <v>50</v>
      </c>
      <c r="B92" s="50" t="s">
        <v>337</v>
      </c>
      <c r="C92" s="50" t="s">
        <v>338</v>
      </c>
      <c r="D92" s="50" t="s">
        <v>336</v>
      </c>
      <c r="L92" s="49">
        <v>12</v>
      </c>
      <c r="M92" s="49">
        <v>0</v>
      </c>
      <c r="U92" s="49">
        <v>12</v>
      </c>
      <c r="V92" s="49">
        <v>0</v>
      </c>
      <c r="AD92" s="49">
        <v>12</v>
      </c>
      <c r="AE92" s="49">
        <v>0</v>
      </c>
      <c r="AM92" s="49">
        <v>12</v>
      </c>
      <c r="AN92" s="49">
        <v>0</v>
      </c>
      <c r="AO92" s="49">
        <v>48</v>
      </c>
      <c r="AP92" s="49">
        <v>0</v>
      </c>
    </row>
    <row r="93" spans="1:42">
      <c r="A93" s="50" t="s">
        <v>50</v>
      </c>
      <c r="B93" s="50" t="s">
        <v>339</v>
      </c>
      <c r="C93" s="50" t="s">
        <v>340</v>
      </c>
      <c r="D93" s="50" t="s">
        <v>341</v>
      </c>
      <c r="E93" s="49">
        <v>0</v>
      </c>
      <c r="F93" s="49">
        <v>40</v>
      </c>
      <c r="G93" s="49">
        <v>10010</v>
      </c>
      <c r="H93" s="49">
        <v>0</v>
      </c>
      <c r="I93" s="49">
        <v>40</v>
      </c>
      <c r="J93" s="49">
        <v>10010</v>
      </c>
      <c r="K93" s="49">
        <v>0</v>
      </c>
      <c r="L93" s="49">
        <v>40</v>
      </c>
      <c r="M93" s="49">
        <v>10010</v>
      </c>
      <c r="N93" s="49">
        <v>0</v>
      </c>
      <c r="O93" s="49">
        <v>40</v>
      </c>
      <c r="P93" s="49">
        <v>10010</v>
      </c>
      <c r="Q93" s="49">
        <v>0</v>
      </c>
      <c r="R93" s="49">
        <v>40</v>
      </c>
      <c r="S93" s="49">
        <v>10010</v>
      </c>
      <c r="T93" s="49">
        <v>0</v>
      </c>
      <c r="U93" s="49">
        <v>40</v>
      </c>
      <c r="V93" s="49">
        <v>10010</v>
      </c>
      <c r="W93" s="49">
        <v>0</v>
      </c>
      <c r="X93" s="49">
        <v>40</v>
      </c>
      <c r="Y93" s="49">
        <v>10010</v>
      </c>
      <c r="Z93" s="49">
        <v>0</v>
      </c>
      <c r="AA93" s="49">
        <v>40</v>
      </c>
      <c r="AB93" s="49">
        <v>10010</v>
      </c>
      <c r="AC93" s="49">
        <v>0</v>
      </c>
      <c r="AD93" s="49">
        <v>40</v>
      </c>
      <c r="AE93" s="49">
        <v>10010</v>
      </c>
      <c r="AF93" s="49">
        <v>0</v>
      </c>
      <c r="AG93" s="49">
        <v>40</v>
      </c>
      <c r="AH93" s="49">
        <v>10010</v>
      </c>
      <c r="AI93" s="49">
        <v>0</v>
      </c>
      <c r="AJ93" s="49">
        <v>40</v>
      </c>
      <c r="AK93" s="49">
        <v>10010</v>
      </c>
      <c r="AL93" s="49">
        <v>0</v>
      </c>
      <c r="AM93" s="49">
        <v>40</v>
      </c>
      <c r="AN93" s="49">
        <v>10010</v>
      </c>
      <c r="AO93" s="49">
        <v>480</v>
      </c>
      <c r="AP93" s="49">
        <v>120120</v>
      </c>
    </row>
    <row r="94" spans="1:42">
      <c r="A94" s="50" t="s">
        <v>50</v>
      </c>
      <c r="B94" s="50" t="s">
        <v>342</v>
      </c>
      <c r="C94" s="50" t="s">
        <v>343</v>
      </c>
      <c r="D94" s="50" t="s">
        <v>344</v>
      </c>
      <c r="K94" s="49">
        <v>0</v>
      </c>
      <c r="L94" s="49">
        <v>42</v>
      </c>
      <c r="M94" s="49">
        <v>0</v>
      </c>
      <c r="T94" s="49">
        <v>0</v>
      </c>
      <c r="U94" s="49">
        <v>42</v>
      </c>
      <c r="V94" s="49">
        <v>0</v>
      </c>
      <c r="AC94" s="49">
        <v>0</v>
      </c>
      <c r="AD94" s="49">
        <v>42</v>
      </c>
      <c r="AE94" s="49">
        <v>0</v>
      </c>
      <c r="AL94" s="49">
        <v>0</v>
      </c>
      <c r="AM94" s="49">
        <v>42</v>
      </c>
      <c r="AN94" s="49">
        <v>0</v>
      </c>
      <c r="AO94" s="49">
        <v>168</v>
      </c>
      <c r="AP94" s="49">
        <v>0</v>
      </c>
    </row>
    <row r="95" spans="1:42">
      <c r="A95" s="50" t="s">
        <v>50</v>
      </c>
      <c r="B95" s="50" t="s">
        <v>345</v>
      </c>
      <c r="C95" s="50" t="s">
        <v>346</v>
      </c>
      <c r="D95" s="50" t="s">
        <v>347</v>
      </c>
      <c r="K95" s="49">
        <v>0</v>
      </c>
      <c r="L95" s="49">
        <v>36</v>
      </c>
      <c r="M95" s="49">
        <v>7470</v>
      </c>
      <c r="T95" s="49">
        <v>0</v>
      </c>
      <c r="U95" s="49">
        <v>36</v>
      </c>
      <c r="V95" s="49">
        <v>7470</v>
      </c>
      <c r="AC95" s="49">
        <v>0</v>
      </c>
      <c r="AD95" s="49">
        <v>36</v>
      </c>
      <c r="AE95" s="49">
        <v>7470</v>
      </c>
      <c r="AL95" s="49">
        <v>0</v>
      </c>
      <c r="AM95" s="49">
        <v>36</v>
      </c>
      <c r="AN95" s="49">
        <v>7470</v>
      </c>
      <c r="AO95" s="49">
        <v>144</v>
      </c>
      <c r="AP95" s="49">
        <v>29880</v>
      </c>
    </row>
    <row r="96" spans="1:42">
      <c r="A96" s="50" t="s">
        <v>50</v>
      </c>
      <c r="B96" s="50" t="s">
        <v>348</v>
      </c>
      <c r="C96" s="50" t="s">
        <v>349</v>
      </c>
      <c r="D96" s="50" t="s">
        <v>350</v>
      </c>
      <c r="K96" s="49">
        <v>0</v>
      </c>
      <c r="L96" s="49">
        <v>30</v>
      </c>
      <c r="M96" s="49">
        <v>6390</v>
      </c>
      <c r="T96" s="49">
        <v>0</v>
      </c>
      <c r="U96" s="49">
        <v>30</v>
      </c>
      <c r="V96" s="49">
        <v>6390</v>
      </c>
      <c r="AC96" s="49">
        <v>0</v>
      </c>
      <c r="AD96" s="49">
        <v>30</v>
      </c>
      <c r="AE96" s="49">
        <v>6390</v>
      </c>
      <c r="AL96" s="49">
        <v>0</v>
      </c>
      <c r="AM96" s="49">
        <v>30</v>
      </c>
      <c r="AN96" s="49">
        <v>6390</v>
      </c>
      <c r="AO96" s="49">
        <v>120</v>
      </c>
      <c r="AP96" s="49">
        <v>25560</v>
      </c>
    </row>
    <row r="97" spans="1:42">
      <c r="A97" s="50" t="s">
        <v>50</v>
      </c>
      <c r="B97" s="50" t="s">
        <v>351</v>
      </c>
      <c r="C97" s="50" t="s">
        <v>352</v>
      </c>
      <c r="D97" s="50" t="s">
        <v>353</v>
      </c>
      <c r="K97" s="49">
        <v>0</v>
      </c>
      <c r="L97" s="49">
        <v>30</v>
      </c>
      <c r="M97" s="49">
        <v>6390</v>
      </c>
      <c r="T97" s="49">
        <v>0</v>
      </c>
      <c r="U97" s="49">
        <v>30</v>
      </c>
      <c r="V97" s="49">
        <v>6390</v>
      </c>
      <c r="AC97" s="49">
        <v>0</v>
      </c>
      <c r="AD97" s="49">
        <v>30</v>
      </c>
      <c r="AE97" s="49">
        <v>6390</v>
      </c>
      <c r="AL97" s="49">
        <v>0</v>
      </c>
      <c r="AM97" s="49">
        <v>30</v>
      </c>
      <c r="AN97" s="49">
        <v>6390</v>
      </c>
      <c r="AO97" s="49">
        <v>120</v>
      </c>
      <c r="AP97" s="49">
        <v>25560</v>
      </c>
    </row>
    <row r="98" spans="1:42">
      <c r="A98" s="50" t="s">
        <v>50</v>
      </c>
      <c r="B98" s="50" t="s">
        <v>354</v>
      </c>
      <c r="C98" s="50" t="s">
        <v>355</v>
      </c>
      <c r="D98" s="50" t="s">
        <v>2295</v>
      </c>
      <c r="K98" s="49">
        <v>0</v>
      </c>
      <c r="L98" s="49">
        <v>18</v>
      </c>
      <c r="M98" s="49">
        <v>4230</v>
      </c>
      <c r="T98" s="49">
        <v>0</v>
      </c>
      <c r="U98" s="49">
        <v>18</v>
      </c>
      <c r="V98" s="49">
        <v>4230</v>
      </c>
      <c r="AC98" s="49">
        <v>0</v>
      </c>
      <c r="AD98" s="49">
        <v>18</v>
      </c>
      <c r="AE98" s="49">
        <v>4230</v>
      </c>
      <c r="AL98" s="49">
        <v>0</v>
      </c>
      <c r="AM98" s="49">
        <v>18</v>
      </c>
      <c r="AN98" s="49">
        <v>4230</v>
      </c>
      <c r="AO98" s="49">
        <v>72</v>
      </c>
      <c r="AP98" s="49">
        <v>16920</v>
      </c>
    </row>
    <row r="99" spans="1:42">
      <c r="A99" s="50" t="s">
        <v>50</v>
      </c>
      <c r="B99" s="50" t="s">
        <v>357</v>
      </c>
      <c r="C99" s="50" t="s">
        <v>358</v>
      </c>
      <c r="D99" s="50" t="s">
        <v>359</v>
      </c>
      <c r="K99" s="49">
        <v>0</v>
      </c>
      <c r="L99" s="49">
        <v>30</v>
      </c>
      <c r="M99" s="49">
        <v>6390</v>
      </c>
      <c r="T99" s="49">
        <v>0</v>
      </c>
      <c r="U99" s="49">
        <v>30</v>
      </c>
      <c r="V99" s="49">
        <v>6390</v>
      </c>
      <c r="AC99" s="49">
        <v>0</v>
      </c>
      <c r="AD99" s="49">
        <v>30</v>
      </c>
      <c r="AE99" s="49">
        <v>6390</v>
      </c>
      <c r="AL99" s="49">
        <v>0</v>
      </c>
      <c r="AM99" s="49">
        <v>30</v>
      </c>
      <c r="AN99" s="49">
        <v>6390</v>
      </c>
      <c r="AO99" s="49">
        <v>120</v>
      </c>
      <c r="AP99" s="49">
        <v>25560</v>
      </c>
    </row>
    <row r="100" spans="1:42">
      <c r="A100" s="50" t="s">
        <v>50</v>
      </c>
      <c r="B100" s="50" t="s">
        <v>360</v>
      </c>
      <c r="C100" s="50" t="s">
        <v>361</v>
      </c>
      <c r="D100" s="50" t="s">
        <v>350</v>
      </c>
      <c r="K100" s="49">
        <v>0</v>
      </c>
      <c r="L100" s="49">
        <v>6</v>
      </c>
      <c r="M100" s="49">
        <v>2070</v>
      </c>
      <c r="T100" s="49">
        <v>0</v>
      </c>
      <c r="U100" s="49">
        <v>6</v>
      </c>
      <c r="V100" s="49">
        <v>2070</v>
      </c>
      <c r="AC100" s="49">
        <v>0</v>
      </c>
      <c r="AD100" s="49">
        <v>6</v>
      </c>
      <c r="AE100" s="49">
        <v>2070</v>
      </c>
      <c r="AL100" s="49">
        <v>0</v>
      </c>
      <c r="AM100" s="49">
        <v>6</v>
      </c>
      <c r="AN100" s="49">
        <v>2070</v>
      </c>
      <c r="AO100" s="49">
        <v>24</v>
      </c>
      <c r="AP100" s="49">
        <v>8280</v>
      </c>
    </row>
    <row r="101" spans="1:42">
      <c r="A101" s="50" t="s">
        <v>50</v>
      </c>
      <c r="B101" s="50" t="s">
        <v>362</v>
      </c>
      <c r="C101" s="50" t="s">
        <v>363</v>
      </c>
      <c r="D101" s="50" t="s">
        <v>364</v>
      </c>
      <c r="K101" s="49">
        <v>0</v>
      </c>
      <c r="L101" s="49">
        <v>18</v>
      </c>
      <c r="M101" s="49">
        <v>4230</v>
      </c>
      <c r="T101" s="49">
        <v>0</v>
      </c>
      <c r="U101" s="49">
        <v>18</v>
      </c>
      <c r="V101" s="49">
        <v>4230</v>
      </c>
      <c r="AC101" s="49">
        <v>0</v>
      </c>
      <c r="AD101" s="49">
        <v>18</v>
      </c>
      <c r="AE101" s="49">
        <v>4230</v>
      </c>
      <c r="AL101" s="49">
        <v>0</v>
      </c>
      <c r="AM101" s="49">
        <v>18</v>
      </c>
      <c r="AN101" s="49">
        <v>4230</v>
      </c>
      <c r="AO101" s="49">
        <v>72</v>
      </c>
      <c r="AP101" s="49">
        <v>16920</v>
      </c>
    </row>
    <row r="102" spans="1:42">
      <c r="A102" s="50" t="s">
        <v>50</v>
      </c>
      <c r="B102" s="50" t="s">
        <v>365</v>
      </c>
      <c r="C102" s="50" t="s">
        <v>366</v>
      </c>
      <c r="D102" s="50" t="s">
        <v>367</v>
      </c>
      <c r="K102" s="49">
        <v>0</v>
      </c>
      <c r="L102" s="49">
        <v>30</v>
      </c>
      <c r="M102" s="49">
        <v>0</v>
      </c>
      <c r="T102" s="49">
        <v>0</v>
      </c>
      <c r="U102" s="49">
        <v>30</v>
      </c>
      <c r="V102" s="49">
        <v>0</v>
      </c>
      <c r="AC102" s="49">
        <v>0</v>
      </c>
      <c r="AD102" s="49">
        <v>30</v>
      </c>
      <c r="AE102" s="49">
        <v>0</v>
      </c>
      <c r="AL102" s="49">
        <v>0</v>
      </c>
      <c r="AM102" s="49">
        <v>30</v>
      </c>
      <c r="AN102" s="49">
        <v>0</v>
      </c>
      <c r="AO102" s="49">
        <v>120</v>
      </c>
      <c r="AP102" s="49">
        <v>0</v>
      </c>
    </row>
    <row r="103" spans="1:42">
      <c r="A103" s="50" t="s">
        <v>50</v>
      </c>
      <c r="B103" s="50" t="s">
        <v>368</v>
      </c>
      <c r="C103" s="50" t="s">
        <v>369</v>
      </c>
      <c r="D103" s="50" t="s">
        <v>370</v>
      </c>
      <c r="K103" s="49">
        <v>0</v>
      </c>
      <c r="L103" s="49">
        <v>6</v>
      </c>
      <c r="M103" s="49">
        <v>2070</v>
      </c>
      <c r="T103" s="49">
        <v>0</v>
      </c>
      <c r="U103" s="49">
        <v>6</v>
      </c>
      <c r="V103" s="49">
        <v>2070</v>
      </c>
      <c r="AC103" s="49">
        <v>0</v>
      </c>
      <c r="AD103" s="49">
        <v>6</v>
      </c>
      <c r="AE103" s="49">
        <v>2070</v>
      </c>
      <c r="AL103" s="49">
        <v>0</v>
      </c>
      <c r="AM103" s="49">
        <v>6</v>
      </c>
      <c r="AN103" s="49">
        <v>2070</v>
      </c>
      <c r="AO103" s="49">
        <v>24</v>
      </c>
      <c r="AP103" s="49">
        <v>8280</v>
      </c>
    </row>
    <row r="104" spans="1:42">
      <c r="A104" s="50" t="s">
        <v>50</v>
      </c>
      <c r="B104" s="50" t="s">
        <v>371</v>
      </c>
      <c r="C104" s="50" t="s">
        <v>372</v>
      </c>
      <c r="D104" s="50" t="s">
        <v>350</v>
      </c>
      <c r="K104" s="49">
        <v>0</v>
      </c>
      <c r="L104" s="49">
        <v>6</v>
      </c>
      <c r="M104" s="49">
        <v>0</v>
      </c>
      <c r="T104" s="49">
        <v>0</v>
      </c>
      <c r="U104" s="49">
        <v>6</v>
      </c>
      <c r="V104" s="49">
        <v>0</v>
      </c>
      <c r="AC104" s="49">
        <v>0</v>
      </c>
      <c r="AD104" s="49">
        <v>6</v>
      </c>
      <c r="AE104" s="49">
        <v>0</v>
      </c>
      <c r="AL104" s="49">
        <v>0</v>
      </c>
      <c r="AM104" s="49">
        <v>6</v>
      </c>
      <c r="AN104" s="49">
        <v>0</v>
      </c>
      <c r="AO104" s="49">
        <v>24</v>
      </c>
      <c r="AP104" s="49">
        <v>0</v>
      </c>
    </row>
    <row r="105" spans="1:42">
      <c r="A105" s="50" t="s">
        <v>50</v>
      </c>
      <c r="B105" s="50" t="s">
        <v>373</v>
      </c>
      <c r="C105" s="50" t="s">
        <v>374</v>
      </c>
      <c r="D105" s="50" t="s">
        <v>375</v>
      </c>
      <c r="K105" s="49">
        <v>0</v>
      </c>
      <c r="L105" s="49">
        <v>12</v>
      </c>
      <c r="M105" s="49">
        <v>3150</v>
      </c>
      <c r="T105" s="49">
        <v>0</v>
      </c>
      <c r="U105" s="49">
        <v>12</v>
      </c>
      <c r="V105" s="49">
        <v>3150</v>
      </c>
      <c r="AC105" s="49">
        <v>0</v>
      </c>
      <c r="AD105" s="49">
        <v>12</v>
      </c>
      <c r="AE105" s="49">
        <v>3150</v>
      </c>
      <c r="AL105" s="49">
        <v>0</v>
      </c>
      <c r="AM105" s="49">
        <v>12</v>
      </c>
      <c r="AN105" s="49">
        <v>3150</v>
      </c>
      <c r="AO105" s="49">
        <v>48</v>
      </c>
      <c r="AP105" s="49">
        <v>12600</v>
      </c>
    </row>
    <row r="106" spans="1:42">
      <c r="A106" s="50" t="s">
        <v>50</v>
      </c>
      <c r="B106" s="50" t="s">
        <v>376</v>
      </c>
      <c r="C106" s="50" t="s">
        <v>377</v>
      </c>
      <c r="D106" s="50" t="s">
        <v>378</v>
      </c>
      <c r="E106" s="49">
        <v>3829</v>
      </c>
      <c r="F106" s="49">
        <v>0</v>
      </c>
      <c r="G106" s="49">
        <v>410</v>
      </c>
      <c r="H106" s="49">
        <v>3849</v>
      </c>
      <c r="I106" s="49">
        <v>30</v>
      </c>
      <c r="J106" s="49">
        <v>7610</v>
      </c>
      <c r="K106" s="49">
        <v>3849</v>
      </c>
      <c r="L106" s="49">
        <v>0</v>
      </c>
      <c r="M106" s="49">
        <v>410</v>
      </c>
      <c r="N106" s="49">
        <v>3849</v>
      </c>
      <c r="O106" s="49">
        <v>0</v>
      </c>
      <c r="P106" s="49">
        <v>410</v>
      </c>
      <c r="Q106" s="49">
        <v>3849</v>
      </c>
      <c r="R106" s="49">
        <v>0</v>
      </c>
      <c r="S106" s="49">
        <v>410</v>
      </c>
      <c r="T106" s="49">
        <v>3864</v>
      </c>
      <c r="U106" s="49">
        <v>22</v>
      </c>
      <c r="V106" s="49">
        <v>5690</v>
      </c>
      <c r="W106" s="49">
        <v>3876</v>
      </c>
      <c r="X106" s="49">
        <v>18</v>
      </c>
      <c r="Y106" s="49">
        <v>4730</v>
      </c>
      <c r="Z106" s="49">
        <v>3904</v>
      </c>
      <c r="AA106" s="49">
        <v>42</v>
      </c>
      <c r="AB106" s="49">
        <v>10490</v>
      </c>
      <c r="AC106" s="49">
        <v>3905</v>
      </c>
      <c r="AD106" s="49">
        <v>1</v>
      </c>
      <c r="AE106" s="49">
        <v>650</v>
      </c>
      <c r="AF106" s="49">
        <v>3905</v>
      </c>
      <c r="AG106" s="49">
        <v>0</v>
      </c>
      <c r="AH106" s="49">
        <v>410</v>
      </c>
      <c r="AI106" s="49">
        <v>3905</v>
      </c>
      <c r="AJ106" s="49">
        <v>0</v>
      </c>
      <c r="AK106" s="49">
        <v>410</v>
      </c>
      <c r="AL106" s="49">
        <v>3905</v>
      </c>
      <c r="AM106" s="49">
        <v>0</v>
      </c>
      <c r="AN106" s="49">
        <v>410</v>
      </c>
      <c r="AO106" s="49">
        <v>113</v>
      </c>
      <c r="AP106" s="49">
        <v>32040</v>
      </c>
    </row>
    <row r="107" spans="1:42">
      <c r="A107" s="50" t="s">
        <v>50</v>
      </c>
      <c r="B107" s="50" t="s">
        <v>379</v>
      </c>
      <c r="C107" s="50" t="s">
        <v>380</v>
      </c>
      <c r="D107" s="50" t="s">
        <v>364</v>
      </c>
      <c r="K107" s="49">
        <v>0</v>
      </c>
      <c r="L107" s="49">
        <v>6</v>
      </c>
      <c r="M107" s="49">
        <v>2070</v>
      </c>
      <c r="T107" s="49">
        <v>0</v>
      </c>
      <c r="U107" s="49">
        <v>6</v>
      </c>
      <c r="V107" s="49">
        <v>2070</v>
      </c>
      <c r="AC107" s="49">
        <v>0</v>
      </c>
      <c r="AD107" s="49">
        <v>6</v>
      </c>
      <c r="AE107" s="49">
        <v>2070</v>
      </c>
      <c r="AL107" s="49">
        <v>0</v>
      </c>
      <c r="AM107" s="49">
        <v>6</v>
      </c>
      <c r="AN107" s="49">
        <v>2070</v>
      </c>
      <c r="AO107" s="49">
        <v>24</v>
      </c>
      <c r="AP107" s="49">
        <v>8280</v>
      </c>
    </row>
    <row r="108" spans="1:42">
      <c r="A108" s="50" t="s">
        <v>50</v>
      </c>
      <c r="B108" s="50" t="s">
        <v>381</v>
      </c>
      <c r="C108" s="50" t="s">
        <v>382</v>
      </c>
      <c r="D108" s="50" t="s">
        <v>350</v>
      </c>
      <c r="K108" s="49">
        <v>0</v>
      </c>
      <c r="L108" s="49">
        <v>18</v>
      </c>
      <c r="M108" s="49">
        <v>4230</v>
      </c>
      <c r="T108" s="49">
        <v>0</v>
      </c>
      <c r="U108" s="49">
        <v>18</v>
      </c>
      <c r="V108" s="49">
        <v>4230</v>
      </c>
      <c r="AC108" s="49">
        <v>0</v>
      </c>
      <c r="AD108" s="49">
        <v>18</v>
      </c>
      <c r="AE108" s="49">
        <v>4230</v>
      </c>
      <c r="AL108" s="49">
        <v>0</v>
      </c>
      <c r="AM108" s="49">
        <v>18</v>
      </c>
      <c r="AN108" s="49">
        <v>4230</v>
      </c>
      <c r="AO108" s="49">
        <v>72</v>
      </c>
      <c r="AP108" s="49">
        <v>16920</v>
      </c>
    </row>
    <row r="109" spans="1:42">
      <c r="A109" s="50" t="s">
        <v>50</v>
      </c>
      <c r="B109" s="50" t="s">
        <v>383</v>
      </c>
      <c r="C109" s="50" t="s">
        <v>384</v>
      </c>
      <c r="D109" s="50" t="s">
        <v>385</v>
      </c>
      <c r="K109" s="49">
        <v>0</v>
      </c>
      <c r="L109" s="49">
        <v>12</v>
      </c>
      <c r="M109" s="49">
        <v>3150</v>
      </c>
      <c r="T109" s="49">
        <v>0</v>
      </c>
      <c r="U109" s="49">
        <v>12</v>
      </c>
      <c r="V109" s="49">
        <v>3150</v>
      </c>
      <c r="AC109" s="49">
        <v>0</v>
      </c>
      <c r="AD109" s="49">
        <v>12</v>
      </c>
      <c r="AE109" s="49">
        <v>3150</v>
      </c>
      <c r="AL109" s="49">
        <v>0</v>
      </c>
      <c r="AM109" s="49">
        <v>12</v>
      </c>
      <c r="AN109" s="49">
        <v>3150</v>
      </c>
      <c r="AO109" s="49">
        <v>48</v>
      </c>
      <c r="AP109" s="49">
        <v>12600</v>
      </c>
    </row>
    <row r="110" spans="1:42">
      <c r="A110" s="50" t="s">
        <v>50</v>
      </c>
      <c r="B110" s="50" t="s">
        <v>386</v>
      </c>
      <c r="C110" s="50" t="s">
        <v>387</v>
      </c>
      <c r="D110" s="50" t="s">
        <v>385</v>
      </c>
      <c r="L110" s="49">
        <v>24</v>
      </c>
      <c r="M110" s="49">
        <v>0</v>
      </c>
      <c r="U110" s="49">
        <v>24</v>
      </c>
      <c r="V110" s="49">
        <v>0</v>
      </c>
      <c r="AD110" s="49">
        <v>24</v>
      </c>
      <c r="AE110" s="49">
        <v>0</v>
      </c>
      <c r="AM110" s="49">
        <v>24</v>
      </c>
      <c r="AN110" s="49">
        <v>0</v>
      </c>
      <c r="AO110" s="49">
        <v>96</v>
      </c>
      <c r="AP110" s="49">
        <v>0</v>
      </c>
    </row>
    <row r="111" spans="1:42">
      <c r="A111" s="50" t="s">
        <v>50</v>
      </c>
      <c r="B111" s="50" t="s">
        <v>388</v>
      </c>
      <c r="C111" s="50" t="s">
        <v>2296</v>
      </c>
      <c r="D111" s="50" t="s">
        <v>390</v>
      </c>
      <c r="K111" s="49">
        <v>0</v>
      </c>
      <c r="L111" s="49">
        <v>54</v>
      </c>
      <c r="M111" s="49">
        <v>10710</v>
      </c>
      <c r="T111" s="49">
        <v>0</v>
      </c>
      <c r="U111" s="49">
        <v>54</v>
      </c>
      <c r="V111" s="49">
        <v>10710</v>
      </c>
      <c r="AC111" s="49">
        <v>0</v>
      </c>
      <c r="AD111" s="49">
        <v>54</v>
      </c>
      <c r="AE111" s="49">
        <v>10710</v>
      </c>
      <c r="AL111" s="49">
        <v>0</v>
      </c>
      <c r="AM111" s="49">
        <v>54</v>
      </c>
      <c r="AN111" s="49">
        <v>10710</v>
      </c>
      <c r="AO111" s="49">
        <v>216</v>
      </c>
      <c r="AP111" s="49">
        <v>42840</v>
      </c>
    </row>
    <row r="112" spans="1:42">
      <c r="A112" s="50" t="s">
        <v>50</v>
      </c>
      <c r="B112" s="50" t="s">
        <v>391</v>
      </c>
      <c r="C112" s="50" t="s">
        <v>392</v>
      </c>
      <c r="D112" s="50" t="s">
        <v>393</v>
      </c>
      <c r="K112" s="49">
        <v>0</v>
      </c>
      <c r="L112" s="49">
        <v>30</v>
      </c>
      <c r="M112" s="49">
        <v>0</v>
      </c>
      <c r="T112" s="49">
        <v>0</v>
      </c>
      <c r="U112" s="49">
        <v>30</v>
      </c>
      <c r="V112" s="49">
        <v>0</v>
      </c>
      <c r="AC112" s="49">
        <v>0</v>
      </c>
      <c r="AD112" s="49">
        <v>30</v>
      </c>
      <c r="AE112" s="49">
        <v>0</v>
      </c>
      <c r="AL112" s="49">
        <v>0</v>
      </c>
      <c r="AM112" s="49">
        <v>30</v>
      </c>
      <c r="AN112" s="49">
        <v>0</v>
      </c>
      <c r="AO112" s="49">
        <v>120</v>
      </c>
      <c r="AP112" s="49">
        <v>0</v>
      </c>
    </row>
    <row r="113" spans="1:42">
      <c r="A113" s="50" t="s">
        <v>50</v>
      </c>
      <c r="B113" s="50" t="s">
        <v>394</v>
      </c>
      <c r="C113" s="50" t="s">
        <v>395</v>
      </c>
      <c r="D113" s="50" t="s">
        <v>396</v>
      </c>
      <c r="K113" s="49">
        <v>0</v>
      </c>
      <c r="L113" s="49">
        <v>36</v>
      </c>
      <c r="M113" s="49">
        <v>0</v>
      </c>
      <c r="T113" s="49">
        <v>0</v>
      </c>
      <c r="U113" s="49">
        <v>36</v>
      </c>
      <c r="V113" s="49">
        <v>0</v>
      </c>
      <c r="AC113" s="49">
        <v>0</v>
      </c>
      <c r="AD113" s="49">
        <v>36</v>
      </c>
      <c r="AE113" s="49">
        <v>0</v>
      </c>
      <c r="AL113" s="49">
        <v>0</v>
      </c>
      <c r="AM113" s="49">
        <v>36</v>
      </c>
      <c r="AN113" s="49">
        <v>0</v>
      </c>
      <c r="AO113" s="49">
        <v>144</v>
      </c>
      <c r="AP113" s="49">
        <v>0</v>
      </c>
    </row>
    <row r="114" spans="1:42">
      <c r="A114" s="50" t="s">
        <v>50</v>
      </c>
      <c r="B114" s="50" t="s">
        <v>397</v>
      </c>
      <c r="C114" s="50" t="s">
        <v>2297</v>
      </c>
      <c r="D114" s="50" t="s">
        <v>2298</v>
      </c>
      <c r="K114" s="49">
        <v>0</v>
      </c>
      <c r="L114" s="49">
        <v>30</v>
      </c>
      <c r="M114" s="49">
        <v>6390</v>
      </c>
      <c r="T114" s="49">
        <v>0</v>
      </c>
      <c r="U114" s="49">
        <v>30</v>
      </c>
      <c r="V114" s="49">
        <v>6390</v>
      </c>
      <c r="AC114" s="49">
        <v>0</v>
      </c>
      <c r="AD114" s="49">
        <v>30</v>
      </c>
      <c r="AE114" s="49">
        <v>6390</v>
      </c>
      <c r="AL114" s="49">
        <v>0</v>
      </c>
      <c r="AM114" s="49">
        <v>30</v>
      </c>
      <c r="AN114" s="49">
        <v>6390</v>
      </c>
      <c r="AO114" s="49">
        <v>120</v>
      </c>
      <c r="AP114" s="49">
        <v>25560</v>
      </c>
    </row>
    <row r="115" spans="1:42">
      <c r="A115" s="50" t="s">
        <v>50</v>
      </c>
      <c r="B115" s="50" t="s">
        <v>400</v>
      </c>
      <c r="C115" s="50" t="s">
        <v>401</v>
      </c>
      <c r="D115" s="50" t="s">
        <v>402</v>
      </c>
      <c r="K115" s="49">
        <v>0</v>
      </c>
      <c r="L115" s="49">
        <v>30</v>
      </c>
      <c r="M115" s="49">
        <v>0</v>
      </c>
      <c r="T115" s="49">
        <v>0</v>
      </c>
      <c r="U115" s="49">
        <v>30</v>
      </c>
      <c r="V115" s="49">
        <v>0</v>
      </c>
      <c r="AC115" s="49">
        <v>0</v>
      </c>
      <c r="AD115" s="49">
        <v>30</v>
      </c>
      <c r="AE115" s="49">
        <v>0</v>
      </c>
      <c r="AL115" s="49">
        <v>0</v>
      </c>
      <c r="AM115" s="49">
        <v>30</v>
      </c>
      <c r="AN115" s="49">
        <v>0</v>
      </c>
      <c r="AO115" s="49">
        <v>120</v>
      </c>
      <c r="AP115" s="49">
        <v>0</v>
      </c>
    </row>
    <row r="116" spans="1:42">
      <c r="A116" s="50" t="s">
        <v>50</v>
      </c>
      <c r="B116" s="50" t="s">
        <v>403</v>
      </c>
      <c r="C116" s="50" t="s">
        <v>2299</v>
      </c>
      <c r="D116" s="50" t="s">
        <v>2300</v>
      </c>
      <c r="K116" s="49">
        <v>0</v>
      </c>
      <c r="L116" s="49">
        <v>36</v>
      </c>
      <c r="M116" s="49">
        <v>7470</v>
      </c>
      <c r="T116" s="49">
        <v>0</v>
      </c>
      <c r="U116" s="49">
        <v>36</v>
      </c>
      <c r="V116" s="49">
        <v>7470</v>
      </c>
      <c r="AC116" s="49">
        <v>0</v>
      </c>
      <c r="AD116" s="49">
        <v>36</v>
      </c>
      <c r="AE116" s="49">
        <v>7470</v>
      </c>
      <c r="AL116" s="49">
        <v>0</v>
      </c>
      <c r="AM116" s="49">
        <v>36</v>
      </c>
      <c r="AN116" s="49">
        <v>7470</v>
      </c>
      <c r="AO116" s="49">
        <v>144</v>
      </c>
      <c r="AP116" s="49">
        <v>29880</v>
      </c>
    </row>
    <row r="117" spans="1:42">
      <c r="A117" s="50" t="s">
        <v>50</v>
      </c>
      <c r="B117" s="50" t="s">
        <v>406</v>
      </c>
      <c r="C117" s="50" t="s">
        <v>407</v>
      </c>
      <c r="D117" s="50" t="s">
        <v>408</v>
      </c>
      <c r="K117" s="49">
        <v>0</v>
      </c>
      <c r="L117" s="49">
        <v>27</v>
      </c>
      <c r="M117" s="49">
        <v>5850</v>
      </c>
      <c r="T117" s="49">
        <v>0</v>
      </c>
      <c r="U117" s="49">
        <v>27</v>
      </c>
      <c r="V117" s="49">
        <v>5850</v>
      </c>
      <c r="AC117" s="49">
        <v>0</v>
      </c>
      <c r="AD117" s="49">
        <v>27</v>
      </c>
      <c r="AE117" s="49">
        <v>5850</v>
      </c>
      <c r="AL117" s="49">
        <v>0</v>
      </c>
      <c r="AM117" s="49">
        <v>27</v>
      </c>
      <c r="AN117" s="49">
        <v>5850</v>
      </c>
      <c r="AO117" s="49">
        <v>108</v>
      </c>
      <c r="AP117" s="49">
        <v>23400</v>
      </c>
    </row>
    <row r="118" spans="1:42">
      <c r="A118" s="50" t="s">
        <v>50</v>
      </c>
      <c r="B118" s="50" t="s">
        <v>409</v>
      </c>
      <c r="C118" s="50" t="s">
        <v>410</v>
      </c>
      <c r="D118" s="50" t="s">
        <v>411</v>
      </c>
      <c r="K118" s="49">
        <v>0</v>
      </c>
      <c r="L118" s="49">
        <v>30</v>
      </c>
      <c r="M118" s="49">
        <v>6390</v>
      </c>
      <c r="T118" s="49">
        <v>0</v>
      </c>
      <c r="U118" s="49">
        <v>30</v>
      </c>
      <c r="V118" s="49">
        <v>6390</v>
      </c>
      <c r="AC118" s="49">
        <v>0</v>
      </c>
      <c r="AD118" s="49">
        <v>30</v>
      </c>
      <c r="AE118" s="49">
        <v>6390</v>
      </c>
      <c r="AL118" s="49">
        <v>0</v>
      </c>
      <c r="AM118" s="49">
        <v>30</v>
      </c>
      <c r="AN118" s="49">
        <v>6390</v>
      </c>
      <c r="AO118" s="49">
        <v>120</v>
      </c>
      <c r="AP118" s="49">
        <v>25560</v>
      </c>
    </row>
    <row r="119" spans="1:42">
      <c r="A119" s="50" t="s">
        <v>50</v>
      </c>
      <c r="B119" s="50" t="s">
        <v>412</v>
      </c>
      <c r="C119" s="50" t="s">
        <v>413</v>
      </c>
      <c r="D119" s="50" t="s">
        <v>414</v>
      </c>
      <c r="K119" s="49">
        <v>0</v>
      </c>
      <c r="L119" s="49">
        <v>30</v>
      </c>
      <c r="M119" s="49">
        <v>0</v>
      </c>
      <c r="T119" s="49">
        <v>0</v>
      </c>
      <c r="U119" s="49">
        <v>30</v>
      </c>
      <c r="V119" s="49">
        <v>0</v>
      </c>
      <c r="AC119" s="49">
        <v>0</v>
      </c>
      <c r="AD119" s="49">
        <v>30</v>
      </c>
      <c r="AE119" s="49">
        <v>0</v>
      </c>
      <c r="AL119" s="49">
        <v>0</v>
      </c>
      <c r="AM119" s="49">
        <v>30</v>
      </c>
      <c r="AN119" s="49">
        <v>0</v>
      </c>
      <c r="AO119" s="49">
        <v>120</v>
      </c>
      <c r="AP119" s="49">
        <v>0</v>
      </c>
    </row>
    <row r="120" spans="1:42">
      <c r="A120" s="50" t="s">
        <v>50</v>
      </c>
      <c r="B120" s="50" t="s">
        <v>415</v>
      </c>
      <c r="C120" s="50" t="s">
        <v>416</v>
      </c>
      <c r="D120" s="50" t="s">
        <v>417</v>
      </c>
      <c r="K120" s="49">
        <v>0</v>
      </c>
      <c r="L120" s="49">
        <v>36</v>
      </c>
      <c r="M120" s="49">
        <v>7470</v>
      </c>
      <c r="T120" s="49">
        <v>0</v>
      </c>
      <c r="U120" s="49">
        <v>36</v>
      </c>
      <c r="V120" s="49">
        <v>7470</v>
      </c>
      <c r="AC120" s="49">
        <v>0</v>
      </c>
      <c r="AD120" s="49">
        <v>36</v>
      </c>
      <c r="AE120" s="49">
        <v>7470</v>
      </c>
      <c r="AL120" s="49">
        <v>0</v>
      </c>
      <c r="AM120" s="49">
        <v>36</v>
      </c>
      <c r="AN120" s="49">
        <v>7470</v>
      </c>
      <c r="AO120" s="49">
        <v>144</v>
      </c>
      <c r="AP120" s="49">
        <v>29880</v>
      </c>
    </row>
    <row r="121" spans="1:42">
      <c r="A121" s="50" t="s">
        <v>50</v>
      </c>
      <c r="B121" s="50" t="s">
        <v>421</v>
      </c>
      <c r="C121" s="50" t="s">
        <v>422</v>
      </c>
      <c r="D121" s="50" t="s">
        <v>423</v>
      </c>
      <c r="K121" s="49">
        <v>0</v>
      </c>
      <c r="L121" s="49">
        <v>30</v>
      </c>
      <c r="M121" s="49">
        <v>0</v>
      </c>
      <c r="T121" s="49">
        <v>0</v>
      </c>
      <c r="U121" s="49">
        <v>30</v>
      </c>
      <c r="V121" s="49">
        <v>0</v>
      </c>
      <c r="AC121" s="49">
        <v>0</v>
      </c>
      <c r="AD121" s="49">
        <v>30</v>
      </c>
      <c r="AE121" s="49">
        <v>0</v>
      </c>
      <c r="AL121" s="49">
        <v>0</v>
      </c>
      <c r="AM121" s="49">
        <v>30</v>
      </c>
      <c r="AN121" s="49">
        <v>0</v>
      </c>
      <c r="AO121" s="49">
        <v>120</v>
      </c>
      <c r="AP121" s="49">
        <v>0</v>
      </c>
    </row>
    <row r="122" spans="1:42">
      <c r="A122" s="50" t="s">
        <v>50</v>
      </c>
      <c r="B122" s="50" t="s">
        <v>424</v>
      </c>
      <c r="C122" s="50" t="s">
        <v>2301</v>
      </c>
      <c r="D122" s="50" t="s">
        <v>2302</v>
      </c>
      <c r="K122" s="49">
        <v>0</v>
      </c>
      <c r="L122" s="49">
        <v>12</v>
      </c>
      <c r="M122" s="49">
        <v>0</v>
      </c>
      <c r="T122" s="49">
        <v>0</v>
      </c>
      <c r="U122" s="49">
        <v>12</v>
      </c>
      <c r="V122" s="49">
        <v>0</v>
      </c>
      <c r="AC122" s="49">
        <v>0</v>
      </c>
      <c r="AD122" s="49">
        <v>12</v>
      </c>
      <c r="AE122" s="49">
        <v>0</v>
      </c>
      <c r="AL122" s="49">
        <v>0</v>
      </c>
      <c r="AM122" s="49">
        <v>12</v>
      </c>
      <c r="AN122" s="49">
        <v>0</v>
      </c>
      <c r="AO122" s="49">
        <v>48</v>
      </c>
      <c r="AP122" s="49">
        <v>0</v>
      </c>
    </row>
    <row r="123" spans="1:42">
      <c r="A123" s="50" t="s">
        <v>50</v>
      </c>
      <c r="B123" s="50" t="s">
        <v>427</v>
      </c>
      <c r="C123" s="50" t="s">
        <v>428</v>
      </c>
      <c r="D123" s="50" t="s">
        <v>429</v>
      </c>
      <c r="L123" s="49">
        <v>30</v>
      </c>
      <c r="M123" s="49">
        <v>0</v>
      </c>
      <c r="U123" s="49">
        <v>30</v>
      </c>
      <c r="V123" s="49">
        <v>0</v>
      </c>
      <c r="AD123" s="49">
        <v>30</v>
      </c>
      <c r="AE123" s="49">
        <v>0</v>
      </c>
      <c r="AM123" s="49">
        <v>30</v>
      </c>
      <c r="AN123" s="49">
        <v>0</v>
      </c>
      <c r="AO123" s="49">
        <v>120</v>
      </c>
      <c r="AP123" s="49">
        <v>0</v>
      </c>
    </row>
    <row r="124" spans="1:42">
      <c r="A124" s="50" t="s">
        <v>50</v>
      </c>
      <c r="B124" s="50" t="s">
        <v>430</v>
      </c>
      <c r="C124" s="50" t="s">
        <v>431</v>
      </c>
      <c r="D124" s="50" t="s">
        <v>432</v>
      </c>
      <c r="E124" s="49">
        <v>1333</v>
      </c>
      <c r="F124" s="49">
        <v>0</v>
      </c>
      <c r="G124" s="49">
        <v>410</v>
      </c>
      <c r="H124" s="49">
        <v>1333</v>
      </c>
      <c r="I124" s="49">
        <v>0</v>
      </c>
      <c r="J124" s="49">
        <v>410</v>
      </c>
      <c r="K124" s="49">
        <v>1333</v>
      </c>
      <c r="L124" s="49">
        <v>0</v>
      </c>
      <c r="M124" s="49">
        <v>410</v>
      </c>
      <c r="N124" s="49">
        <v>1333</v>
      </c>
      <c r="O124" s="49">
        <v>0</v>
      </c>
      <c r="P124" s="49">
        <v>410</v>
      </c>
      <c r="Q124" s="49">
        <v>1333</v>
      </c>
      <c r="R124" s="49">
        <v>0</v>
      </c>
      <c r="S124" s="49">
        <v>410</v>
      </c>
      <c r="T124" s="49">
        <v>1333</v>
      </c>
      <c r="U124" s="49">
        <v>0</v>
      </c>
      <c r="V124" s="49">
        <v>410</v>
      </c>
      <c r="W124" s="49">
        <v>1333</v>
      </c>
      <c r="X124" s="49">
        <v>0</v>
      </c>
      <c r="Y124" s="49">
        <v>410</v>
      </c>
      <c r="Z124" s="49">
        <v>1333</v>
      </c>
      <c r="AA124" s="49">
        <v>0</v>
      </c>
      <c r="AB124" s="49">
        <v>410</v>
      </c>
      <c r="AC124" s="49">
        <v>1333</v>
      </c>
      <c r="AD124" s="49">
        <v>0</v>
      </c>
      <c r="AE124" s="49">
        <v>410</v>
      </c>
      <c r="AF124" s="49">
        <v>1333</v>
      </c>
      <c r="AG124" s="49">
        <v>0</v>
      </c>
      <c r="AH124" s="49">
        <v>410</v>
      </c>
      <c r="AI124" s="49">
        <v>1333</v>
      </c>
      <c r="AJ124" s="49">
        <v>0</v>
      </c>
      <c r="AK124" s="49">
        <v>410</v>
      </c>
      <c r="AL124" s="49">
        <v>1333</v>
      </c>
      <c r="AM124" s="49">
        <v>0</v>
      </c>
      <c r="AN124" s="49">
        <v>410</v>
      </c>
      <c r="AO124" s="49">
        <v>0</v>
      </c>
      <c r="AP124" s="49">
        <v>4920</v>
      </c>
    </row>
    <row r="125" spans="1:42">
      <c r="A125" s="50" t="s">
        <v>50</v>
      </c>
      <c r="B125" s="50" t="s">
        <v>433</v>
      </c>
      <c r="C125" s="50" t="s">
        <v>434</v>
      </c>
      <c r="D125" s="50" t="s">
        <v>435</v>
      </c>
      <c r="L125" s="49">
        <v>36</v>
      </c>
      <c r="M125" s="49">
        <v>0</v>
      </c>
      <c r="U125" s="49">
        <v>36</v>
      </c>
      <c r="V125" s="49">
        <v>0</v>
      </c>
      <c r="AD125" s="49">
        <v>36</v>
      </c>
      <c r="AE125" s="49">
        <v>0</v>
      </c>
      <c r="AM125" s="49">
        <v>36</v>
      </c>
      <c r="AN125" s="49">
        <v>0</v>
      </c>
      <c r="AO125" s="49">
        <v>144</v>
      </c>
      <c r="AP125" s="49">
        <v>0</v>
      </c>
    </row>
    <row r="126" spans="1:42">
      <c r="A126" s="50" t="s">
        <v>50</v>
      </c>
      <c r="B126" s="50" t="s">
        <v>436</v>
      </c>
      <c r="C126" s="50" t="s">
        <v>437</v>
      </c>
      <c r="D126" s="50" t="s">
        <v>438</v>
      </c>
      <c r="E126" s="49">
        <v>1997</v>
      </c>
      <c r="F126" s="49">
        <v>43</v>
      </c>
      <c r="G126" s="49">
        <v>10730</v>
      </c>
      <c r="H126" s="49">
        <v>2020</v>
      </c>
      <c r="I126" s="49">
        <v>34</v>
      </c>
      <c r="J126" s="49">
        <v>8570</v>
      </c>
      <c r="K126" s="49">
        <v>2042</v>
      </c>
      <c r="L126" s="49">
        <v>33</v>
      </c>
      <c r="M126" s="49">
        <v>8330</v>
      </c>
      <c r="N126" s="49">
        <v>2069</v>
      </c>
      <c r="O126" s="49">
        <v>40</v>
      </c>
      <c r="P126" s="49">
        <v>10010</v>
      </c>
      <c r="Q126" s="49">
        <v>2109</v>
      </c>
      <c r="R126" s="49">
        <v>60</v>
      </c>
      <c r="S126" s="49">
        <v>19310</v>
      </c>
      <c r="T126" s="49">
        <v>2139</v>
      </c>
      <c r="U126" s="49">
        <v>45</v>
      </c>
      <c r="V126" s="49">
        <v>11210</v>
      </c>
      <c r="W126" s="49">
        <v>2168</v>
      </c>
      <c r="X126" s="49">
        <v>43</v>
      </c>
      <c r="Y126" s="49">
        <v>10730</v>
      </c>
      <c r="Z126" s="49">
        <v>2201</v>
      </c>
      <c r="AA126" s="49">
        <v>49</v>
      </c>
      <c r="AB126" s="49">
        <v>12170</v>
      </c>
      <c r="AC126" s="49">
        <v>2241</v>
      </c>
      <c r="AD126" s="49">
        <v>60</v>
      </c>
      <c r="AE126" s="49">
        <v>19310</v>
      </c>
      <c r="AF126" s="49">
        <v>2287</v>
      </c>
      <c r="AG126" s="49">
        <v>69</v>
      </c>
      <c r="AH126" s="49">
        <v>25520</v>
      </c>
      <c r="AI126" s="49">
        <v>2311</v>
      </c>
      <c r="AJ126" s="49">
        <v>36</v>
      </c>
      <c r="AK126" s="49">
        <v>9050</v>
      </c>
      <c r="AL126" s="49">
        <v>2347</v>
      </c>
      <c r="AM126" s="49">
        <v>54</v>
      </c>
      <c r="AN126" s="49">
        <v>15170</v>
      </c>
      <c r="AO126" s="49">
        <v>566</v>
      </c>
      <c r="AP126" s="49">
        <v>160110</v>
      </c>
    </row>
    <row r="127" spans="1:42">
      <c r="A127" s="50" t="s">
        <v>50</v>
      </c>
      <c r="B127" s="50" t="s">
        <v>439</v>
      </c>
      <c r="C127" s="50" t="s">
        <v>440</v>
      </c>
      <c r="D127" s="50" t="s">
        <v>441</v>
      </c>
      <c r="K127" s="49">
        <v>0</v>
      </c>
      <c r="L127" s="49">
        <v>36</v>
      </c>
      <c r="M127" s="49">
        <v>7470</v>
      </c>
      <c r="T127" s="49">
        <v>0</v>
      </c>
      <c r="U127" s="49">
        <v>36</v>
      </c>
      <c r="V127" s="49">
        <v>7470</v>
      </c>
      <c r="AC127" s="49">
        <v>0</v>
      </c>
      <c r="AD127" s="49">
        <v>36</v>
      </c>
      <c r="AE127" s="49">
        <v>7470</v>
      </c>
      <c r="AL127" s="49">
        <v>0</v>
      </c>
      <c r="AM127" s="49">
        <v>36</v>
      </c>
      <c r="AN127" s="49">
        <v>7470</v>
      </c>
      <c r="AO127" s="49">
        <v>144</v>
      </c>
      <c r="AP127" s="49">
        <v>29880</v>
      </c>
    </row>
    <row r="128" spans="1:42">
      <c r="A128" s="50" t="s">
        <v>50</v>
      </c>
      <c r="B128" s="50" t="s">
        <v>442</v>
      </c>
      <c r="C128" s="50" t="s">
        <v>443</v>
      </c>
      <c r="D128" s="50" t="s">
        <v>444</v>
      </c>
      <c r="K128" s="49">
        <v>0</v>
      </c>
      <c r="L128" s="49">
        <v>30</v>
      </c>
      <c r="M128" s="49">
        <v>6390</v>
      </c>
      <c r="T128" s="49">
        <v>0</v>
      </c>
      <c r="U128" s="49">
        <v>30</v>
      </c>
      <c r="V128" s="49">
        <v>6390</v>
      </c>
      <c r="AC128" s="49">
        <v>0</v>
      </c>
      <c r="AD128" s="49">
        <v>30</v>
      </c>
      <c r="AE128" s="49">
        <v>6390</v>
      </c>
      <c r="AL128" s="49">
        <v>0</v>
      </c>
      <c r="AM128" s="49">
        <v>30</v>
      </c>
      <c r="AN128" s="49">
        <v>6390</v>
      </c>
      <c r="AO128" s="49">
        <v>120</v>
      </c>
      <c r="AP128" s="49">
        <v>25560</v>
      </c>
    </row>
    <row r="129" spans="1:42">
      <c r="A129" s="50" t="s">
        <v>50</v>
      </c>
      <c r="B129" s="50" t="s">
        <v>445</v>
      </c>
      <c r="C129" s="50" t="s">
        <v>446</v>
      </c>
      <c r="D129" s="50" t="s">
        <v>447</v>
      </c>
      <c r="K129" s="49">
        <v>0</v>
      </c>
      <c r="L129" s="49">
        <v>30</v>
      </c>
      <c r="M129" s="49">
        <v>6390</v>
      </c>
      <c r="T129" s="49">
        <v>0</v>
      </c>
      <c r="U129" s="49">
        <v>30</v>
      </c>
      <c r="V129" s="49">
        <v>6390</v>
      </c>
      <c r="AC129" s="49">
        <v>0</v>
      </c>
      <c r="AD129" s="49">
        <v>30</v>
      </c>
      <c r="AE129" s="49">
        <v>6390</v>
      </c>
      <c r="AL129" s="49">
        <v>0</v>
      </c>
      <c r="AM129" s="49">
        <v>30</v>
      </c>
      <c r="AN129" s="49">
        <v>6390</v>
      </c>
      <c r="AO129" s="49">
        <v>120</v>
      </c>
      <c r="AP129" s="49">
        <v>25560</v>
      </c>
    </row>
    <row r="130" spans="1:42">
      <c r="A130" s="50" t="s">
        <v>50</v>
      </c>
      <c r="B130" s="50" t="s">
        <v>451</v>
      </c>
      <c r="C130" s="50" t="s">
        <v>452</v>
      </c>
      <c r="D130" s="50" t="s">
        <v>453</v>
      </c>
      <c r="K130" s="49">
        <v>0</v>
      </c>
      <c r="L130" s="49">
        <v>21</v>
      </c>
      <c r="M130" s="49">
        <v>4770</v>
      </c>
      <c r="T130" s="49">
        <v>0</v>
      </c>
      <c r="U130" s="49">
        <v>21</v>
      </c>
      <c r="V130" s="49">
        <v>4770</v>
      </c>
      <c r="AC130" s="49">
        <v>0</v>
      </c>
      <c r="AD130" s="49">
        <v>21</v>
      </c>
      <c r="AE130" s="49">
        <v>4770</v>
      </c>
      <c r="AL130" s="49">
        <v>0</v>
      </c>
      <c r="AM130" s="49">
        <v>21</v>
      </c>
      <c r="AN130" s="49">
        <v>4770</v>
      </c>
      <c r="AO130" s="49">
        <v>84</v>
      </c>
      <c r="AP130" s="49">
        <v>19080</v>
      </c>
    </row>
    <row r="131" spans="1:42">
      <c r="A131" s="50" t="s">
        <v>50</v>
      </c>
      <c r="B131" s="50" t="s">
        <v>454</v>
      </c>
      <c r="C131" s="50" t="s">
        <v>455</v>
      </c>
      <c r="D131" s="50" t="s">
        <v>456</v>
      </c>
      <c r="K131" s="49">
        <v>0</v>
      </c>
      <c r="L131" s="49">
        <v>24</v>
      </c>
      <c r="M131" s="49">
        <v>5310</v>
      </c>
      <c r="T131" s="49">
        <v>0</v>
      </c>
      <c r="U131" s="49">
        <v>24</v>
      </c>
      <c r="V131" s="49">
        <v>5310</v>
      </c>
      <c r="AC131" s="49">
        <v>0</v>
      </c>
      <c r="AD131" s="49">
        <v>24</v>
      </c>
      <c r="AE131" s="49">
        <v>5310</v>
      </c>
      <c r="AL131" s="49">
        <v>0</v>
      </c>
      <c r="AM131" s="49">
        <v>24</v>
      </c>
      <c r="AN131" s="49">
        <v>5310</v>
      </c>
      <c r="AO131" s="49">
        <v>96</v>
      </c>
      <c r="AP131" s="49">
        <v>21240</v>
      </c>
    </row>
    <row r="132" spans="1:42">
      <c r="A132" s="50" t="s">
        <v>50</v>
      </c>
      <c r="B132" s="50" t="s">
        <v>457</v>
      </c>
      <c r="C132" s="50" t="s">
        <v>2303</v>
      </c>
      <c r="D132" s="50" t="s">
        <v>2304</v>
      </c>
      <c r="K132" s="49">
        <v>0</v>
      </c>
      <c r="L132" s="49">
        <v>24</v>
      </c>
      <c r="M132" s="49">
        <v>5310</v>
      </c>
      <c r="T132" s="49">
        <v>0</v>
      </c>
      <c r="U132" s="49">
        <v>24</v>
      </c>
      <c r="V132" s="49">
        <v>5310</v>
      </c>
      <c r="AC132" s="49">
        <v>0</v>
      </c>
      <c r="AD132" s="49">
        <v>24</v>
      </c>
      <c r="AE132" s="49">
        <v>5310</v>
      </c>
      <c r="AL132" s="49">
        <v>0</v>
      </c>
      <c r="AM132" s="49">
        <v>24</v>
      </c>
      <c r="AN132" s="49">
        <v>5310</v>
      </c>
      <c r="AO132" s="49">
        <v>96</v>
      </c>
      <c r="AP132" s="49">
        <v>21240</v>
      </c>
    </row>
    <row r="133" spans="1:42">
      <c r="A133" s="50" t="s">
        <v>50</v>
      </c>
      <c r="B133" s="50" t="s">
        <v>463</v>
      </c>
      <c r="C133" s="50" t="s">
        <v>464</v>
      </c>
      <c r="D133" s="50" t="s">
        <v>2304</v>
      </c>
      <c r="K133" s="49">
        <v>0</v>
      </c>
      <c r="L133" s="49">
        <v>30</v>
      </c>
      <c r="M133" s="49">
        <v>6390</v>
      </c>
      <c r="T133" s="49">
        <v>0</v>
      </c>
      <c r="U133" s="49">
        <v>30</v>
      </c>
      <c r="V133" s="49">
        <v>6390</v>
      </c>
      <c r="AC133" s="49">
        <v>0</v>
      </c>
      <c r="AD133" s="49">
        <v>30</v>
      </c>
      <c r="AE133" s="49">
        <v>6390</v>
      </c>
      <c r="AL133" s="49">
        <v>0</v>
      </c>
      <c r="AM133" s="49">
        <v>30</v>
      </c>
      <c r="AN133" s="49">
        <v>6390</v>
      </c>
      <c r="AO133" s="49">
        <v>120</v>
      </c>
      <c r="AP133" s="49">
        <v>25560</v>
      </c>
    </row>
    <row r="134" spans="1:42">
      <c r="A134" s="50" t="s">
        <v>50</v>
      </c>
      <c r="B134" s="50" t="s">
        <v>466</v>
      </c>
      <c r="C134" s="50" t="s">
        <v>467</v>
      </c>
      <c r="D134" s="50" t="s">
        <v>468</v>
      </c>
      <c r="K134" s="49">
        <v>0</v>
      </c>
      <c r="L134" s="49">
        <v>30</v>
      </c>
      <c r="M134" s="49">
        <v>6390</v>
      </c>
      <c r="T134" s="49">
        <v>0</v>
      </c>
      <c r="U134" s="49">
        <v>30</v>
      </c>
      <c r="V134" s="49">
        <v>6390</v>
      </c>
      <c r="AC134" s="49">
        <v>0</v>
      </c>
      <c r="AD134" s="49">
        <v>30</v>
      </c>
      <c r="AE134" s="49">
        <v>6390</v>
      </c>
      <c r="AL134" s="49">
        <v>0</v>
      </c>
      <c r="AM134" s="49">
        <v>30</v>
      </c>
      <c r="AN134" s="49">
        <v>6390</v>
      </c>
      <c r="AO134" s="49">
        <v>120</v>
      </c>
      <c r="AP134" s="49">
        <v>25560</v>
      </c>
    </row>
    <row r="135" spans="1:42">
      <c r="A135" s="50" t="s">
        <v>50</v>
      </c>
      <c r="B135" s="50" t="s">
        <v>469</v>
      </c>
      <c r="C135" s="50" t="s">
        <v>470</v>
      </c>
      <c r="D135" s="50" t="s">
        <v>471</v>
      </c>
      <c r="K135" s="49">
        <v>0</v>
      </c>
      <c r="L135" s="49">
        <v>30</v>
      </c>
      <c r="M135" s="49">
        <v>6390</v>
      </c>
      <c r="T135" s="49">
        <v>0</v>
      </c>
      <c r="U135" s="49">
        <v>30</v>
      </c>
      <c r="V135" s="49">
        <v>6390</v>
      </c>
      <c r="AC135" s="49">
        <v>0</v>
      </c>
      <c r="AD135" s="49">
        <v>30</v>
      </c>
      <c r="AE135" s="49">
        <v>6390</v>
      </c>
      <c r="AL135" s="49">
        <v>0</v>
      </c>
      <c r="AM135" s="49">
        <v>30</v>
      </c>
      <c r="AN135" s="49">
        <v>6390</v>
      </c>
      <c r="AO135" s="49">
        <v>120</v>
      </c>
      <c r="AP135" s="49">
        <v>25560</v>
      </c>
    </row>
    <row r="136" spans="1:42">
      <c r="A136" s="50" t="s">
        <v>50</v>
      </c>
      <c r="B136" s="50" t="s">
        <v>472</v>
      </c>
      <c r="C136" s="50" t="s">
        <v>473</v>
      </c>
      <c r="D136" s="50" t="s">
        <v>474</v>
      </c>
      <c r="K136" s="49">
        <v>0</v>
      </c>
      <c r="L136" s="49">
        <v>18</v>
      </c>
      <c r="M136" s="49">
        <v>4230</v>
      </c>
      <c r="T136" s="49">
        <v>0</v>
      </c>
      <c r="U136" s="49">
        <v>18</v>
      </c>
      <c r="V136" s="49">
        <v>4230</v>
      </c>
      <c r="AC136" s="49">
        <v>0</v>
      </c>
      <c r="AD136" s="49">
        <v>18</v>
      </c>
      <c r="AE136" s="49">
        <v>4230</v>
      </c>
      <c r="AL136" s="49">
        <v>0</v>
      </c>
      <c r="AM136" s="49">
        <v>18</v>
      </c>
      <c r="AN136" s="49">
        <v>4230</v>
      </c>
      <c r="AO136" s="49">
        <v>72</v>
      </c>
      <c r="AP136" s="49">
        <v>16920</v>
      </c>
    </row>
    <row r="137" spans="1:42">
      <c r="A137" s="50" t="s">
        <v>50</v>
      </c>
      <c r="B137" s="50" t="s">
        <v>475</v>
      </c>
      <c r="C137" s="50" t="s">
        <v>476</v>
      </c>
      <c r="D137" s="50" t="s">
        <v>477</v>
      </c>
      <c r="K137" s="49">
        <v>0</v>
      </c>
      <c r="L137" s="49">
        <v>6</v>
      </c>
      <c r="M137" s="49">
        <v>2070</v>
      </c>
      <c r="T137" s="49">
        <v>0</v>
      </c>
      <c r="U137" s="49">
        <v>6</v>
      </c>
      <c r="V137" s="49">
        <v>2070</v>
      </c>
      <c r="AC137" s="49">
        <v>0</v>
      </c>
      <c r="AD137" s="49">
        <v>6</v>
      </c>
      <c r="AE137" s="49">
        <v>2070</v>
      </c>
      <c r="AL137" s="49">
        <v>0</v>
      </c>
      <c r="AM137" s="49">
        <v>6</v>
      </c>
      <c r="AN137" s="49">
        <v>2070</v>
      </c>
      <c r="AO137" s="49">
        <v>24</v>
      </c>
      <c r="AP137" s="49">
        <v>8280</v>
      </c>
    </row>
    <row r="138" spans="1:42">
      <c r="A138" s="50" t="s">
        <v>50</v>
      </c>
      <c r="B138" s="50" t="s">
        <v>478</v>
      </c>
      <c r="C138" s="50" t="s">
        <v>479</v>
      </c>
      <c r="D138" s="50" t="s">
        <v>480</v>
      </c>
      <c r="K138" s="49">
        <v>0</v>
      </c>
      <c r="L138" s="49">
        <v>48</v>
      </c>
      <c r="M138" s="49">
        <v>9630</v>
      </c>
      <c r="T138" s="49">
        <v>0</v>
      </c>
      <c r="U138" s="49">
        <v>48</v>
      </c>
      <c r="V138" s="49">
        <v>9630</v>
      </c>
      <c r="AC138" s="49">
        <v>0</v>
      </c>
      <c r="AD138" s="49">
        <v>48</v>
      </c>
      <c r="AE138" s="49">
        <v>9630</v>
      </c>
      <c r="AL138" s="49">
        <v>0</v>
      </c>
      <c r="AM138" s="49">
        <v>48</v>
      </c>
      <c r="AN138" s="49">
        <v>9630</v>
      </c>
      <c r="AO138" s="49">
        <v>192</v>
      </c>
      <c r="AP138" s="49">
        <v>38520</v>
      </c>
    </row>
    <row r="139" spans="1:42">
      <c r="A139" s="50" t="s">
        <v>50</v>
      </c>
      <c r="B139" s="50" t="s">
        <v>481</v>
      </c>
      <c r="C139" s="50" t="s">
        <v>482</v>
      </c>
      <c r="D139" s="50" t="s">
        <v>483</v>
      </c>
      <c r="K139" s="49">
        <v>0</v>
      </c>
      <c r="L139" s="49">
        <v>72</v>
      </c>
      <c r="M139" s="49">
        <v>17310</v>
      </c>
      <c r="T139" s="49">
        <v>0</v>
      </c>
      <c r="U139" s="49">
        <v>72</v>
      </c>
      <c r="V139" s="49">
        <v>17310</v>
      </c>
      <c r="AC139" s="49">
        <v>0</v>
      </c>
      <c r="AD139" s="49">
        <v>72</v>
      </c>
      <c r="AE139" s="49">
        <v>17310</v>
      </c>
      <c r="AL139" s="49">
        <v>0</v>
      </c>
      <c r="AM139" s="49">
        <v>72</v>
      </c>
      <c r="AN139" s="49">
        <v>17310</v>
      </c>
      <c r="AO139" s="49">
        <v>288</v>
      </c>
      <c r="AP139" s="49">
        <v>69240</v>
      </c>
    </row>
    <row r="140" spans="1:42">
      <c r="A140" s="50" t="s">
        <v>50</v>
      </c>
      <c r="B140" s="50" t="s">
        <v>484</v>
      </c>
      <c r="C140" s="50" t="s">
        <v>485</v>
      </c>
      <c r="D140" s="50" t="s">
        <v>486</v>
      </c>
      <c r="K140" s="49">
        <v>0</v>
      </c>
      <c r="L140" s="49">
        <v>18</v>
      </c>
      <c r="M140" s="49">
        <v>4230</v>
      </c>
      <c r="T140" s="49">
        <v>0</v>
      </c>
      <c r="U140" s="49">
        <v>18</v>
      </c>
      <c r="V140" s="49">
        <v>4230</v>
      </c>
      <c r="AC140" s="49">
        <v>0</v>
      </c>
      <c r="AD140" s="49">
        <v>18</v>
      </c>
      <c r="AE140" s="49">
        <v>4230</v>
      </c>
      <c r="AL140" s="49">
        <v>0</v>
      </c>
      <c r="AM140" s="49">
        <v>18</v>
      </c>
      <c r="AN140" s="49">
        <v>4230</v>
      </c>
      <c r="AO140" s="49">
        <v>72</v>
      </c>
      <c r="AP140" s="49">
        <v>16920</v>
      </c>
    </row>
    <row r="141" spans="1:42">
      <c r="A141" s="50" t="s">
        <v>50</v>
      </c>
      <c r="B141" s="50" t="s">
        <v>487</v>
      </c>
      <c r="C141" s="50" t="s">
        <v>2305</v>
      </c>
      <c r="D141" s="50" t="s">
        <v>2306</v>
      </c>
      <c r="K141" s="49">
        <v>0</v>
      </c>
      <c r="L141" s="49">
        <v>30</v>
      </c>
      <c r="M141" s="49">
        <v>6390</v>
      </c>
      <c r="T141" s="49">
        <v>0</v>
      </c>
      <c r="U141" s="49">
        <v>30</v>
      </c>
      <c r="V141" s="49">
        <v>6390</v>
      </c>
      <c r="AC141" s="49">
        <v>0</v>
      </c>
      <c r="AD141" s="49">
        <v>30</v>
      </c>
      <c r="AE141" s="49">
        <v>6390</v>
      </c>
      <c r="AL141" s="49">
        <v>0</v>
      </c>
      <c r="AM141" s="49">
        <v>30</v>
      </c>
      <c r="AN141" s="49">
        <v>6390</v>
      </c>
      <c r="AO141" s="49">
        <v>120</v>
      </c>
      <c r="AP141" s="49">
        <v>25560</v>
      </c>
    </row>
    <row r="142" spans="1:42">
      <c r="A142" s="50" t="s">
        <v>50</v>
      </c>
      <c r="B142" s="50" t="s">
        <v>490</v>
      </c>
      <c r="C142" s="50" t="s">
        <v>491</v>
      </c>
      <c r="D142" s="50" t="s">
        <v>492</v>
      </c>
      <c r="K142" s="49">
        <v>0</v>
      </c>
      <c r="L142" s="49">
        <v>54</v>
      </c>
      <c r="M142" s="49">
        <v>10710</v>
      </c>
      <c r="T142" s="49">
        <v>0</v>
      </c>
      <c r="U142" s="49">
        <v>54</v>
      </c>
      <c r="V142" s="49">
        <v>10710</v>
      </c>
      <c r="AC142" s="49">
        <v>0</v>
      </c>
      <c r="AD142" s="49">
        <v>54</v>
      </c>
      <c r="AE142" s="49">
        <v>10710</v>
      </c>
      <c r="AL142" s="49">
        <v>0</v>
      </c>
      <c r="AM142" s="49">
        <v>54</v>
      </c>
      <c r="AN142" s="49">
        <v>10710</v>
      </c>
      <c r="AO142" s="49">
        <v>216</v>
      </c>
      <c r="AP142" s="49">
        <v>42840</v>
      </c>
    </row>
    <row r="143" spans="1:42">
      <c r="A143" s="50" t="s">
        <v>50</v>
      </c>
      <c r="B143" s="50" t="s">
        <v>493</v>
      </c>
      <c r="C143" s="50" t="s">
        <v>494</v>
      </c>
      <c r="D143" s="50" t="s">
        <v>495</v>
      </c>
      <c r="K143" s="49">
        <v>0</v>
      </c>
      <c r="L143" s="49">
        <v>60</v>
      </c>
      <c r="M143" s="49">
        <v>0</v>
      </c>
      <c r="T143" s="49">
        <v>0</v>
      </c>
      <c r="U143" s="49">
        <v>60</v>
      </c>
      <c r="V143" s="49">
        <v>0</v>
      </c>
      <c r="AC143" s="49">
        <v>0</v>
      </c>
      <c r="AD143" s="49">
        <v>60</v>
      </c>
      <c r="AE143" s="49">
        <v>0</v>
      </c>
      <c r="AL143" s="49">
        <v>0</v>
      </c>
      <c r="AM143" s="49">
        <v>60</v>
      </c>
      <c r="AN143" s="49">
        <v>0</v>
      </c>
      <c r="AO143" s="49">
        <v>240</v>
      </c>
      <c r="AP143" s="49">
        <v>0</v>
      </c>
    </row>
    <row r="144" spans="1:42">
      <c r="A144" s="50" t="s">
        <v>50</v>
      </c>
      <c r="B144" s="50" t="s">
        <v>496</v>
      </c>
      <c r="C144" s="50" t="s">
        <v>497</v>
      </c>
      <c r="D144" s="50" t="s">
        <v>498</v>
      </c>
      <c r="K144" s="49">
        <v>0</v>
      </c>
      <c r="L144" s="49">
        <v>21</v>
      </c>
      <c r="M144" s="49">
        <v>4770</v>
      </c>
      <c r="T144" s="49">
        <v>0</v>
      </c>
      <c r="U144" s="49">
        <v>21</v>
      </c>
      <c r="V144" s="49">
        <v>4770</v>
      </c>
      <c r="AC144" s="49">
        <v>0</v>
      </c>
      <c r="AD144" s="49">
        <v>21</v>
      </c>
      <c r="AE144" s="49">
        <v>4770</v>
      </c>
      <c r="AL144" s="49">
        <v>0</v>
      </c>
      <c r="AM144" s="49">
        <v>21</v>
      </c>
      <c r="AN144" s="49">
        <v>4770</v>
      </c>
      <c r="AO144" s="49">
        <v>84</v>
      </c>
      <c r="AP144" s="49">
        <v>19080</v>
      </c>
    </row>
    <row r="145" spans="1:42">
      <c r="A145" s="50" t="s">
        <v>50</v>
      </c>
      <c r="B145" s="50" t="s">
        <v>499</v>
      </c>
      <c r="C145" s="50" t="s">
        <v>2307</v>
      </c>
      <c r="D145" s="50" t="s">
        <v>2308</v>
      </c>
      <c r="K145" s="49">
        <v>0</v>
      </c>
      <c r="L145" s="49">
        <v>30</v>
      </c>
      <c r="M145" s="49">
        <v>6390</v>
      </c>
      <c r="T145" s="49">
        <v>0</v>
      </c>
      <c r="U145" s="49">
        <v>30</v>
      </c>
      <c r="V145" s="49">
        <v>6390</v>
      </c>
      <c r="AC145" s="49">
        <v>0</v>
      </c>
      <c r="AD145" s="49">
        <v>30</v>
      </c>
      <c r="AE145" s="49">
        <v>6390</v>
      </c>
      <c r="AL145" s="49">
        <v>0</v>
      </c>
      <c r="AM145" s="49">
        <v>30</v>
      </c>
      <c r="AN145" s="49">
        <v>6390</v>
      </c>
      <c r="AO145" s="49">
        <v>120</v>
      </c>
      <c r="AP145" s="49">
        <v>25560</v>
      </c>
    </row>
    <row r="146" spans="1:42">
      <c r="A146" s="50" t="s">
        <v>50</v>
      </c>
      <c r="B146" s="50" t="s">
        <v>502</v>
      </c>
      <c r="C146" s="50" t="s">
        <v>503</v>
      </c>
      <c r="D146" s="50" t="s">
        <v>504</v>
      </c>
      <c r="K146" s="49">
        <v>0</v>
      </c>
      <c r="L146" s="49">
        <v>12</v>
      </c>
      <c r="M146" s="49">
        <v>3150</v>
      </c>
      <c r="T146" s="49">
        <v>0</v>
      </c>
      <c r="U146" s="49">
        <v>12</v>
      </c>
      <c r="V146" s="49">
        <v>3150</v>
      </c>
      <c r="AC146" s="49">
        <v>0</v>
      </c>
      <c r="AD146" s="49">
        <v>12</v>
      </c>
      <c r="AE146" s="49">
        <v>3150</v>
      </c>
      <c r="AL146" s="49">
        <v>0</v>
      </c>
      <c r="AM146" s="49">
        <v>12</v>
      </c>
      <c r="AN146" s="49">
        <v>3150</v>
      </c>
      <c r="AO146" s="49">
        <v>48</v>
      </c>
      <c r="AP146" s="49">
        <v>12600</v>
      </c>
    </row>
    <row r="147" spans="1:42">
      <c r="A147" s="50" t="s">
        <v>50</v>
      </c>
      <c r="B147" s="50" t="s">
        <v>505</v>
      </c>
      <c r="C147" s="50" t="s">
        <v>2309</v>
      </c>
      <c r="D147" s="50" t="s">
        <v>2310</v>
      </c>
      <c r="K147" s="49">
        <v>0</v>
      </c>
      <c r="L147" s="49">
        <v>36</v>
      </c>
      <c r="M147" s="49">
        <v>7470</v>
      </c>
      <c r="T147" s="49">
        <v>0</v>
      </c>
      <c r="U147" s="49">
        <v>36</v>
      </c>
      <c r="V147" s="49">
        <v>7470</v>
      </c>
      <c r="AC147" s="49">
        <v>0</v>
      </c>
      <c r="AD147" s="49">
        <v>36</v>
      </c>
      <c r="AE147" s="49">
        <v>7470</v>
      </c>
      <c r="AL147" s="49">
        <v>0</v>
      </c>
      <c r="AM147" s="49">
        <v>36</v>
      </c>
      <c r="AN147" s="49">
        <v>7470</v>
      </c>
      <c r="AO147" s="49">
        <v>144</v>
      </c>
      <c r="AP147" s="49">
        <v>29880</v>
      </c>
    </row>
    <row r="148" spans="1:42">
      <c r="A148" s="50" t="s">
        <v>50</v>
      </c>
      <c r="B148" s="50" t="s">
        <v>508</v>
      </c>
      <c r="C148" s="50" t="s">
        <v>509</v>
      </c>
      <c r="D148" s="50" t="s">
        <v>510</v>
      </c>
      <c r="K148" s="49">
        <v>0</v>
      </c>
      <c r="L148" s="49">
        <v>72</v>
      </c>
      <c r="M148" s="49">
        <v>17310</v>
      </c>
      <c r="T148" s="49">
        <v>0</v>
      </c>
      <c r="U148" s="49">
        <v>72</v>
      </c>
      <c r="V148" s="49">
        <v>17310</v>
      </c>
      <c r="AC148" s="49">
        <v>0</v>
      </c>
      <c r="AD148" s="49">
        <v>72</v>
      </c>
      <c r="AE148" s="49">
        <v>17310</v>
      </c>
      <c r="AL148" s="49">
        <v>0</v>
      </c>
      <c r="AM148" s="49">
        <v>72</v>
      </c>
      <c r="AN148" s="49">
        <v>17310</v>
      </c>
      <c r="AO148" s="49">
        <v>288</v>
      </c>
      <c r="AP148" s="49">
        <v>69240</v>
      </c>
    </row>
    <row r="149" spans="1:42">
      <c r="A149" s="50" t="s">
        <v>50</v>
      </c>
      <c r="B149" s="50" t="s">
        <v>511</v>
      </c>
      <c r="C149" s="50" t="s">
        <v>512</v>
      </c>
      <c r="D149" s="50" t="s">
        <v>513</v>
      </c>
      <c r="K149" s="49">
        <v>0</v>
      </c>
      <c r="L149" s="49">
        <v>30</v>
      </c>
      <c r="M149" s="49">
        <v>6390</v>
      </c>
      <c r="T149" s="49">
        <v>0</v>
      </c>
      <c r="U149" s="49">
        <v>30</v>
      </c>
      <c r="V149" s="49">
        <v>6390</v>
      </c>
      <c r="AC149" s="49">
        <v>0</v>
      </c>
      <c r="AD149" s="49">
        <v>30</v>
      </c>
      <c r="AE149" s="49">
        <v>6390</v>
      </c>
      <c r="AL149" s="49">
        <v>0</v>
      </c>
      <c r="AM149" s="49">
        <v>30</v>
      </c>
      <c r="AN149" s="49">
        <v>6390</v>
      </c>
      <c r="AO149" s="49">
        <v>120</v>
      </c>
      <c r="AP149" s="49">
        <v>25560</v>
      </c>
    </row>
    <row r="150" spans="1:42">
      <c r="A150" s="50" t="s">
        <v>50</v>
      </c>
      <c r="B150" s="50" t="s">
        <v>514</v>
      </c>
      <c r="C150" s="50" t="s">
        <v>515</v>
      </c>
      <c r="D150" s="50" t="s">
        <v>516</v>
      </c>
      <c r="K150" s="49">
        <v>0</v>
      </c>
      <c r="L150" s="49">
        <v>24</v>
      </c>
      <c r="M150" s="49">
        <v>0</v>
      </c>
      <c r="T150" s="49">
        <v>0</v>
      </c>
      <c r="U150" s="49">
        <v>24</v>
      </c>
      <c r="V150" s="49">
        <v>0</v>
      </c>
      <c r="AC150" s="49">
        <v>0</v>
      </c>
      <c r="AD150" s="49">
        <v>24</v>
      </c>
      <c r="AE150" s="49">
        <v>0</v>
      </c>
      <c r="AL150" s="49">
        <v>0</v>
      </c>
      <c r="AM150" s="49">
        <v>24</v>
      </c>
      <c r="AN150" s="49">
        <v>0</v>
      </c>
      <c r="AO150" s="49">
        <v>96</v>
      </c>
      <c r="AP150" s="49">
        <v>0</v>
      </c>
    </row>
    <row r="151" spans="1:42">
      <c r="A151" s="50" t="s">
        <v>50</v>
      </c>
      <c r="B151" s="50" t="s">
        <v>517</v>
      </c>
      <c r="C151" s="50" t="s">
        <v>2311</v>
      </c>
      <c r="D151" s="50" t="s">
        <v>519</v>
      </c>
      <c r="K151" s="49">
        <v>0</v>
      </c>
      <c r="L151" s="49">
        <v>30</v>
      </c>
      <c r="M151" s="49">
        <v>6390</v>
      </c>
      <c r="T151" s="49">
        <v>0</v>
      </c>
      <c r="U151" s="49">
        <v>30</v>
      </c>
      <c r="V151" s="49">
        <v>6390</v>
      </c>
      <c r="AC151" s="49">
        <v>0</v>
      </c>
      <c r="AD151" s="49">
        <v>30</v>
      </c>
      <c r="AE151" s="49">
        <v>6390</v>
      </c>
      <c r="AL151" s="49">
        <v>0</v>
      </c>
      <c r="AM151" s="49">
        <v>30</v>
      </c>
      <c r="AN151" s="49">
        <v>6390</v>
      </c>
      <c r="AO151" s="49">
        <v>120</v>
      </c>
      <c r="AP151" s="49">
        <v>25560</v>
      </c>
    </row>
    <row r="152" spans="1:42">
      <c r="A152" s="50" t="s">
        <v>50</v>
      </c>
      <c r="B152" s="50" t="s">
        <v>520</v>
      </c>
      <c r="C152" s="50" t="s">
        <v>521</v>
      </c>
      <c r="D152" s="50" t="s">
        <v>522</v>
      </c>
      <c r="K152" s="49">
        <v>0</v>
      </c>
      <c r="L152" s="49">
        <v>24</v>
      </c>
      <c r="M152" s="49">
        <v>5310</v>
      </c>
      <c r="T152" s="49">
        <v>0</v>
      </c>
      <c r="U152" s="49">
        <v>24</v>
      </c>
      <c r="V152" s="49">
        <v>5310</v>
      </c>
      <c r="AC152" s="49">
        <v>0</v>
      </c>
      <c r="AD152" s="49">
        <v>24</v>
      </c>
      <c r="AE152" s="49">
        <v>5310</v>
      </c>
      <c r="AL152" s="49">
        <v>0</v>
      </c>
      <c r="AM152" s="49">
        <v>24</v>
      </c>
      <c r="AN152" s="49">
        <v>5310</v>
      </c>
      <c r="AO152" s="49">
        <v>96</v>
      </c>
      <c r="AP152" s="49">
        <v>21240</v>
      </c>
    </row>
    <row r="153" spans="1:42">
      <c r="A153" s="50" t="s">
        <v>50</v>
      </c>
      <c r="B153" s="50" t="s">
        <v>523</v>
      </c>
      <c r="C153" s="50" t="s">
        <v>524</v>
      </c>
      <c r="D153" s="50" t="s">
        <v>525</v>
      </c>
      <c r="K153" s="49">
        <v>0</v>
      </c>
      <c r="L153" s="49">
        <v>12</v>
      </c>
      <c r="M153" s="49">
        <v>3150</v>
      </c>
      <c r="T153" s="49">
        <v>0</v>
      </c>
      <c r="U153" s="49">
        <v>12</v>
      </c>
      <c r="V153" s="49">
        <v>3150</v>
      </c>
      <c r="AC153" s="49">
        <v>0</v>
      </c>
      <c r="AD153" s="49">
        <v>12</v>
      </c>
      <c r="AE153" s="49">
        <v>3150</v>
      </c>
      <c r="AL153" s="49">
        <v>0</v>
      </c>
      <c r="AM153" s="49">
        <v>12</v>
      </c>
      <c r="AN153" s="49">
        <v>3150</v>
      </c>
      <c r="AO153" s="49">
        <v>48</v>
      </c>
      <c r="AP153" s="49">
        <v>12600</v>
      </c>
    </row>
    <row r="154" spans="1:42">
      <c r="A154" s="50" t="s">
        <v>50</v>
      </c>
      <c r="B154" s="50" t="s">
        <v>526</v>
      </c>
      <c r="C154" s="50" t="s">
        <v>527</v>
      </c>
      <c r="D154" s="50" t="s">
        <v>528</v>
      </c>
      <c r="K154" s="49">
        <v>0</v>
      </c>
      <c r="L154" s="49">
        <v>24</v>
      </c>
      <c r="M154" s="49">
        <v>5310</v>
      </c>
      <c r="T154" s="49">
        <v>0</v>
      </c>
      <c r="U154" s="49">
        <v>24</v>
      </c>
      <c r="V154" s="49">
        <v>5310</v>
      </c>
      <c r="AC154" s="49">
        <v>0</v>
      </c>
      <c r="AD154" s="49">
        <v>24</v>
      </c>
      <c r="AE154" s="49">
        <v>5310</v>
      </c>
      <c r="AL154" s="49">
        <v>0</v>
      </c>
      <c r="AM154" s="49">
        <v>24</v>
      </c>
      <c r="AN154" s="49">
        <v>5310</v>
      </c>
      <c r="AO154" s="49">
        <v>96</v>
      </c>
      <c r="AP154" s="49">
        <v>21240</v>
      </c>
    </row>
    <row r="155" spans="1:42">
      <c r="A155" s="50" t="s">
        <v>50</v>
      </c>
      <c r="B155" s="50" t="s">
        <v>529</v>
      </c>
      <c r="C155" s="50" t="s">
        <v>530</v>
      </c>
      <c r="D155" s="50" t="s">
        <v>531</v>
      </c>
      <c r="K155" s="49">
        <v>0</v>
      </c>
      <c r="L155" s="49">
        <v>30</v>
      </c>
      <c r="M155" s="49">
        <v>0</v>
      </c>
      <c r="T155" s="49">
        <v>0</v>
      </c>
      <c r="U155" s="49">
        <v>30</v>
      </c>
      <c r="V155" s="49">
        <v>0</v>
      </c>
      <c r="AC155" s="49">
        <v>0</v>
      </c>
      <c r="AD155" s="49">
        <v>30</v>
      </c>
      <c r="AE155" s="49">
        <v>0</v>
      </c>
      <c r="AL155" s="49">
        <v>0</v>
      </c>
      <c r="AM155" s="49">
        <v>30</v>
      </c>
      <c r="AN155" s="49">
        <v>0</v>
      </c>
      <c r="AO155" s="49">
        <v>120</v>
      </c>
      <c r="AP155" s="49">
        <v>0</v>
      </c>
    </row>
    <row r="156" spans="1:42">
      <c r="A156" s="50" t="s">
        <v>50</v>
      </c>
      <c r="B156" s="50" t="s">
        <v>535</v>
      </c>
      <c r="C156" s="50" t="s">
        <v>536</v>
      </c>
      <c r="D156" s="50" t="s">
        <v>537</v>
      </c>
      <c r="K156" s="49">
        <v>0</v>
      </c>
      <c r="L156" s="49">
        <v>30</v>
      </c>
      <c r="M156" s="49">
        <v>6390</v>
      </c>
      <c r="T156" s="49">
        <v>0</v>
      </c>
      <c r="U156" s="49">
        <v>30</v>
      </c>
      <c r="V156" s="49">
        <v>6390</v>
      </c>
      <c r="AC156" s="49">
        <v>0</v>
      </c>
      <c r="AD156" s="49">
        <v>30</v>
      </c>
      <c r="AE156" s="49">
        <v>6390</v>
      </c>
      <c r="AL156" s="49">
        <v>0</v>
      </c>
      <c r="AM156" s="49">
        <v>30</v>
      </c>
      <c r="AN156" s="49">
        <v>6390</v>
      </c>
      <c r="AO156" s="49">
        <v>120</v>
      </c>
      <c r="AP156" s="49">
        <v>25560</v>
      </c>
    </row>
    <row r="157" spans="1:42">
      <c r="A157" s="50" t="s">
        <v>50</v>
      </c>
      <c r="B157" s="50" t="s">
        <v>538</v>
      </c>
      <c r="C157" s="50" t="s">
        <v>539</v>
      </c>
      <c r="D157" s="50" t="s">
        <v>540</v>
      </c>
      <c r="L157" s="49">
        <v>30</v>
      </c>
      <c r="M157" s="49">
        <v>0</v>
      </c>
      <c r="U157" s="49">
        <v>30</v>
      </c>
      <c r="V157" s="49">
        <v>0</v>
      </c>
      <c r="AD157" s="49">
        <v>30</v>
      </c>
      <c r="AE157" s="49">
        <v>0</v>
      </c>
      <c r="AM157" s="49">
        <v>30</v>
      </c>
      <c r="AN157" s="49">
        <v>0</v>
      </c>
      <c r="AO157" s="49">
        <v>120</v>
      </c>
      <c r="AP157" s="49">
        <v>0</v>
      </c>
    </row>
    <row r="158" spans="1:42">
      <c r="A158" s="50" t="s">
        <v>50</v>
      </c>
      <c r="B158" s="50" t="s">
        <v>541</v>
      </c>
      <c r="C158" s="50" t="s">
        <v>542</v>
      </c>
      <c r="D158" s="50" t="s">
        <v>543</v>
      </c>
      <c r="K158" s="49">
        <v>0</v>
      </c>
      <c r="L158" s="49">
        <v>24</v>
      </c>
      <c r="M158" s="49">
        <v>5310</v>
      </c>
      <c r="T158" s="49">
        <v>0</v>
      </c>
      <c r="U158" s="49">
        <v>24</v>
      </c>
      <c r="V158" s="49">
        <v>5310</v>
      </c>
      <c r="AC158" s="49">
        <v>0</v>
      </c>
      <c r="AD158" s="49">
        <v>24</v>
      </c>
      <c r="AE158" s="49">
        <v>5310</v>
      </c>
      <c r="AL158" s="49">
        <v>0</v>
      </c>
      <c r="AM158" s="49">
        <v>24</v>
      </c>
      <c r="AN158" s="49">
        <v>5310</v>
      </c>
      <c r="AO158" s="49">
        <v>96</v>
      </c>
      <c r="AP158" s="49">
        <v>21240</v>
      </c>
    </row>
    <row r="159" spans="1:42">
      <c r="A159" s="50" t="s">
        <v>50</v>
      </c>
      <c r="B159" s="50" t="s">
        <v>544</v>
      </c>
      <c r="C159" s="50" t="s">
        <v>545</v>
      </c>
      <c r="D159" s="50" t="s">
        <v>546</v>
      </c>
      <c r="K159" s="49">
        <v>0</v>
      </c>
      <c r="L159" s="49">
        <v>12</v>
      </c>
      <c r="M159" s="49">
        <v>3150</v>
      </c>
      <c r="T159" s="49">
        <v>0</v>
      </c>
      <c r="U159" s="49">
        <v>12</v>
      </c>
      <c r="V159" s="49">
        <v>3150</v>
      </c>
      <c r="AC159" s="49">
        <v>0</v>
      </c>
      <c r="AD159" s="49">
        <v>12</v>
      </c>
      <c r="AE159" s="49">
        <v>3150</v>
      </c>
      <c r="AL159" s="49">
        <v>0</v>
      </c>
      <c r="AM159" s="49">
        <v>12</v>
      </c>
      <c r="AN159" s="49">
        <v>3150</v>
      </c>
      <c r="AO159" s="49">
        <v>48</v>
      </c>
      <c r="AP159" s="49">
        <v>12600</v>
      </c>
    </row>
    <row r="160" spans="1:42">
      <c r="A160" s="50" t="s">
        <v>50</v>
      </c>
      <c r="B160" s="50" t="s">
        <v>547</v>
      </c>
      <c r="C160" s="50" t="s">
        <v>548</v>
      </c>
      <c r="D160" s="50" t="s">
        <v>549</v>
      </c>
      <c r="K160" s="49">
        <v>0</v>
      </c>
      <c r="L160" s="49">
        <v>12</v>
      </c>
      <c r="M160" s="49">
        <v>3150</v>
      </c>
      <c r="T160" s="49">
        <v>0</v>
      </c>
      <c r="U160" s="49">
        <v>12</v>
      </c>
      <c r="V160" s="49">
        <v>3150</v>
      </c>
      <c r="AC160" s="49">
        <v>0</v>
      </c>
      <c r="AD160" s="49">
        <v>12</v>
      </c>
      <c r="AE160" s="49">
        <v>3150</v>
      </c>
      <c r="AL160" s="49">
        <v>0</v>
      </c>
      <c r="AM160" s="49">
        <v>12</v>
      </c>
      <c r="AN160" s="49">
        <v>3150</v>
      </c>
      <c r="AO160" s="49">
        <v>48</v>
      </c>
      <c r="AP160" s="49">
        <v>12600</v>
      </c>
    </row>
    <row r="161" spans="1:42">
      <c r="A161" s="50" t="s">
        <v>50</v>
      </c>
      <c r="B161" s="50" t="s">
        <v>550</v>
      </c>
      <c r="C161" s="50" t="s">
        <v>551</v>
      </c>
      <c r="D161" s="50" t="s">
        <v>552</v>
      </c>
      <c r="K161" s="49">
        <v>0</v>
      </c>
      <c r="L161" s="49">
        <v>18</v>
      </c>
      <c r="M161" s="49">
        <v>4230</v>
      </c>
      <c r="T161" s="49">
        <v>0</v>
      </c>
      <c r="U161" s="49">
        <v>18</v>
      </c>
      <c r="V161" s="49">
        <v>4230</v>
      </c>
      <c r="AC161" s="49">
        <v>0</v>
      </c>
      <c r="AD161" s="49">
        <v>18</v>
      </c>
      <c r="AE161" s="49">
        <v>4230</v>
      </c>
      <c r="AL161" s="49">
        <v>0</v>
      </c>
      <c r="AM161" s="49">
        <v>18</v>
      </c>
      <c r="AN161" s="49">
        <v>4230</v>
      </c>
      <c r="AO161" s="49">
        <v>72</v>
      </c>
      <c r="AP161" s="49">
        <v>16920</v>
      </c>
    </row>
    <row r="162" spans="1:42">
      <c r="A162" s="50" t="s">
        <v>50</v>
      </c>
      <c r="B162" s="50" t="s">
        <v>553</v>
      </c>
      <c r="C162" s="50" t="s">
        <v>554</v>
      </c>
      <c r="D162" s="50" t="s">
        <v>555</v>
      </c>
      <c r="K162" s="49">
        <v>0</v>
      </c>
      <c r="L162" s="49">
        <v>36</v>
      </c>
      <c r="M162" s="49">
        <v>7470</v>
      </c>
      <c r="T162" s="49">
        <v>0</v>
      </c>
      <c r="U162" s="49">
        <v>36</v>
      </c>
      <c r="V162" s="49">
        <v>7470</v>
      </c>
      <c r="AC162" s="49">
        <v>0</v>
      </c>
      <c r="AD162" s="49">
        <v>36</v>
      </c>
      <c r="AE162" s="49">
        <v>7470</v>
      </c>
      <c r="AL162" s="49">
        <v>0</v>
      </c>
      <c r="AM162" s="49">
        <v>36</v>
      </c>
      <c r="AN162" s="49">
        <v>7470</v>
      </c>
      <c r="AO162" s="49">
        <v>144</v>
      </c>
      <c r="AP162" s="49">
        <v>29880</v>
      </c>
    </row>
    <row r="163" spans="1:42">
      <c r="A163" s="50" t="s">
        <v>50</v>
      </c>
      <c r="B163" s="50" t="s">
        <v>559</v>
      </c>
      <c r="C163" s="50" t="s">
        <v>560</v>
      </c>
      <c r="D163" s="50" t="s">
        <v>561</v>
      </c>
      <c r="K163" s="49">
        <v>0</v>
      </c>
      <c r="L163" s="49">
        <v>12</v>
      </c>
      <c r="M163" s="49">
        <v>3150</v>
      </c>
      <c r="T163" s="49">
        <v>0</v>
      </c>
      <c r="U163" s="49">
        <v>12</v>
      </c>
      <c r="V163" s="49">
        <v>3150</v>
      </c>
      <c r="AC163" s="49">
        <v>0</v>
      </c>
      <c r="AD163" s="49">
        <v>12</v>
      </c>
      <c r="AE163" s="49">
        <v>3150</v>
      </c>
      <c r="AL163" s="49">
        <v>0</v>
      </c>
      <c r="AM163" s="49">
        <v>12</v>
      </c>
      <c r="AN163" s="49">
        <v>3150</v>
      </c>
      <c r="AO163" s="49">
        <v>48</v>
      </c>
      <c r="AP163" s="49">
        <v>12600</v>
      </c>
    </row>
    <row r="164" spans="1:42">
      <c r="A164" s="50" t="s">
        <v>50</v>
      </c>
      <c r="B164" s="50" t="s">
        <v>562</v>
      </c>
      <c r="C164" s="50" t="s">
        <v>563</v>
      </c>
      <c r="D164" s="50" t="s">
        <v>564</v>
      </c>
      <c r="K164" s="49">
        <v>0</v>
      </c>
      <c r="L164" s="49">
        <v>30</v>
      </c>
      <c r="M164" s="49">
        <v>6390</v>
      </c>
      <c r="T164" s="49">
        <v>0</v>
      </c>
      <c r="U164" s="49">
        <v>30</v>
      </c>
      <c r="V164" s="49">
        <v>6390</v>
      </c>
      <c r="AC164" s="49">
        <v>0</v>
      </c>
      <c r="AD164" s="49">
        <v>30</v>
      </c>
      <c r="AE164" s="49">
        <v>6390</v>
      </c>
      <c r="AL164" s="49">
        <v>0</v>
      </c>
      <c r="AM164" s="49">
        <v>30</v>
      </c>
      <c r="AN164" s="49">
        <v>6390</v>
      </c>
      <c r="AO164" s="49">
        <v>120</v>
      </c>
      <c r="AP164" s="49">
        <v>25560</v>
      </c>
    </row>
    <row r="165" spans="1:42">
      <c r="A165" s="50" t="s">
        <v>50</v>
      </c>
      <c r="B165" s="50" t="s">
        <v>565</v>
      </c>
      <c r="C165" s="50" t="s">
        <v>542</v>
      </c>
      <c r="D165" s="50" t="s">
        <v>564</v>
      </c>
      <c r="K165" s="49">
        <v>0</v>
      </c>
      <c r="L165" s="49">
        <v>24</v>
      </c>
      <c r="M165" s="49">
        <v>5310</v>
      </c>
      <c r="T165" s="49">
        <v>0</v>
      </c>
      <c r="U165" s="49">
        <v>24</v>
      </c>
      <c r="V165" s="49">
        <v>5310</v>
      </c>
      <c r="AC165" s="49">
        <v>0</v>
      </c>
      <c r="AD165" s="49">
        <v>24</v>
      </c>
      <c r="AE165" s="49">
        <v>5310</v>
      </c>
      <c r="AL165" s="49">
        <v>0</v>
      </c>
      <c r="AM165" s="49">
        <v>24</v>
      </c>
      <c r="AN165" s="49">
        <v>5310</v>
      </c>
      <c r="AO165" s="49">
        <v>96</v>
      </c>
      <c r="AP165" s="49">
        <v>21240</v>
      </c>
    </row>
    <row r="166" spans="1:42">
      <c r="A166" s="50" t="s">
        <v>50</v>
      </c>
      <c r="B166" s="50" t="s">
        <v>566</v>
      </c>
      <c r="C166" s="50" t="s">
        <v>567</v>
      </c>
      <c r="D166" s="50" t="s">
        <v>564</v>
      </c>
      <c r="K166" s="49">
        <v>0</v>
      </c>
      <c r="L166" s="49">
        <v>30</v>
      </c>
      <c r="M166" s="49">
        <v>6390</v>
      </c>
      <c r="T166" s="49">
        <v>0</v>
      </c>
      <c r="U166" s="49">
        <v>30</v>
      </c>
      <c r="V166" s="49">
        <v>6390</v>
      </c>
      <c r="AC166" s="49">
        <v>0</v>
      </c>
      <c r="AD166" s="49">
        <v>30</v>
      </c>
      <c r="AE166" s="49">
        <v>6390</v>
      </c>
      <c r="AL166" s="49">
        <v>0</v>
      </c>
      <c r="AM166" s="49">
        <v>30</v>
      </c>
      <c r="AN166" s="49">
        <v>6390</v>
      </c>
      <c r="AO166" s="49">
        <v>120</v>
      </c>
      <c r="AP166" s="49">
        <v>25560</v>
      </c>
    </row>
    <row r="167" spans="1:42">
      <c r="A167" s="50" t="s">
        <v>50</v>
      </c>
      <c r="B167" s="50" t="s">
        <v>568</v>
      </c>
      <c r="C167" s="50" t="s">
        <v>569</v>
      </c>
      <c r="D167" s="50" t="s">
        <v>570</v>
      </c>
      <c r="K167" s="49">
        <v>0</v>
      </c>
      <c r="L167" s="49">
        <v>30</v>
      </c>
      <c r="M167" s="49">
        <v>8430</v>
      </c>
      <c r="T167" s="49">
        <v>0</v>
      </c>
      <c r="U167" s="49">
        <v>30</v>
      </c>
      <c r="V167" s="49">
        <v>8430</v>
      </c>
      <c r="AC167" s="49">
        <v>0</v>
      </c>
      <c r="AD167" s="49">
        <v>30</v>
      </c>
      <c r="AE167" s="49">
        <v>8430</v>
      </c>
      <c r="AL167" s="49">
        <v>0</v>
      </c>
      <c r="AM167" s="49">
        <v>30</v>
      </c>
      <c r="AN167" s="49">
        <v>8430</v>
      </c>
      <c r="AO167" s="49">
        <v>120</v>
      </c>
      <c r="AP167" s="49">
        <v>33720</v>
      </c>
    </row>
    <row r="168" spans="1:42">
      <c r="A168" s="50" t="s">
        <v>50</v>
      </c>
      <c r="B168" s="50" t="s">
        <v>571</v>
      </c>
      <c r="C168" s="50" t="s">
        <v>572</v>
      </c>
      <c r="D168" s="50" t="s">
        <v>573</v>
      </c>
      <c r="K168" s="49">
        <v>0</v>
      </c>
      <c r="L168" s="49">
        <v>24</v>
      </c>
      <c r="M168" s="49">
        <v>5310</v>
      </c>
      <c r="T168" s="49">
        <v>0</v>
      </c>
      <c r="U168" s="49">
        <v>24</v>
      </c>
      <c r="V168" s="49">
        <v>5310</v>
      </c>
      <c r="AC168" s="49">
        <v>0</v>
      </c>
      <c r="AD168" s="49">
        <v>24</v>
      </c>
      <c r="AE168" s="49">
        <v>5310</v>
      </c>
      <c r="AL168" s="49">
        <v>0</v>
      </c>
      <c r="AM168" s="49">
        <v>24</v>
      </c>
      <c r="AN168" s="49">
        <v>5310</v>
      </c>
      <c r="AO168" s="49">
        <v>96</v>
      </c>
      <c r="AP168" s="49">
        <v>21240</v>
      </c>
    </row>
    <row r="169" spans="1:42">
      <c r="A169" s="50" t="s">
        <v>50</v>
      </c>
      <c r="B169" s="50" t="s">
        <v>574</v>
      </c>
      <c r="C169" s="50" t="s">
        <v>575</v>
      </c>
      <c r="D169" s="50" t="s">
        <v>576</v>
      </c>
      <c r="K169" s="49">
        <v>0</v>
      </c>
      <c r="L169" s="49">
        <v>42</v>
      </c>
      <c r="M169" s="49">
        <v>8550</v>
      </c>
      <c r="T169" s="49">
        <v>0</v>
      </c>
      <c r="U169" s="49">
        <v>42</v>
      </c>
      <c r="V169" s="49">
        <v>8550</v>
      </c>
      <c r="AC169" s="49">
        <v>0</v>
      </c>
      <c r="AD169" s="49">
        <v>42</v>
      </c>
      <c r="AE169" s="49">
        <v>8550</v>
      </c>
      <c r="AL169" s="49">
        <v>0</v>
      </c>
      <c r="AM169" s="49">
        <v>42</v>
      </c>
      <c r="AN169" s="49">
        <v>8550</v>
      </c>
      <c r="AO169" s="49">
        <v>168</v>
      </c>
      <c r="AP169" s="49">
        <v>34200</v>
      </c>
    </row>
    <row r="170" spans="1:42">
      <c r="A170" s="50" t="s">
        <v>50</v>
      </c>
      <c r="B170" s="50" t="s">
        <v>577</v>
      </c>
      <c r="C170" s="50" t="s">
        <v>578</v>
      </c>
      <c r="D170" s="50" t="s">
        <v>579</v>
      </c>
      <c r="K170" s="49">
        <v>0</v>
      </c>
      <c r="L170" s="49">
        <v>36</v>
      </c>
      <c r="M170" s="49">
        <v>7470</v>
      </c>
      <c r="T170" s="49">
        <v>0</v>
      </c>
      <c r="U170" s="49">
        <v>36</v>
      </c>
      <c r="V170" s="49">
        <v>7470</v>
      </c>
      <c r="AC170" s="49">
        <v>0</v>
      </c>
      <c r="AD170" s="49">
        <v>36</v>
      </c>
      <c r="AE170" s="49">
        <v>7470</v>
      </c>
      <c r="AL170" s="49">
        <v>0</v>
      </c>
      <c r="AM170" s="49">
        <v>36</v>
      </c>
      <c r="AN170" s="49">
        <v>7470</v>
      </c>
      <c r="AO170" s="49">
        <v>144</v>
      </c>
      <c r="AP170" s="49">
        <v>29880</v>
      </c>
    </row>
    <row r="171" spans="1:42">
      <c r="A171" s="50" t="s">
        <v>50</v>
      </c>
      <c r="B171" s="50" t="s">
        <v>580</v>
      </c>
      <c r="C171" s="50" t="s">
        <v>581</v>
      </c>
      <c r="D171" s="50" t="s">
        <v>582</v>
      </c>
      <c r="K171" s="49">
        <v>0</v>
      </c>
      <c r="L171" s="49">
        <v>24</v>
      </c>
      <c r="M171" s="49">
        <v>0</v>
      </c>
      <c r="T171" s="49">
        <v>0</v>
      </c>
      <c r="U171" s="49">
        <v>24</v>
      </c>
      <c r="V171" s="49">
        <v>0</v>
      </c>
      <c r="AC171" s="49">
        <v>0</v>
      </c>
      <c r="AD171" s="49">
        <v>24</v>
      </c>
      <c r="AE171" s="49">
        <v>0</v>
      </c>
      <c r="AL171" s="49">
        <v>0</v>
      </c>
      <c r="AM171" s="49">
        <v>24</v>
      </c>
      <c r="AN171" s="49">
        <v>0</v>
      </c>
      <c r="AO171" s="49">
        <v>96</v>
      </c>
      <c r="AP171" s="49">
        <v>0</v>
      </c>
    </row>
    <row r="172" spans="1:42">
      <c r="A172" s="50" t="s">
        <v>50</v>
      </c>
      <c r="B172" s="50" t="s">
        <v>583</v>
      </c>
      <c r="C172" s="50" t="s">
        <v>584</v>
      </c>
      <c r="D172" s="50" t="s">
        <v>585</v>
      </c>
      <c r="K172" s="49">
        <v>0</v>
      </c>
      <c r="L172" s="49">
        <v>12</v>
      </c>
      <c r="M172" s="49">
        <v>0</v>
      </c>
      <c r="T172" s="49">
        <v>0</v>
      </c>
      <c r="U172" s="49">
        <v>12</v>
      </c>
      <c r="V172" s="49">
        <v>0</v>
      </c>
      <c r="AC172" s="49">
        <v>0</v>
      </c>
      <c r="AD172" s="49">
        <v>12</v>
      </c>
      <c r="AE172" s="49">
        <v>0</v>
      </c>
      <c r="AL172" s="49">
        <v>0</v>
      </c>
      <c r="AM172" s="49">
        <v>12</v>
      </c>
      <c r="AN172" s="49">
        <v>0</v>
      </c>
      <c r="AO172" s="49">
        <v>48</v>
      </c>
      <c r="AP172" s="49">
        <v>0</v>
      </c>
    </row>
    <row r="173" spans="1:42">
      <c r="A173" s="50" t="s">
        <v>50</v>
      </c>
      <c r="B173" s="50" t="s">
        <v>586</v>
      </c>
      <c r="C173" s="50" t="s">
        <v>587</v>
      </c>
      <c r="D173" s="50" t="s">
        <v>588</v>
      </c>
      <c r="K173" s="49">
        <v>0</v>
      </c>
      <c r="L173" s="49">
        <v>42</v>
      </c>
      <c r="M173" s="49">
        <v>8550</v>
      </c>
      <c r="T173" s="49">
        <v>0</v>
      </c>
      <c r="U173" s="49">
        <v>42</v>
      </c>
      <c r="V173" s="49">
        <v>8550</v>
      </c>
      <c r="AC173" s="49">
        <v>0</v>
      </c>
      <c r="AD173" s="49">
        <v>42</v>
      </c>
      <c r="AE173" s="49">
        <v>8550</v>
      </c>
      <c r="AL173" s="49">
        <v>0</v>
      </c>
      <c r="AM173" s="49">
        <v>42</v>
      </c>
      <c r="AN173" s="49">
        <v>8550</v>
      </c>
      <c r="AO173" s="49">
        <v>168</v>
      </c>
      <c r="AP173" s="49">
        <v>34200</v>
      </c>
    </row>
    <row r="174" spans="1:42">
      <c r="A174" s="50" t="s">
        <v>50</v>
      </c>
      <c r="B174" s="50" t="s">
        <v>589</v>
      </c>
      <c r="C174" s="50" t="s">
        <v>590</v>
      </c>
      <c r="D174" s="50" t="s">
        <v>591</v>
      </c>
      <c r="K174" s="49">
        <v>0</v>
      </c>
      <c r="L174" s="49">
        <v>36</v>
      </c>
      <c r="M174" s="49">
        <v>7470</v>
      </c>
      <c r="T174" s="49">
        <v>0</v>
      </c>
      <c r="U174" s="49">
        <v>36</v>
      </c>
      <c r="V174" s="49">
        <v>7470</v>
      </c>
      <c r="AC174" s="49">
        <v>0</v>
      </c>
      <c r="AD174" s="49">
        <v>36</v>
      </c>
      <c r="AE174" s="49">
        <v>7470</v>
      </c>
      <c r="AL174" s="49">
        <v>0</v>
      </c>
      <c r="AM174" s="49">
        <v>36</v>
      </c>
      <c r="AN174" s="49">
        <v>7470</v>
      </c>
      <c r="AO174" s="49">
        <v>144</v>
      </c>
      <c r="AP174" s="49">
        <v>29880</v>
      </c>
    </row>
    <row r="175" spans="1:42">
      <c r="A175" s="50" t="s">
        <v>50</v>
      </c>
      <c r="B175" s="50" t="s">
        <v>592</v>
      </c>
      <c r="C175" s="50" t="s">
        <v>593</v>
      </c>
      <c r="D175" s="50" t="s">
        <v>594</v>
      </c>
      <c r="L175" s="49">
        <v>12</v>
      </c>
      <c r="M175" s="49">
        <v>0</v>
      </c>
      <c r="U175" s="49">
        <v>12</v>
      </c>
      <c r="V175" s="49">
        <v>0</v>
      </c>
      <c r="AD175" s="49">
        <v>12</v>
      </c>
      <c r="AE175" s="49">
        <v>0</v>
      </c>
      <c r="AM175" s="49">
        <v>12</v>
      </c>
      <c r="AN175" s="49">
        <v>0</v>
      </c>
      <c r="AO175" s="49">
        <v>48</v>
      </c>
      <c r="AP175" s="49">
        <v>0</v>
      </c>
    </row>
    <row r="176" spans="1:42">
      <c r="A176" s="50" t="s">
        <v>50</v>
      </c>
      <c r="B176" s="50" t="s">
        <v>595</v>
      </c>
      <c r="C176" s="50" t="s">
        <v>596</v>
      </c>
      <c r="D176" s="50" t="s">
        <v>597</v>
      </c>
      <c r="K176" s="49">
        <v>0</v>
      </c>
      <c r="L176" s="49">
        <v>30</v>
      </c>
      <c r="M176" s="49">
        <v>6390</v>
      </c>
      <c r="T176" s="49">
        <v>0</v>
      </c>
      <c r="U176" s="49">
        <v>30</v>
      </c>
      <c r="V176" s="49">
        <v>6390</v>
      </c>
      <c r="AC176" s="49">
        <v>0</v>
      </c>
      <c r="AD176" s="49">
        <v>30</v>
      </c>
      <c r="AE176" s="49">
        <v>6390</v>
      </c>
      <c r="AL176" s="49">
        <v>0</v>
      </c>
      <c r="AM176" s="49">
        <v>30</v>
      </c>
      <c r="AN176" s="49">
        <v>6390</v>
      </c>
      <c r="AO176" s="49">
        <v>120</v>
      </c>
      <c r="AP176" s="49">
        <v>25560</v>
      </c>
    </row>
    <row r="177" spans="1:42">
      <c r="A177" s="50" t="s">
        <v>50</v>
      </c>
      <c r="B177" s="50" t="s">
        <v>598</v>
      </c>
      <c r="C177" s="50" t="s">
        <v>599</v>
      </c>
      <c r="D177" s="50" t="s">
        <v>600</v>
      </c>
      <c r="K177" s="49">
        <v>0</v>
      </c>
      <c r="L177" s="49">
        <v>6</v>
      </c>
      <c r="M177" s="49">
        <v>2070</v>
      </c>
      <c r="T177" s="49">
        <v>0</v>
      </c>
      <c r="U177" s="49">
        <v>6</v>
      </c>
      <c r="V177" s="49">
        <v>2070</v>
      </c>
      <c r="AC177" s="49">
        <v>0</v>
      </c>
      <c r="AD177" s="49">
        <v>6</v>
      </c>
      <c r="AE177" s="49">
        <v>2070</v>
      </c>
      <c r="AL177" s="49">
        <v>0</v>
      </c>
      <c r="AM177" s="49">
        <v>6</v>
      </c>
      <c r="AN177" s="49">
        <v>2070</v>
      </c>
      <c r="AO177" s="49">
        <v>24</v>
      </c>
      <c r="AP177" s="49">
        <v>8280</v>
      </c>
    </row>
    <row r="178" spans="1:42">
      <c r="A178" s="50" t="s">
        <v>50</v>
      </c>
      <c r="B178" s="50" t="s">
        <v>604</v>
      </c>
      <c r="C178" s="50" t="s">
        <v>605</v>
      </c>
      <c r="D178" s="50" t="s">
        <v>606</v>
      </c>
      <c r="K178" s="49">
        <v>0</v>
      </c>
      <c r="L178" s="49">
        <v>90</v>
      </c>
      <c r="M178" s="49">
        <v>25590</v>
      </c>
      <c r="T178" s="49">
        <v>0</v>
      </c>
      <c r="U178" s="49">
        <v>90</v>
      </c>
      <c r="V178" s="49">
        <v>25590</v>
      </c>
      <c r="AC178" s="49">
        <v>0</v>
      </c>
      <c r="AD178" s="49">
        <v>90</v>
      </c>
      <c r="AE178" s="49">
        <v>25590</v>
      </c>
      <c r="AL178" s="49">
        <v>0</v>
      </c>
      <c r="AM178" s="49">
        <v>90</v>
      </c>
      <c r="AN178" s="49">
        <v>25590</v>
      </c>
      <c r="AO178" s="49">
        <v>360</v>
      </c>
      <c r="AP178" s="49">
        <v>102360</v>
      </c>
    </row>
    <row r="179" spans="1:42">
      <c r="A179" s="50" t="s">
        <v>50</v>
      </c>
      <c r="B179" s="50" t="s">
        <v>610</v>
      </c>
      <c r="C179" s="50" t="s">
        <v>611</v>
      </c>
      <c r="D179" s="50" t="s">
        <v>612</v>
      </c>
      <c r="L179" s="49">
        <v>48</v>
      </c>
      <c r="M179" s="49">
        <v>0</v>
      </c>
      <c r="U179" s="49">
        <v>48</v>
      </c>
      <c r="V179" s="49">
        <v>0</v>
      </c>
      <c r="AD179" s="49">
        <v>48</v>
      </c>
      <c r="AE179" s="49">
        <v>0</v>
      </c>
      <c r="AM179" s="49">
        <v>48</v>
      </c>
      <c r="AN179" s="49">
        <v>0</v>
      </c>
      <c r="AO179" s="49">
        <v>192</v>
      </c>
      <c r="AP179" s="49">
        <v>0</v>
      </c>
    </row>
    <row r="180" spans="1:42">
      <c r="A180" s="50" t="s">
        <v>50</v>
      </c>
      <c r="B180" s="50" t="s">
        <v>613</v>
      </c>
      <c r="C180" s="50" t="s">
        <v>2312</v>
      </c>
      <c r="D180" s="50" t="s">
        <v>2313</v>
      </c>
      <c r="K180" s="49">
        <v>0</v>
      </c>
      <c r="L180" s="49">
        <v>78</v>
      </c>
      <c r="M180" s="49">
        <v>20070</v>
      </c>
      <c r="T180" s="49">
        <v>0</v>
      </c>
      <c r="U180" s="49">
        <v>78</v>
      </c>
      <c r="V180" s="49">
        <v>20070</v>
      </c>
      <c r="AC180" s="49">
        <v>0</v>
      </c>
      <c r="AD180" s="49">
        <v>78</v>
      </c>
      <c r="AE180" s="49">
        <v>20070</v>
      </c>
      <c r="AL180" s="49">
        <v>0</v>
      </c>
      <c r="AM180" s="49">
        <v>78</v>
      </c>
      <c r="AN180" s="49">
        <v>20070</v>
      </c>
      <c r="AO180" s="49">
        <v>312</v>
      </c>
      <c r="AP180" s="49">
        <v>80280</v>
      </c>
    </row>
    <row r="181" spans="1:42">
      <c r="A181" s="50" t="s">
        <v>50</v>
      </c>
      <c r="B181" s="50" t="s">
        <v>615</v>
      </c>
      <c r="C181" s="50" t="s">
        <v>616</v>
      </c>
      <c r="D181" s="50" t="s">
        <v>617</v>
      </c>
      <c r="K181" s="49">
        <v>0</v>
      </c>
      <c r="L181" s="49">
        <v>18</v>
      </c>
      <c r="M181" s="49">
        <v>4230</v>
      </c>
      <c r="T181" s="49">
        <v>0</v>
      </c>
      <c r="U181" s="49">
        <v>18</v>
      </c>
      <c r="V181" s="49">
        <v>4230</v>
      </c>
      <c r="AC181" s="49">
        <v>0</v>
      </c>
      <c r="AD181" s="49">
        <v>18</v>
      </c>
      <c r="AE181" s="49">
        <v>4230</v>
      </c>
      <c r="AL181" s="49">
        <v>0</v>
      </c>
      <c r="AM181" s="49">
        <v>18</v>
      </c>
      <c r="AN181" s="49">
        <v>4230</v>
      </c>
      <c r="AO181" s="49">
        <v>72</v>
      </c>
      <c r="AP181" s="49">
        <v>16920</v>
      </c>
    </row>
    <row r="182" spans="1:42">
      <c r="A182" s="50" t="s">
        <v>50</v>
      </c>
      <c r="B182" s="50" t="s">
        <v>618</v>
      </c>
      <c r="C182" s="50" t="s">
        <v>619</v>
      </c>
      <c r="D182" s="50" t="s">
        <v>620</v>
      </c>
      <c r="K182" s="49">
        <v>0</v>
      </c>
      <c r="L182" s="49">
        <v>12</v>
      </c>
      <c r="M182" s="49">
        <v>3150</v>
      </c>
      <c r="T182" s="49">
        <v>0</v>
      </c>
      <c r="U182" s="49">
        <v>12</v>
      </c>
      <c r="V182" s="49">
        <v>3150</v>
      </c>
      <c r="AC182" s="49">
        <v>0</v>
      </c>
      <c r="AD182" s="49">
        <v>12</v>
      </c>
      <c r="AE182" s="49">
        <v>3150</v>
      </c>
      <c r="AL182" s="49">
        <v>0</v>
      </c>
      <c r="AM182" s="49">
        <v>12</v>
      </c>
      <c r="AN182" s="49">
        <v>3150</v>
      </c>
      <c r="AO182" s="49">
        <v>48</v>
      </c>
      <c r="AP182" s="49">
        <v>12600</v>
      </c>
    </row>
    <row r="183" spans="1:42">
      <c r="A183" s="50" t="s">
        <v>50</v>
      </c>
      <c r="B183" s="50" t="s">
        <v>621</v>
      </c>
      <c r="C183" s="50" t="s">
        <v>622</v>
      </c>
      <c r="D183" s="50" t="s">
        <v>623</v>
      </c>
      <c r="K183" s="49">
        <v>0</v>
      </c>
      <c r="L183" s="49">
        <v>30</v>
      </c>
      <c r="M183" s="49">
        <v>6390</v>
      </c>
      <c r="T183" s="49">
        <v>0</v>
      </c>
      <c r="U183" s="49">
        <v>30</v>
      </c>
      <c r="V183" s="49">
        <v>6390</v>
      </c>
      <c r="AC183" s="49">
        <v>0</v>
      </c>
      <c r="AD183" s="49">
        <v>30</v>
      </c>
      <c r="AE183" s="49">
        <v>6390</v>
      </c>
      <c r="AL183" s="49">
        <v>0</v>
      </c>
      <c r="AM183" s="49">
        <v>30</v>
      </c>
      <c r="AN183" s="49">
        <v>6390</v>
      </c>
      <c r="AO183" s="49">
        <v>120</v>
      </c>
      <c r="AP183" s="49">
        <v>25560</v>
      </c>
    </row>
    <row r="184" spans="1:42">
      <c r="A184" s="50" t="s">
        <v>50</v>
      </c>
      <c r="B184" s="50" t="s">
        <v>624</v>
      </c>
      <c r="C184" s="50" t="s">
        <v>625</v>
      </c>
      <c r="D184" s="50" t="s">
        <v>626</v>
      </c>
      <c r="K184" s="49">
        <v>0</v>
      </c>
      <c r="L184" s="49">
        <v>30</v>
      </c>
      <c r="M184" s="49">
        <v>6390</v>
      </c>
      <c r="T184" s="49">
        <v>0</v>
      </c>
      <c r="U184" s="49">
        <v>30</v>
      </c>
      <c r="V184" s="49">
        <v>6390</v>
      </c>
      <c r="AC184" s="49">
        <v>0</v>
      </c>
      <c r="AD184" s="49">
        <v>30</v>
      </c>
      <c r="AE184" s="49">
        <v>6390</v>
      </c>
      <c r="AL184" s="49">
        <v>0</v>
      </c>
      <c r="AM184" s="49">
        <v>30</v>
      </c>
      <c r="AN184" s="49">
        <v>6390</v>
      </c>
      <c r="AO184" s="49">
        <v>120</v>
      </c>
      <c r="AP184" s="49">
        <v>25560</v>
      </c>
    </row>
    <row r="185" spans="1:42">
      <c r="A185" s="50" t="s">
        <v>50</v>
      </c>
      <c r="B185" s="50" t="s">
        <v>627</v>
      </c>
      <c r="C185" s="50" t="s">
        <v>628</v>
      </c>
      <c r="D185" s="50" t="s">
        <v>626</v>
      </c>
      <c r="K185" s="49">
        <v>0</v>
      </c>
      <c r="L185" s="49">
        <v>30</v>
      </c>
      <c r="M185" s="49">
        <v>6390</v>
      </c>
      <c r="T185" s="49">
        <v>0</v>
      </c>
      <c r="U185" s="49">
        <v>30</v>
      </c>
      <c r="V185" s="49">
        <v>6390</v>
      </c>
      <c r="AC185" s="49">
        <v>0</v>
      </c>
      <c r="AD185" s="49">
        <v>30</v>
      </c>
      <c r="AE185" s="49">
        <v>6390</v>
      </c>
      <c r="AL185" s="49">
        <v>0</v>
      </c>
      <c r="AM185" s="49">
        <v>30</v>
      </c>
      <c r="AN185" s="49">
        <v>6390</v>
      </c>
      <c r="AO185" s="49">
        <v>120</v>
      </c>
      <c r="AP185" s="49">
        <v>25560</v>
      </c>
    </row>
    <row r="186" spans="1:42">
      <c r="A186" s="50" t="s">
        <v>50</v>
      </c>
      <c r="B186" s="50" t="s">
        <v>629</v>
      </c>
      <c r="C186" s="50" t="s">
        <v>630</v>
      </c>
      <c r="D186" s="50" t="s">
        <v>631</v>
      </c>
      <c r="K186" s="49">
        <v>0</v>
      </c>
      <c r="L186" s="49">
        <v>30</v>
      </c>
      <c r="M186" s="49">
        <v>6390</v>
      </c>
      <c r="T186" s="49">
        <v>0</v>
      </c>
      <c r="U186" s="49">
        <v>30</v>
      </c>
      <c r="V186" s="49">
        <v>6390</v>
      </c>
      <c r="AC186" s="49">
        <v>0</v>
      </c>
      <c r="AD186" s="49">
        <v>30</v>
      </c>
      <c r="AE186" s="49">
        <v>6390</v>
      </c>
      <c r="AL186" s="49">
        <v>0</v>
      </c>
      <c r="AM186" s="49">
        <v>30</v>
      </c>
      <c r="AN186" s="49">
        <v>6390</v>
      </c>
      <c r="AO186" s="49">
        <v>120</v>
      </c>
      <c r="AP186" s="49">
        <v>25560</v>
      </c>
    </row>
    <row r="187" spans="1:42">
      <c r="A187" s="50" t="s">
        <v>50</v>
      </c>
      <c r="B187" s="50" t="s">
        <v>632</v>
      </c>
      <c r="C187" s="50" t="s">
        <v>633</v>
      </c>
      <c r="D187" s="50" t="s">
        <v>634</v>
      </c>
      <c r="K187" s="49">
        <v>0</v>
      </c>
      <c r="L187" s="49">
        <v>18</v>
      </c>
      <c r="M187" s="49">
        <v>4230</v>
      </c>
      <c r="T187" s="49">
        <v>0</v>
      </c>
      <c r="U187" s="49">
        <v>18</v>
      </c>
      <c r="V187" s="49">
        <v>4230</v>
      </c>
      <c r="AC187" s="49">
        <v>0</v>
      </c>
      <c r="AD187" s="49">
        <v>18</v>
      </c>
      <c r="AE187" s="49">
        <v>4230</v>
      </c>
      <c r="AL187" s="49">
        <v>0</v>
      </c>
      <c r="AM187" s="49">
        <v>18</v>
      </c>
      <c r="AN187" s="49">
        <v>4230</v>
      </c>
      <c r="AO187" s="49">
        <v>72</v>
      </c>
      <c r="AP187" s="49">
        <v>16920</v>
      </c>
    </row>
    <row r="188" spans="1:42">
      <c r="A188" s="50" t="s">
        <v>50</v>
      </c>
      <c r="B188" s="50" t="s">
        <v>635</v>
      </c>
      <c r="C188" s="50" t="s">
        <v>636</v>
      </c>
      <c r="D188" s="50" t="s">
        <v>637</v>
      </c>
      <c r="L188" s="49">
        <v>24</v>
      </c>
      <c r="M188" s="49">
        <v>0</v>
      </c>
      <c r="U188" s="49">
        <v>24</v>
      </c>
      <c r="V188" s="49">
        <v>0</v>
      </c>
      <c r="AD188" s="49">
        <v>24</v>
      </c>
      <c r="AE188" s="49">
        <v>0</v>
      </c>
      <c r="AM188" s="49">
        <v>24</v>
      </c>
      <c r="AN188" s="49">
        <v>0</v>
      </c>
      <c r="AO188" s="49">
        <v>96</v>
      </c>
      <c r="AP188" s="49">
        <v>0</v>
      </c>
    </row>
    <row r="189" spans="1:42">
      <c r="A189" s="50" t="s">
        <v>50</v>
      </c>
      <c r="B189" s="50" t="s">
        <v>638</v>
      </c>
      <c r="C189" s="50" t="s">
        <v>639</v>
      </c>
      <c r="D189" s="50" t="s">
        <v>640</v>
      </c>
      <c r="L189" s="49">
        <v>24</v>
      </c>
      <c r="M189" s="49">
        <v>0</v>
      </c>
      <c r="U189" s="49">
        <v>24</v>
      </c>
      <c r="V189" s="49">
        <v>0</v>
      </c>
      <c r="AD189" s="49">
        <v>24</v>
      </c>
      <c r="AE189" s="49">
        <v>0</v>
      </c>
      <c r="AM189" s="49">
        <v>24</v>
      </c>
      <c r="AN189" s="49">
        <v>0</v>
      </c>
      <c r="AO189" s="49">
        <v>96</v>
      </c>
      <c r="AP189" s="49">
        <v>0</v>
      </c>
    </row>
    <row r="190" spans="1:42">
      <c r="A190" s="50" t="s">
        <v>50</v>
      </c>
      <c r="B190" s="50" t="s">
        <v>641</v>
      </c>
      <c r="C190" s="50" t="s">
        <v>642</v>
      </c>
      <c r="D190" s="50" t="s">
        <v>643</v>
      </c>
      <c r="K190" s="49">
        <v>0</v>
      </c>
      <c r="L190" s="49">
        <v>42</v>
      </c>
      <c r="M190" s="49">
        <v>8550</v>
      </c>
      <c r="T190" s="49">
        <v>0</v>
      </c>
      <c r="U190" s="49">
        <v>42</v>
      </c>
      <c r="V190" s="49">
        <v>8550</v>
      </c>
      <c r="AC190" s="49">
        <v>0</v>
      </c>
      <c r="AD190" s="49">
        <v>42</v>
      </c>
      <c r="AE190" s="49">
        <v>8550</v>
      </c>
      <c r="AL190" s="49">
        <v>0</v>
      </c>
      <c r="AM190" s="49">
        <v>42</v>
      </c>
      <c r="AN190" s="49">
        <v>8550</v>
      </c>
      <c r="AO190" s="49">
        <v>168</v>
      </c>
      <c r="AP190" s="49">
        <v>34200</v>
      </c>
    </row>
    <row r="191" spans="1:42">
      <c r="A191" s="50" t="s">
        <v>50</v>
      </c>
      <c r="B191" s="50" t="s">
        <v>644</v>
      </c>
      <c r="C191" s="50" t="s">
        <v>645</v>
      </c>
      <c r="D191" s="50" t="s">
        <v>646</v>
      </c>
      <c r="K191" s="49">
        <v>0</v>
      </c>
      <c r="L191" s="49">
        <v>12</v>
      </c>
      <c r="M191" s="49">
        <v>3150</v>
      </c>
      <c r="T191" s="49">
        <v>0</v>
      </c>
      <c r="U191" s="49">
        <v>12</v>
      </c>
      <c r="V191" s="49">
        <v>3150</v>
      </c>
      <c r="AC191" s="49">
        <v>0</v>
      </c>
      <c r="AD191" s="49">
        <v>12</v>
      </c>
      <c r="AE191" s="49">
        <v>3150</v>
      </c>
      <c r="AL191" s="49">
        <v>0</v>
      </c>
      <c r="AM191" s="49">
        <v>12</v>
      </c>
      <c r="AN191" s="49">
        <v>3150</v>
      </c>
      <c r="AO191" s="49">
        <v>48</v>
      </c>
      <c r="AP191" s="49">
        <v>12600</v>
      </c>
    </row>
    <row r="192" spans="1:42">
      <c r="A192" s="50" t="s">
        <v>50</v>
      </c>
      <c r="B192" s="50" t="s">
        <v>647</v>
      </c>
      <c r="C192" s="50" t="s">
        <v>648</v>
      </c>
      <c r="D192" s="50" t="s">
        <v>649</v>
      </c>
      <c r="K192" s="49">
        <v>0</v>
      </c>
      <c r="L192" s="49">
        <v>30</v>
      </c>
      <c r="M192" s="49">
        <v>6390</v>
      </c>
      <c r="T192" s="49">
        <v>0</v>
      </c>
      <c r="U192" s="49">
        <v>30</v>
      </c>
      <c r="V192" s="49">
        <v>6390</v>
      </c>
      <c r="AC192" s="49">
        <v>0</v>
      </c>
      <c r="AD192" s="49">
        <v>30</v>
      </c>
      <c r="AE192" s="49">
        <v>6390</v>
      </c>
      <c r="AL192" s="49">
        <v>0</v>
      </c>
      <c r="AM192" s="49">
        <v>30</v>
      </c>
      <c r="AN192" s="49">
        <v>6390</v>
      </c>
      <c r="AO192" s="49">
        <v>120</v>
      </c>
      <c r="AP192" s="49">
        <v>25560</v>
      </c>
    </row>
    <row r="193" spans="1:42">
      <c r="A193" s="50" t="s">
        <v>50</v>
      </c>
      <c r="B193" s="50" t="s">
        <v>650</v>
      </c>
      <c r="C193" s="50" t="s">
        <v>651</v>
      </c>
      <c r="D193" s="50" t="s">
        <v>652</v>
      </c>
      <c r="K193" s="49">
        <v>0</v>
      </c>
      <c r="L193" s="49">
        <v>36</v>
      </c>
      <c r="M193" s="49">
        <v>7470</v>
      </c>
      <c r="T193" s="49">
        <v>0</v>
      </c>
      <c r="U193" s="49">
        <v>36</v>
      </c>
      <c r="V193" s="49">
        <v>7470</v>
      </c>
      <c r="AC193" s="49">
        <v>0</v>
      </c>
      <c r="AD193" s="49">
        <v>36</v>
      </c>
      <c r="AE193" s="49">
        <v>7470</v>
      </c>
      <c r="AL193" s="49">
        <v>0</v>
      </c>
      <c r="AM193" s="49">
        <v>36</v>
      </c>
      <c r="AN193" s="49">
        <v>7470</v>
      </c>
      <c r="AO193" s="49">
        <v>144</v>
      </c>
      <c r="AP193" s="49">
        <v>29880</v>
      </c>
    </row>
    <row r="194" spans="1:42">
      <c r="A194" s="50" t="s">
        <v>50</v>
      </c>
      <c r="B194" s="50" t="s">
        <v>653</v>
      </c>
      <c r="C194" s="50" t="s">
        <v>654</v>
      </c>
      <c r="D194" s="50" t="s">
        <v>655</v>
      </c>
      <c r="K194" s="49">
        <v>0</v>
      </c>
      <c r="L194" s="49">
        <v>30</v>
      </c>
      <c r="M194" s="49">
        <v>8430</v>
      </c>
      <c r="T194" s="49">
        <v>0</v>
      </c>
      <c r="U194" s="49">
        <v>30</v>
      </c>
      <c r="V194" s="49">
        <v>8430</v>
      </c>
      <c r="AC194" s="49">
        <v>0</v>
      </c>
      <c r="AD194" s="49">
        <v>30</v>
      </c>
      <c r="AE194" s="49">
        <v>8430</v>
      </c>
      <c r="AL194" s="49">
        <v>0</v>
      </c>
      <c r="AM194" s="49">
        <v>30</v>
      </c>
      <c r="AN194" s="49">
        <v>8430</v>
      </c>
      <c r="AO194" s="49">
        <v>120</v>
      </c>
      <c r="AP194" s="49">
        <v>33720</v>
      </c>
    </row>
    <row r="195" spans="1:42">
      <c r="A195" s="50" t="s">
        <v>50</v>
      </c>
      <c r="B195" s="50" t="s">
        <v>656</v>
      </c>
      <c r="C195" s="50" t="s">
        <v>657</v>
      </c>
      <c r="D195" s="50" t="s">
        <v>658</v>
      </c>
      <c r="K195" s="49">
        <v>0</v>
      </c>
      <c r="L195" s="49">
        <v>24</v>
      </c>
      <c r="M195" s="49">
        <v>6990</v>
      </c>
      <c r="T195" s="49">
        <v>0</v>
      </c>
      <c r="U195" s="49">
        <v>24</v>
      </c>
      <c r="V195" s="49">
        <v>6990</v>
      </c>
      <c r="AC195" s="49">
        <v>0</v>
      </c>
      <c r="AD195" s="49">
        <v>24</v>
      </c>
      <c r="AE195" s="49">
        <v>6990</v>
      </c>
      <c r="AL195" s="49">
        <v>0</v>
      </c>
      <c r="AM195" s="49">
        <v>24</v>
      </c>
      <c r="AN195" s="49">
        <v>6990</v>
      </c>
      <c r="AO195" s="49">
        <v>96</v>
      </c>
      <c r="AP195" s="49">
        <v>27960</v>
      </c>
    </row>
    <row r="196" spans="1:42">
      <c r="A196" s="50" t="s">
        <v>50</v>
      </c>
      <c r="B196" s="50" t="s">
        <v>659</v>
      </c>
      <c r="C196" s="50" t="s">
        <v>660</v>
      </c>
      <c r="D196" s="50" t="s">
        <v>661</v>
      </c>
      <c r="L196" s="49">
        <v>30</v>
      </c>
      <c r="M196" s="49">
        <v>0</v>
      </c>
      <c r="U196" s="49">
        <v>30</v>
      </c>
      <c r="V196" s="49">
        <v>0</v>
      </c>
      <c r="AD196" s="49">
        <v>30</v>
      </c>
      <c r="AE196" s="49">
        <v>0</v>
      </c>
      <c r="AM196" s="49">
        <v>30</v>
      </c>
      <c r="AN196" s="49">
        <v>0</v>
      </c>
      <c r="AO196" s="49">
        <v>120</v>
      </c>
      <c r="AP196" s="49">
        <v>0</v>
      </c>
    </row>
    <row r="197" spans="1:42">
      <c r="A197" s="50" t="s">
        <v>50</v>
      </c>
      <c r="B197" s="50" t="s">
        <v>662</v>
      </c>
      <c r="C197" s="50" t="s">
        <v>663</v>
      </c>
      <c r="D197" s="50" t="s">
        <v>664</v>
      </c>
      <c r="K197" s="49">
        <v>0</v>
      </c>
      <c r="L197" s="49">
        <v>18</v>
      </c>
      <c r="M197" s="49">
        <v>5550</v>
      </c>
      <c r="T197" s="49">
        <v>0</v>
      </c>
      <c r="U197" s="49">
        <v>18</v>
      </c>
      <c r="V197" s="49">
        <v>5550</v>
      </c>
      <c r="AC197" s="49">
        <v>0</v>
      </c>
      <c r="AD197" s="49">
        <v>18</v>
      </c>
      <c r="AE197" s="49">
        <v>5550</v>
      </c>
      <c r="AL197" s="49">
        <v>0</v>
      </c>
      <c r="AM197" s="49">
        <v>18</v>
      </c>
      <c r="AN197" s="49">
        <v>5550</v>
      </c>
      <c r="AO197" s="49">
        <v>72</v>
      </c>
      <c r="AP197" s="49">
        <v>22200</v>
      </c>
    </row>
    <row r="198" spans="1:42">
      <c r="A198" s="50" t="s">
        <v>50</v>
      </c>
      <c r="B198" s="50" t="s">
        <v>665</v>
      </c>
      <c r="C198" s="50" t="s">
        <v>666</v>
      </c>
      <c r="D198" s="50" t="s">
        <v>667</v>
      </c>
      <c r="K198" s="49">
        <v>0</v>
      </c>
      <c r="L198" s="49">
        <v>36</v>
      </c>
      <c r="M198" s="49">
        <v>7470</v>
      </c>
      <c r="T198" s="49">
        <v>0</v>
      </c>
      <c r="U198" s="49">
        <v>36</v>
      </c>
      <c r="V198" s="49">
        <v>7470</v>
      </c>
      <c r="AC198" s="49">
        <v>0</v>
      </c>
      <c r="AD198" s="49">
        <v>36</v>
      </c>
      <c r="AE198" s="49">
        <v>7470</v>
      </c>
      <c r="AL198" s="49">
        <v>0</v>
      </c>
      <c r="AM198" s="49">
        <v>36</v>
      </c>
      <c r="AN198" s="49">
        <v>7470</v>
      </c>
      <c r="AO198" s="49">
        <v>144</v>
      </c>
      <c r="AP198" s="49">
        <v>29880</v>
      </c>
    </row>
    <row r="199" spans="1:42">
      <c r="A199" s="50" t="s">
        <v>50</v>
      </c>
      <c r="B199" s="50" t="s">
        <v>668</v>
      </c>
      <c r="C199" s="50" t="s">
        <v>669</v>
      </c>
      <c r="D199" s="50" t="s">
        <v>670</v>
      </c>
      <c r="K199" s="49">
        <v>0</v>
      </c>
      <c r="L199" s="49">
        <v>42</v>
      </c>
      <c r="M199" s="49">
        <v>8550</v>
      </c>
      <c r="T199" s="49">
        <v>0</v>
      </c>
      <c r="U199" s="49">
        <v>42</v>
      </c>
      <c r="V199" s="49">
        <v>8550</v>
      </c>
      <c r="AC199" s="49">
        <v>0</v>
      </c>
      <c r="AD199" s="49">
        <v>42</v>
      </c>
      <c r="AE199" s="49">
        <v>8550</v>
      </c>
      <c r="AL199" s="49">
        <v>0</v>
      </c>
      <c r="AM199" s="49">
        <v>42</v>
      </c>
      <c r="AN199" s="49">
        <v>8550</v>
      </c>
      <c r="AO199" s="49">
        <v>168</v>
      </c>
      <c r="AP199" s="49">
        <v>34200</v>
      </c>
    </row>
    <row r="200" spans="1:42">
      <c r="A200" s="50" t="s">
        <v>50</v>
      </c>
      <c r="B200" s="50" t="s">
        <v>671</v>
      </c>
      <c r="C200" s="50" t="s">
        <v>672</v>
      </c>
      <c r="D200" s="50" t="s">
        <v>673</v>
      </c>
      <c r="K200" s="49">
        <v>0</v>
      </c>
      <c r="L200" s="49">
        <v>30</v>
      </c>
      <c r="M200" s="49">
        <v>6390</v>
      </c>
      <c r="T200" s="49">
        <v>0</v>
      </c>
      <c r="U200" s="49">
        <v>30</v>
      </c>
      <c r="V200" s="49">
        <v>6390</v>
      </c>
      <c r="AC200" s="49">
        <v>0</v>
      </c>
      <c r="AD200" s="49">
        <v>30</v>
      </c>
      <c r="AE200" s="49">
        <v>6390</v>
      </c>
      <c r="AL200" s="49">
        <v>0</v>
      </c>
      <c r="AM200" s="49">
        <v>30</v>
      </c>
      <c r="AN200" s="49">
        <v>6390</v>
      </c>
      <c r="AO200" s="49">
        <v>120</v>
      </c>
      <c r="AP200" s="49">
        <v>25560</v>
      </c>
    </row>
    <row r="201" spans="1:42">
      <c r="A201" s="50" t="s">
        <v>50</v>
      </c>
      <c r="B201" s="50" t="s">
        <v>674</v>
      </c>
      <c r="C201" s="50" t="s">
        <v>675</v>
      </c>
      <c r="D201" s="50" t="s">
        <v>676</v>
      </c>
      <c r="K201" s="49">
        <v>0</v>
      </c>
      <c r="L201" s="49">
        <v>90</v>
      </c>
      <c r="M201" s="49">
        <v>22830</v>
      </c>
      <c r="T201" s="49">
        <v>0</v>
      </c>
      <c r="U201" s="49">
        <v>90</v>
      </c>
      <c r="V201" s="49">
        <v>22830</v>
      </c>
      <c r="AC201" s="49">
        <v>0</v>
      </c>
      <c r="AD201" s="49">
        <v>90</v>
      </c>
      <c r="AE201" s="49">
        <v>22830</v>
      </c>
      <c r="AL201" s="49">
        <v>0</v>
      </c>
      <c r="AM201" s="49">
        <v>90</v>
      </c>
      <c r="AN201" s="49">
        <v>22830</v>
      </c>
      <c r="AO201" s="49">
        <v>360</v>
      </c>
      <c r="AP201" s="49">
        <v>91320</v>
      </c>
    </row>
    <row r="202" spans="1:42">
      <c r="A202" s="50" t="s">
        <v>50</v>
      </c>
      <c r="B202" s="50" t="s">
        <v>677</v>
      </c>
      <c r="C202" s="50" t="s">
        <v>678</v>
      </c>
      <c r="D202" s="50" t="s">
        <v>679</v>
      </c>
      <c r="K202" s="49">
        <v>0</v>
      </c>
      <c r="L202" s="49">
        <v>78</v>
      </c>
      <c r="M202" s="49">
        <v>19950</v>
      </c>
      <c r="T202" s="49">
        <v>0</v>
      </c>
      <c r="U202" s="49">
        <v>78</v>
      </c>
      <c r="V202" s="49">
        <v>19950</v>
      </c>
      <c r="AC202" s="49">
        <v>0</v>
      </c>
      <c r="AD202" s="49">
        <v>78</v>
      </c>
      <c r="AE202" s="49">
        <v>19950</v>
      </c>
      <c r="AL202" s="49">
        <v>0</v>
      </c>
      <c r="AM202" s="49">
        <v>78</v>
      </c>
      <c r="AN202" s="49">
        <v>19950</v>
      </c>
      <c r="AO202" s="49">
        <v>312</v>
      </c>
      <c r="AP202" s="49">
        <v>79800</v>
      </c>
    </row>
    <row r="203" spans="1:42">
      <c r="A203" s="50" t="s">
        <v>50</v>
      </c>
      <c r="B203" s="50" t="s">
        <v>680</v>
      </c>
      <c r="C203" s="50" t="s">
        <v>681</v>
      </c>
      <c r="D203" s="50" t="s">
        <v>682</v>
      </c>
      <c r="K203" s="49">
        <v>0</v>
      </c>
      <c r="L203" s="49">
        <v>36</v>
      </c>
      <c r="M203" s="49">
        <v>7470</v>
      </c>
      <c r="T203" s="49">
        <v>0</v>
      </c>
      <c r="U203" s="49">
        <v>36</v>
      </c>
      <c r="V203" s="49">
        <v>7470</v>
      </c>
      <c r="AC203" s="49">
        <v>0</v>
      </c>
      <c r="AD203" s="49">
        <v>36</v>
      </c>
      <c r="AE203" s="49">
        <v>7470</v>
      </c>
      <c r="AL203" s="49">
        <v>0</v>
      </c>
      <c r="AM203" s="49">
        <v>36</v>
      </c>
      <c r="AN203" s="49">
        <v>7470</v>
      </c>
      <c r="AO203" s="49">
        <v>144</v>
      </c>
      <c r="AP203" s="49">
        <v>29880</v>
      </c>
    </row>
    <row r="204" spans="1:42">
      <c r="A204" s="50" t="s">
        <v>50</v>
      </c>
      <c r="B204" s="50" t="s">
        <v>683</v>
      </c>
      <c r="C204" s="50" t="s">
        <v>684</v>
      </c>
      <c r="D204" s="50" t="s">
        <v>685</v>
      </c>
      <c r="K204" s="49">
        <v>0</v>
      </c>
      <c r="L204" s="49">
        <v>60</v>
      </c>
      <c r="M204" s="49">
        <v>15630</v>
      </c>
      <c r="T204" s="49">
        <v>0</v>
      </c>
      <c r="U204" s="49">
        <v>60</v>
      </c>
      <c r="V204" s="49">
        <v>15630</v>
      </c>
      <c r="AC204" s="49">
        <v>0</v>
      </c>
      <c r="AD204" s="49">
        <v>60</v>
      </c>
      <c r="AE204" s="49">
        <v>15630</v>
      </c>
      <c r="AL204" s="49">
        <v>0</v>
      </c>
      <c r="AM204" s="49">
        <v>60</v>
      </c>
      <c r="AN204" s="49">
        <v>15630</v>
      </c>
      <c r="AO204" s="49">
        <v>240</v>
      </c>
      <c r="AP204" s="49">
        <v>62520</v>
      </c>
    </row>
    <row r="205" spans="1:42">
      <c r="A205" s="50" t="s">
        <v>50</v>
      </c>
      <c r="B205" s="50" t="s">
        <v>686</v>
      </c>
      <c r="C205" s="50" t="s">
        <v>687</v>
      </c>
      <c r="D205" s="50" t="s">
        <v>688</v>
      </c>
      <c r="K205" s="49">
        <v>0</v>
      </c>
      <c r="L205" s="49">
        <v>12</v>
      </c>
      <c r="M205" s="49">
        <v>3150</v>
      </c>
      <c r="T205" s="49">
        <v>0</v>
      </c>
      <c r="U205" s="49">
        <v>12</v>
      </c>
      <c r="V205" s="49">
        <v>3150</v>
      </c>
      <c r="AC205" s="49">
        <v>0</v>
      </c>
      <c r="AD205" s="49">
        <v>12</v>
      </c>
      <c r="AE205" s="49">
        <v>3150</v>
      </c>
      <c r="AL205" s="49">
        <v>0</v>
      </c>
      <c r="AM205" s="49">
        <v>12</v>
      </c>
      <c r="AN205" s="49">
        <v>3150</v>
      </c>
      <c r="AO205" s="49">
        <v>48</v>
      </c>
      <c r="AP205" s="49">
        <v>12600</v>
      </c>
    </row>
    <row r="206" spans="1:42">
      <c r="A206" s="50" t="s">
        <v>50</v>
      </c>
      <c r="B206" s="50" t="s">
        <v>689</v>
      </c>
      <c r="C206" s="50" t="s">
        <v>690</v>
      </c>
      <c r="D206" s="50" t="s">
        <v>691</v>
      </c>
      <c r="K206" s="49">
        <v>0</v>
      </c>
      <c r="L206" s="49">
        <v>48</v>
      </c>
      <c r="M206" s="49">
        <v>9630</v>
      </c>
      <c r="T206" s="49">
        <v>0</v>
      </c>
      <c r="U206" s="49">
        <v>48</v>
      </c>
      <c r="V206" s="49">
        <v>9630</v>
      </c>
      <c r="AC206" s="49">
        <v>0</v>
      </c>
      <c r="AD206" s="49">
        <v>48</v>
      </c>
      <c r="AE206" s="49">
        <v>9630</v>
      </c>
      <c r="AL206" s="49">
        <v>0</v>
      </c>
      <c r="AM206" s="49">
        <v>48</v>
      </c>
      <c r="AN206" s="49">
        <v>9630</v>
      </c>
      <c r="AO206" s="49">
        <v>192</v>
      </c>
      <c r="AP206" s="49">
        <v>38520</v>
      </c>
    </row>
    <row r="207" spans="1:42">
      <c r="A207" s="50" t="s">
        <v>50</v>
      </c>
      <c r="B207" s="50" t="s">
        <v>692</v>
      </c>
      <c r="C207" s="50" t="s">
        <v>693</v>
      </c>
      <c r="D207" s="50" t="s">
        <v>694</v>
      </c>
      <c r="K207" s="49">
        <v>0</v>
      </c>
      <c r="L207" s="49">
        <v>42</v>
      </c>
      <c r="M207" s="49">
        <v>8550</v>
      </c>
      <c r="T207" s="49">
        <v>0</v>
      </c>
      <c r="U207" s="49">
        <v>42</v>
      </c>
      <c r="V207" s="49">
        <v>8550</v>
      </c>
      <c r="AC207" s="49">
        <v>0</v>
      </c>
      <c r="AD207" s="49">
        <v>42</v>
      </c>
      <c r="AE207" s="49">
        <v>8550</v>
      </c>
      <c r="AL207" s="49">
        <v>0</v>
      </c>
      <c r="AM207" s="49">
        <v>42</v>
      </c>
      <c r="AN207" s="49">
        <v>8550</v>
      </c>
      <c r="AO207" s="49">
        <v>168</v>
      </c>
      <c r="AP207" s="49">
        <v>34200</v>
      </c>
    </row>
    <row r="208" spans="1:42">
      <c r="A208" s="50" t="s">
        <v>50</v>
      </c>
      <c r="B208" s="50" t="s">
        <v>695</v>
      </c>
      <c r="C208" s="50" t="s">
        <v>696</v>
      </c>
      <c r="D208" s="50" t="s">
        <v>694</v>
      </c>
      <c r="K208" s="49">
        <v>0</v>
      </c>
      <c r="L208" s="49">
        <v>30</v>
      </c>
      <c r="M208" s="49">
        <v>6390</v>
      </c>
      <c r="T208" s="49">
        <v>0</v>
      </c>
      <c r="U208" s="49">
        <v>30</v>
      </c>
      <c r="V208" s="49">
        <v>6390</v>
      </c>
      <c r="AC208" s="49">
        <v>0</v>
      </c>
      <c r="AD208" s="49">
        <v>30</v>
      </c>
      <c r="AE208" s="49">
        <v>6390</v>
      </c>
      <c r="AL208" s="49">
        <v>0</v>
      </c>
      <c r="AM208" s="49">
        <v>30</v>
      </c>
      <c r="AN208" s="49">
        <v>6390</v>
      </c>
      <c r="AO208" s="49">
        <v>120</v>
      </c>
      <c r="AP208" s="49">
        <v>25560</v>
      </c>
    </row>
    <row r="209" spans="1:42">
      <c r="A209" s="50" t="s">
        <v>50</v>
      </c>
      <c r="B209" s="50" t="s">
        <v>697</v>
      </c>
      <c r="C209" s="50" t="s">
        <v>698</v>
      </c>
      <c r="D209" s="50" t="s">
        <v>694</v>
      </c>
      <c r="K209" s="49">
        <v>0</v>
      </c>
      <c r="L209" s="49">
        <v>30</v>
      </c>
      <c r="M209" s="49">
        <v>6390</v>
      </c>
      <c r="T209" s="49">
        <v>0</v>
      </c>
      <c r="U209" s="49">
        <v>30</v>
      </c>
      <c r="V209" s="49">
        <v>6390</v>
      </c>
      <c r="AC209" s="49">
        <v>0</v>
      </c>
      <c r="AD209" s="49">
        <v>30</v>
      </c>
      <c r="AE209" s="49">
        <v>6390</v>
      </c>
      <c r="AL209" s="49">
        <v>0</v>
      </c>
      <c r="AM209" s="49">
        <v>30</v>
      </c>
      <c r="AN209" s="49">
        <v>6390</v>
      </c>
      <c r="AO209" s="49">
        <v>120</v>
      </c>
      <c r="AP209" s="49">
        <v>25560</v>
      </c>
    </row>
    <row r="210" spans="1:42">
      <c r="A210" s="50" t="s">
        <v>50</v>
      </c>
      <c r="B210" s="50" t="s">
        <v>701</v>
      </c>
      <c r="C210" s="50" t="s">
        <v>702</v>
      </c>
      <c r="D210" s="50" t="s">
        <v>703</v>
      </c>
      <c r="E210" s="49">
        <v>2139</v>
      </c>
      <c r="F210" s="49">
        <v>29</v>
      </c>
      <c r="G210" s="49">
        <v>7370</v>
      </c>
      <c r="H210" s="49">
        <v>2141</v>
      </c>
      <c r="I210" s="49">
        <v>2</v>
      </c>
      <c r="J210" s="49">
        <v>890</v>
      </c>
      <c r="K210" s="49">
        <v>2141</v>
      </c>
      <c r="L210" s="49">
        <v>0</v>
      </c>
      <c r="M210" s="49">
        <v>410</v>
      </c>
      <c r="N210" s="49">
        <v>2141</v>
      </c>
      <c r="O210" s="49">
        <v>0</v>
      </c>
      <c r="P210" s="49">
        <v>410</v>
      </c>
      <c r="Q210" s="49">
        <v>2182</v>
      </c>
      <c r="R210" s="49">
        <v>41</v>
      </c>
      <c r="S210" s="49">
        <v>10250</v>
      </c>
      <c r="T210" s="49">
        <v>2224</v>
      </c>
      <c r="U210" s="49">
        <v>42</v>
      </c>
      <c r="V210" s="49">
        <v>10490</v>
      </c>
      <c r="W210" s="49">
        <v>2235</v>
      </c>
      <c r="X210" s="49">
        <v>11</v>
      </c>
      <c r="Y210" s="49">
        <v>3050</v>
      </c>
      <c r="Z210" s="49">
        <v>2235</v>
      </c>
      <c r="AA210" s="49">
        <v>0</v>
      </c>
      <c r="AB210" s="49">
        <v>410</v>
      </c>
      <c r="AC210" s="49">
        <v>2249</v>
      </c>
      <c r="AD210" s="49">
        <v>14</v>
      </c>
      <c r="AE210" s="49">
        <v>3770</v>
      </c>
      <c r="AF210" s="49">
        <v>2285</v>
      </c>
      <c r="AG210" s="49">
        <v>36</v>
      </c>
      <c r="AH210" s="49">
        <v>9050</v>
      </c>
      <c r="AI210" s="49">
        <v>2333</v>
      </c>
      <c r="AJ210" s="49">
        <v>48</v>
      </c>
      <c r="AK210" s="49">
        <v>11930</v>
      </c>
      <c r="AL210" s="49">
        <v>2363</v>
      </c>
      <c r="AM210" s="49">
        <v>30</v>
      </c>
      <c r="AN210" s="49">
        <v>7610</v>
      </c>
      <c r="AO210" s="49">
        <v>253</v>
      </c>
      <c r="AP210" s="49">
        <v>65640</v>
      </c>
    </row>
    <row r="211" spans="1:42">
      <c r="A211" s="50" t="s">
        <v>50</v>
      </c>
      <c r="B211" s="50" t="s">
        <v>706</v>
      </c>
      <c r="C211" s="50" t="s">
        <v>707</v>
      </c>
      <c r="D211" s="50" t="s">
        <v>708</v>
      </c>
      <c r="L211" s="49">
        <v>30</v>
      </c>
      <c r="M211" s="49">
        <v>0</v>
      </c>
      <c r="U211" s="49">
        <v>30</v>
      </c>
      <c r="V211" s="49">
        <v>0</v>
      </c>
      <c r="AD211" s="49">
        <v>30</v>
      </c>
      <c r="AE211" s="49">
        <v>0</v>
      </c>
      <c r="AM211" s="49">
        <v>30</v>
      </c>
      <c r="AN211" s="49">
        <v>0</v>
      </c>
      <c r="AO211" s="49">
        <v>120</v>
      </c>
      <c r="AP211" s="49">
        <v>0</v>
      </c>
    </row>
    <row r="212" spans="1:42">
      <c r="A212" s="50" t="s">
        <v>50</v>
      </c>
      <c r="B212" s="50" t="s">
        <v>709</v>
      </c>
      <c r="C212" s="50" t="s">
        <v>710</v>
      </c>
      <c r="D212" s="50" t="s">
        <v>711</v>
      </c>
      <c r="L212" s="49">
        <v>18</v>
      </c>
      <c r="M212" s="49">
        <v>0</v>
      </c>
      <c r="U212" s="49">
        <v>18</v>
      </c>
      <c r="V212" s="49">
        <v>0</v>
      </c>
      <c r="AD212" s="49">
        <v>18</v>
      </c>
      <c r="AE212" s="49">
        <v>0</v>
      </c>
      <c r="AM212" s="49">
        <v>18</v>
      </c>
      <c r="AN212" s="49">
        <v>0</v>
      </c>
      <c r="AO212" s="49">
        <v>72</v>
      </c>
      <c r="AP212" s="49">
        <v>0</v>
      </c>
    </row>
    <row r="213" spans="1:42">
      <c r="A213" s="50" t="s">
        <v>50</v>
      </c>
      <c r="B213" s="50" t="s">
        <v>712</v>
      </c>
      <c r="C213" s="50" t="s">
        <v>713</v>
      </c>
      <c r="D213" s="50" t="s">
        <v>714</v>
      </c>
      <c r="K213" s="49">
        <v>0</v>
      </c>
      <c r="L213" s="49">
        <v>30</v>
      </c>
      <c r="M213" s="49">
        <v>6390</v>
      </c>
      <c r="T213" s="49">
        <v>0</v>
      </c>
      <c r="U213" s="49">
        <v>30</v>
      </c>
      <c r="V213" s="49">
        <v>0</v>
      </c>
      <c r="AC213" s="49">
        <v>0</v>
      </c>
      <c r="AD213" s="49">
        <v>30</v>
      </c>
      <c r="AE213" s="49">
        <v>0</v>
      </c>
      <c r="AL213" s="49">
        <v>0</v>
      </c>
      <c r="AM213" s="49">
        <v>30</v>
      </c>
      <c r="AN213" s="49">
        <v>0</v>
      </c>
      <c r="AO213" s="49">
        <v>120</v>
      </c>
      <c r="AP213" s="49">
        <v>6390</v>
      </c>
    </row>
    <row r="214" spans="1:42">
      <c r="A214" s="50" t="s">
        <v>50</v>
      </c>
      <c r="B214" s="50" t="s">
        <v>718</v>
      </c>
      <c r="C214" s="50" t="s">
        <v>719</v>
      </c>
      <c r="D214" s="50" t="s">
        <v>711</v>
      </c>
      <c r="L214" s="49">
        <v>42</v>
      </c>
      <c r="M214" s="49">
        <v>0</v>
      </c>
      <c r="U214" s="49">
        <v>42</v>
      </c>
      <c r="V214" s="49">
        <v>0</v>
      </c>
      <c r="AD214" s="49">
        <v>42</v>
      </c>
      <c r="AE214" s="49">
        <v>0</v>
      </c>
      <c r="AM214" s="49">
        <v>42</v>
      </c>
      <c r="AN214" s="49">
        <v>0</v>
      </c>
      <c r="AO214" s="49">
        <v>168</v>
      </c>
      <c r="AP214" s="49">
        <v>0</v>
      </c>
    </row>
    <row r="215" spans="1:42">
      <c r="A215" s="50" t="s">
        <v>50</v>
      </c>
      <c r="B215" s="50" t="s">
        <v>720</v>
      </c>
      <c r="C215" s="50" t="s">
        <v>721</v>
      </c>
      <c r="D215" s="50" t="s">
        <v>722</v>
      </c>
      <c r="L215" s="49">
        <v>66</v>
      </c>
      <c r="M215" s="49">
        <v>0</v>
      </c>
      <c r="U215" s="49">
        <v>66</v>
      </c>
      <c r="V215" s="49">
        <v>0</v>
      </c>
      <c r="AD215" s="49">
        <v>66</v>
      </c>
      <c r="AE215" s="49">
        <v>0</v>
      </c>
      <c r="AM215" s="49">
        <v>66</v>
      </c>
      <c r="AN215" s="49">
        <v>0</v>
      </c>
      <c r="AO215" s="49">
        <v>264</v>
      </c>
      <c r="AP215" s="49">
        <v>0</v>
      </c>
    </row>
    <row r="216" spans="1:42">
      <c r="A216" s="50" t="s">
        <v>50</v>
      </c>
      <c r="B216" s="50" t="s">
        <v>723</v>
      </c>
      <c r="C216" s="50" t="s">
        <v>724</v>
      </c>
      <c r="D216" s="50" t="s">
        <v>725</v>
      </c>
      <c r="K216" s="49">
        <v>0</v>
      </c>
      <c r="L216" s="49">
        <v>6</v>
      </c>
      <c r="M216" s="49">
        <v>0</v>
      </c>
      <c r="T216" s="49">
        <v>0</v>
      </c>
      <c r="U216" s="49">
        <v>6</v>
      </c>
      <c r="V216" s="49">
        <v>0</v>
      </c>
      <c r="AC216" s="49">
        <v>0</v>
      </c>
      <c r="AD216" s="49">
        <v>6</v>
      </c>
      <c r="AE216" s="49">
        <v>0</v>
      </c>
      <c r="AL216" s="49">
        <v>0</v>
      </c>
      <c r="AM216" s="49">
        <v>6</v>
      </c>
      <c r="AN216" s="49">
        <v>0</v>
      </c>
      <c r="AO216" s="49">
        <v>24</v>
      </c>
      <c r="AP216" s="49">
        <v>0</v>
      </c>
    </row>
    <row r="217" spans="1:42">
      <c r="A217" s="50" t="s">
        <v>50</v>
      </c>
      <c r="B217" s="50" t="s">
        <v>729</v>
      </c>
      <c r="C217" s="50" t="s">
        <v>730</v>
      </c>
      <c r="D217" s="50" t="s">
        <v>731</v>
      </c>
      <c r="K217" s="49">
        <v>0</v>
      </c>
      <c r="L217" s="49">
        <v>36</v>
      </c>
      <c r="M217" s="49">
        <v>7470</v>
      </c>
      <c r="T217" s="49">
        <v>0</v>
      </c>
      <c r="U217" s="49">
        <v>36</v>
      </c>
      <c r="V217" s="49">
        <v>7470</v>
      </c>
      <c r="AC217" s="49">
        <v>0</v>
      </c>
      <c r="AD217" s="49">
        <v>36</v>
      </c>
      <c r="AE217" s="49">
        <v>7470</v>
      </c>
      <c r="AL217" s="49">
        <v>0</v>
      </c>
      <c r="AM217" s="49">
        <v>36</v>
      </c>
      <c r="AN217" s="49">
        <v>7470</v>
      </c>
      <c r="AO217" s="49">
        <v>144</v>
      </c>
      <c r="AP217" s="49">
        <v>29880</v>
      </c>
    </row>
    <row r="218" spans="1:42">
      <c r="A218" s="50" t="s">
        <v>50</v>
      </c>
      <c r="B218" s="50" t="s">
        <v>732</v>
      </c>
      <c r="C218" s="50" t="s">
        <v>733</v>
      </c>
      <c r="D218" s="50" t="s">
        <v>734</v>
      </c>
      <c r="K218" s="49">
        <v>0</v>
      </c>
      <c r="L218" s="49">
        <v>30</v>
      </c>
      <c r="M218" s="49">
        <v>6390</v>
      </c>
      <c r="T218" s="49">
        <v>0</v>
      </c>
      <c r="U218" s="49">
        <v>30</v>
      </c>
      <c r="V218" s="49">
        <v>6390</v>
      </c>
      <c r="AC218" s="49">
        <v>0</v>
      </c>
      <c r="AD218" s="49">
        <v>30</v>
      </c>
      <c r="AE218" s="49">
        <v>6390</v>
      </c>
      <c r="AL218" s="49">
        <v>0</v>
      </c>
      <c r="AM218" s="49">
        <v>30</v>
      </c>
      <c r="AN218" s="49">
        <v>6390</v>
      </c>
      <c r="AO218" s="49">
        <v>120</v>
      </c>
      <c r="AP218" s="49">
        <v>25560</v>
      </c>
    </row>
    <row r="219" spans="1:42">
      <c r="A219" s="50" t="s">
        <v>50</v>
      </c>
      <c r="B219" s="50" t="s">
        <v>735</v>
      </c>
      <c r="C219" s="50" t="s">
        <v>736</v>
      </c>
      <c r="D219" s="50" t="s">
        <v>737</v>
      </c>
      <c r="K219" s="49">
        <v>0</v>
      </c>
      <c r="L219" s="49">
        <v>30</v>
      </c>
      <c r="M219" s="49">
        <v>6390</v>
      </c>
      <c r="T219" s="49">
        <v>0</v>
      </c>
      <c r="U219" s="49">
        <v>30</v>
      </c>
      <c r="V219" s="49">
        <v>6390</v>
      </c>
      <c r="AC219" s="49">
        <v>0</v>
      </c>
      <c r="AD219" s="49">
        <v>30</v>
      </c>
      <c r="AE219" s="49">
        <v>6390</v>
      </c>
      <c r="AL219" s="49">
        <v>0</v>
      </c>
      <c r="AM219" s="49">
        <v>30</v>
      </c>
      <c r="AN219" s="49">
        <v>6390</v>
      </c>
      <c r="AO219" s="49">
        <v>120</v>
      </c>
      <c r="AP219" s="49">
        <v>25560</v>
      </c>
    </row>
    <row r="220" spans="1:42">
      <c r="A220" s="50" t="s">
        <v>50</v>
      </c>
      <c r="B220" s="50" t="s">
        <v>738</v>
      </c>
      <c r="C220" s="50" t="s">
        <v>739</v>
      </c>
      <c r="D220" s="50" t="s">
        <v>740</v>
      </c>
      <c r="K220" s="49">
        <v>0</v>
      </c>
      <c r="L220" s="49">
        <v>30</v>
      </c>
      <c r="M220" s="49">
        <v>6390</v>
      </c>
      <c r="T220" s="49">
        <v>0</v>
      </c>
      <c r="U220" s="49">
        <v>30</v>
      </c>
      <c r="V220" s="49">
        <v>6390</v>
      </c>
      <c r="AC220" s="49">
        <v>0</v>
      </c>
      <c r="AD220" s="49">
        <v>30</v>
      </c>
      <c r="AE220" s="49">
        <v>6390</v>
      </c>
      <c r="AL220" s="49">
        <v>0</v>
      </c>
      <c r="AM220" s="49">
        <v>30</v>
      </c>
      <c r="AN220" s="49">
        <v>6390</v>
      </c>
      <c r="AO220" s="49">
        <v>120</v>
      </c>
      <c r="AP220" s="49">
        <v>25560</v>
      </c>
    </row>
    <row r="221" spans="1:42">
      <c r="A221" s="50" t="s">
        <v>50</v>
      </c>
      <c r="B221" s="50" t="s">
        <v>741</v>
      </c>
      <c r="C221" s="50" t="s">
        <v>742</v>
      </c>
      <c r="D221" s="50" t="s">
        <v>743</v>
      </c>
      <c r="K221" s="49">
        <v>0</v>
      </c>
      <c r="L221" s="49">
        <v>36</v>
      </c>
      <c r="M221" s="49">
        <v>7470</v>
      </c>
      <c r="T221" s="49">
        <v>0</v>
      </c>
      <c r="U221" s="49">
        <v>36</v>
      </c>
      <c r="V221" s="49">
        <v>7470</v>
      </c>
      <c r="AC221" s="49">
        <v>0</v>
      </c>
      <c r="AD221" s="49">
        <v>36</v>
      </c>
      <c r="AE221" s="49">
        <v>7470</v>
      </c>
      <c r="AL221" s="49">
        <v>0</v>
      </c>
      <c r="AM221" s="49">
        <v>36</v>
      </c>
      <c r="AN221" s="49">
        <v>7470</v>
      </c>
      <c r="AO221" s="49">
        <v>144</v>
      </c>
      <c r="AP221" s="49">
        <v>29880</v>
      </c>
    </row>
    <row r="222" spans="1:42">
      <c r="A222" s="50" t="s">
        <v>50</v>
      </c>
      <c r="B222" s="50" t="s">
        <v>744</v>
      </c>
      <c r="C222" s="50" t="s">
        <v>745</v>
      </c>
      <c r="D222" s="50" t="s">
        <v>746</v>
      </c>
      <c r="K222" s="49">
        <v>0</v>
      </c>
      <c r="L222" s="49">
        <v>36</v>
      </c>
      <c r="M222" s="49">
        <v>7470</v>
      </c>
      <c r="T222" s="49">
        <v>0</v>
      </c>
      <c r="U222" s="49">
        <v>36</v>
      </c>
      <c r="V222" s="49">
        <v>7470</v>
      </c>
      <c r="AC222" s="49">
        <v>0</v>
      </c>
      <c r="AD222" s="49">
        <v>36</v>
      </c>
      <c r="AE222" s="49">
        <v>7470</v>
      </c>
      <c r="AL222" s="49">
        <v>0</v>
      </c>
      <c r="AM222" s="49">
        <v>36</v>
      </c>
      <c r="AN222" s="49">
        <v>7470</v>
      </c>
      <c r="AO222" s="49">
        <v>144</v>
      </c>
      <c r="AP222" s="49">
        <v>29880</v>
      </c>
    </row>
    <row r="223" spans="1:42">
      <c r="A223" s="50" t="s">
        <v>50</v>
      </c>
      <c r="B223" s="50" t="s">
        <v>747</v>
      </c>
      <c r="C223" s="50" t="s">
        <v>748</v>
      </c>
      <c r="D223" s="50" t="s">
        <v>749</v>
      </c>
      <c r="L223" s="49">
        <v>48</v>
      </c>
      <c r="M223" s="49">
        <v>0</v>
      </c>
      <c r="U223" s="49">
        <v>48</v>
      </c>
      <c r="V223" s="49">
        <v>0</v>
      </c>
      <c r="AD223" s="49">
        <v>48</v>
      </c>
      <c r="AE223" s="49">
        <v>0</v>
      </c>
      <c r="AM223" s="49">
        <v>48</v>
      </c>
      <c r="AN223" s="49">
        <v>0</v>
      </c>
      <c r="AO223" s="49">
        <v>192</v>
      </c>
      <c r="AP223" s="49">
        <v>0</v>
      </c>
    </row>
    <row r="224" spans="1:42">
      <c r="A224" s="50" t="s">
        <v>50</v>
      </c>
      <c r="B224" s="50" t="s">
        <v>750</v>
      </c>
      <c r="C224" s="50" t="s">
        <v>751</v>
      </c>
      <c r="D224" s="50" t="s">
        <v>752</v>
      </c>
      <c r="L224" s="49">
        <v>18</v>
      </c>
      <c r="M224" s="49">
        <v>0</v>
      </c>
      <c r="U224" s="49">
        <v>18</v>
      </c>
      <c r="V224" s="49">
        <v>0</v>
      </c>
      <c r="AD224" s="49">
        <v>18</v>
      </c>
      <c r="AE224" s="49">
        <v>0</v>
      </c>
      <c r="AM224" s="49">
        <v>18</v>
      </c>
      <c r="AN224" s="49">
        <v>0</v>
      </c>
      <c r="AO224" s="49">
        <v>72</v>
      </c>
      <c r="AP224" s="49">
        <v>0</v>
      </c>
    </row>
    <row r="225" spans="1:42">
      <c r="A225" s="50" t="s">
        <v>50</v>
      </c>
      <c r="B225" s="50" t="s">
        <v>753</v>
      </c>
      <c r="C225" s="50" t="s">
        <v>754</v>
      </c>
      <c r="D225" s="50" t="s">
        <v>755</v>
      </c>
      <c r="K225" s="49">
        <v>0</v>
      </c>
      <c r="L225" s="49">
        <v>30</v>
      </c>
      <c r="M225" s="49">
        <v>6390</v>
      </c>
      <c r="T225" s="49">
        <v>0</v>
      </c>
      <c r="U225" s="49">
        <v>30</v>
      </c>
      <c r="V225" s="49">
        <v>6390</v>
      </c>
      <c r="AC225" s="49">
        <v>0</v>
      </c>
      <c r="AD225" s="49">
        <v>30</v>
      </c>
      <c r="AE225" s="49">
        <v>6390</v>
      </c>
      <c r="AL225" s="49">
        <v>0</v>
      </c>
      <c r="AM225" s="49">
        <v>30</v>
      </c>
      <c r="AN225" s="49">
        <v>6390</v>
      </c>
      <c r="AO225" s="49">
        <v>120</v>
      </c>
      <c r="AP225" s="49">
        <v>25560</v>
      </c>
    </row>
    <row r="226" spans="1:42">
      <c r="A226" s="50" t="s">
        <v>50</v>
      </c>
      <c r="B226" s="50" t="s">
        <v>756</v>
      </c>
      <c r="C226" s="50" t="s">
        <v>757</v>
      </c>
      <c r="D226" s="50" t="s">
        <v>758</v>
      </c>
      <c r="L226" s="49">
        <v>30</v>
      </c>
      <c r="M226" s="49">
        <v>0</v>
      </c>
      <c r="U226" s="49">
        <v>30</v>
      </c>
      <c r="V226" s="49">
        <v>0</v>
      </c>
      <c r="AD226" s="49">
        <v>30</v>
      </c>
      <c r="AE226" s="49">
        <v>0</v>
      </c>
      <c r="AM226" s="49">
        <v>30</v>
      </c>
      <c r="AN226" s="49">
        <v>0</v>
      </c>
      <c r="AO226" s="49">
        <v>120</v>
      </c>
      <c r="AP226" s="49">
        <v>0</v>
      </c>
    </row>
    <row r="227" spans="1:42">
      <c r="A227" s="50" t="s">
        <v>50</v>
      </c>
      <c r="B227" s="50" t="s">
        <v>759</v>
      </c>
      <c r="C227" s="50" t="s">
        <v>2314</v>
      </c>
      <c r="D227" s="50" t="s">
        <v>2315</v>
      </c>
      <c r="K227" s="49">
        <v>0</v>
      </c>
      <c r="L227" s="49">
        <v>90</v>
      </c>
      <c r="M227" s="49">
        <v>22830</v>
      </c>
      <c r="T227" s="49">
        <v>0</v>
      </c>
      <c r="U227" s="49">
        <v>90</v>
      </c>
      <c r="V227" s="49">
        <v>22830</v>
      </c>
      <c r="AC227" s="49">
        <v>0</v>
      </c>
      <c r="AD227" s="49">
        <v>90</v>
      </c>
      <c r="AE227" s="49">
        <v>22830</v>
      </c>
      <c r="AL227" s="49">
        <v>0</v>
      </c>
      <c r="AM227" s="49">
        <v>90</v>
      </c>
      <c r="AN227" s="49">
        <v>22830</v>
      </c>
      <c r="AO227" s="49">
        <v>360</v>
      </c>
      <c r="AP227" s="49">
        <v>91320</v>
      </c>
    </row>
    <row r="228" spans="1:42">
      <c r="A228" s="50" t="s">
        <v>50</v>
      </c>
      <c r="B228" s="50" t="s">
        <v>762</v>
      </c>
      <c r="C228" s="50" t="s">
        <v>763</v>
      </c>
      <c r="D228" s="50" t="s">
        <v>764</v>
      </c>
      <c r="K228" s="49">
        <v>0</v>
      </c>
      <c r="L228" s="49">
        <v>24</v>
      </c>
      <c r="M228" s="49">
        <v>5310</v>
      </c>
      <c r="T228" s="49">
        <v>0</v>
      </c>
      <c r="U228" s="49">
        <v>24</v>
      </c>
      <c r="V228" s="49">
        <v>0</v>
      </c>
      <c r="AC228" s="49">
        <v>0</v>
      </c>
      <c r="AD228" s="49">
        <v>24</v>
      </c>
      <c r="AE228" s="49">
        <v>0</v>
      </c>
      <c r="AL228" s="49">
        <v>0</v>
      </c>
      <c r="AM228" s="49">
        <v>24</v>
      </c>
      <c r="AN228" s="49">
        <v>0</v>
      </c>
      <c r="AO228" s="49">
        <v>96</v>
      </c>
      <c r="AP228" s="49">
        <v>5310</v>
      </c>
    </row>
    <row r="229" spans="1:42">
      <c r="A229" s="50" t="s">
        <v>50</v>
      </c>
      <c r="B229" s="50" t="s">
        <v>765</v>
      </c>
      <c r="C229" s="50" t="s">
        <v>766</v>
      </c>
      <c r="D229" s="50" t="s">
        <v>767</v>
      </c>
      <c r="K229" s="49">
        <v>0</v>
      </c>
      <c r="L229" s="49">
        <v>24</v>
      </c>
      <c r="M229" s="49">
        <v>5310</v>
      </c>
      <c r="T229" s="49">
        <v>0</v>
      </c>
      <c r="U229" s="49">
        <v>24</v>
      </c>
      <c r="V229" s="49">
        <v>5310</v>
      </c>
      <c r="AC229" s="49">
        <v>0</v>
      </c>
      <c r="AD229" s="49">
        <v>24</v>
      </c>
      <c r="AE229" s="49">
        <v>5310</v>
      </c>
      <c r="AL229" s="49">
        <v>0</v>
      </c>
      <c r="AM229" s="49">
        <v>24</v>
      </c>
      <c r="AN229" s="49">
        <v>5310</v>
      </c>
      <c r="AO229" s="49">
        <v>96</v>
      </c>
      <c r="AP229" s="49">
        <v>21240</v>
      </c>
    </row>
    <row r="230" spans="1:42">
      <c r="A230" s="50" t="s">
        <v>50</v>
      </c>
      <c r="B230" s="50" t="s">
        <v>768</v>
      </c>
      <c r="C230" s="50" t="s">
        <v>769</v>
      </c>
      <c r="D230" s="50" t="s">
        <v>770</v>
      </c>
      <c r="K230" s="49">
        <v>0</v>
      </c>
      <c r="L230" s="49">
        <v>12</v>
      </c>
      <c r="M230" s="49">
        <v>3150</v>
      </c>
      <c r="T230" s="49">
        <v>0</v>
      </c>
      <c r="U230" s="49">
        <v>12</v>
      </c>
      <c r="V230" s="49">
        <v>3150</v>
      </c>
      <c r="AC230" s="49">
        <v>0</v>
      </c>
      <c r="AD230" s="49">
        <v>12</v>
      </c>
      <c r="AE230" s="49">
        <v>3150</v>
      </c>
      <c r="AL230" s="49">
        <v>0</v>
      </c>
      <c r="AM230" s="49">
        <v>12</v>
      </c>
      <c r="AN230" s="49">
        <v>3150</v>
      </c>
      <c r="AO230" s="49">
        <v>48</v>
      </c>
      <c r="AP230" s="49">
        <v>12600</v>
      </c>
    </row>
    <row r="231" spans="1:42">
      <c r="A231" s="50" t="s">
        <v>50</v>
      </c>
      <c r="B231" s="50" t="s">
        <v>771</v>
      </c>
      <c r="C231" s="50" t="s">
        <v>772</v>
      </c>
      <c r="D231" s="50" t="s">
        <v>773</v>
      </c>
      <c r="K231" s="49">
        <v>0</v>
      </c>
      <c r="L231" s="49">
        <v>12</v>
      </c>
      <c r="M231" s="49">
        <v>4110</v>
      </c>
      <c r="T231" s="49">
        <v>0</v>
      </c>
      <c r="U231" s="49">
        <v>12</v>
      </c>
      <c r="V231" s="49">
        <v>4110</v>
      </c>
      <c r="AC231" s="49">
        <v>0</v>
      </c>
      <c r="AD231" s="49">
        <v>12</v>
      </c>
      <c r="AE231" s="49">
        <v>4110</v>
      </c>
      <c r="AL231" s="49">
        <v>0</v>
      </c>
      <c r="AM231" s="49">
        <v>12</v>
      </c>
      <c r="AN231" s="49">
        <v>4110</v>
      </c>
      <c r="AO231" s="49">
        <v>48</v>
      </c>
      <c r="AP231" s="49">
        <v>16440</v>
      </c>
    </row>
    <row r="232" spans="1:42">
      <c r="A232" s="50" t="s">
        <v>50</v>
      </c>
      <c r="B232" s="50" t="s">
        <v>774</v>
      </c>
      <c r="C232" s="50" t="s">
        <v>775</v>
      </c>
      <c r="D232" s="50" t="s">
        <v>776</v>
      </c>
      <c r="K232" s="49">
        <v>0</v>
      </c>
      <c r="L232" s="49">
        <v>24</v>
      </c>
      <c r="M232" s="49">
        <v>0</v>
      </c>
      <c r="T232" s="49">
        <v>0</v>
      </c>
      <c r="U232" s="49">
        <v>24</v>
      </c>
      <c r="V232" s="49">
        <v>0</v>
      </c>
      <c r="AC232" s="49">
        <v>0</v>
      </c>
      <c r="AD232" s="49">
        <v>24</v>
      </c>
      <c r="AE232" s="49">
        <v>0</v>
      </c>
      <c r="AL232" s="49">
        <v>0</v>
      </c>
      <c r="AM232" s="49">
        <v>24</v>
      </c>
      <c r="AN232" s="49">
        <v>0</v>
      </c>
      <c r="AO232" s="49">
        <v>96</v>
      </c>
      <c r="AP232" s="49">
        <v>0</v>
      </c>
    </row>
    <row r="233" spans="1:42">
      <c r="A233" s="50" t="s">
        <v>50</v>
      </c>
      <c r="B233" s="50" t="s">
        <v>777</v>
      </c>
      <c r="C233" s="50" t="s">
        <v>2316</v>
      </c>
      <c r="D233" s="50" t="s">
        <v>2317</v>
      </c>
      <c r="K233" s="49">
        <v>0</v>
      </c>
      <c r="L233" s="49">
        <v>30</v>
      </c>
      <c r="M233" s="49">
        <v>6390</v>
      </c>
      <c r="T233" s="49">
        <v>0</v>
      </c>
      <c r="U233" s="49">
        <v>30</v>
      </c>
      <c r="V233" s="49">
        <v>6390</v>
      </c>
      <c r="AC233" s="49">
        <v>0</v>
      </c>
      <c r="AD233" s="49">
        <v>30</v>
      </c>
      <c r="AE233" s="49">
        <v>6390</v>
      </c>
      <c r="AL233" s="49">
        <v>0</v>
      </c>
      <c r="AM233" s="49">
        <v>30</v>
      </c>
      <c r="AN233" s="49">
        <v>6390</v>
      </c>
      <c r="AO233" s="49">
        <v>120</v>
      </c>
      <c r="AP233" s="49">
        <v>25560</v>
      </c>
    </row>
    <row r="234" spans="1:42">
      <c r="A234" s="50" t="s">
        <v>50</v>
      </c>
      <c r="B234" s="50" t="s">
        <v>780</v>
      </c>
      <c r="C234" s="50" t="s">
        <v>781</v>
      </c>
      <c r="D234" s="50" t="s">
        <v>782</v>
      </c>
      <c r="K234" s="49">
        <v>0</v>
      </c>
      <c r="L234" s="49">
        <v>30</v>
      </c>
      <c r="M234" s="49">
        <v>6390</v>
      </c>
      <c r="T234" s="49">
        <v>0</v>
      </c>
      <c r="U234" s="49">
        <v>30</v>
      </c>
      <c r="V234" s="49">
        <v>6390</v>
      </c>
      <c r="AC234" s="49">
        <v>0</v>
      </c>
      <c r="AD234" s="49">
        <v>30</v>
      </c>
      <c r="AE234" s="49">
        <v>6390</v>
      </c>
      <c r="AL234" s="49">
        <v>0</v>
      </c>
      <c r="AM234" s="49">
        <v>30</v>
      </c>
      <c r="AN234" s="49">
        <v>6390</v>
      </c>
      <c r="AO234" s="49">
        <v>120</v>
      </c>
      <c r="AP234" s="49">
        <v>25560</v>
      </c>
    </row>
    <row r="235" spans="1:42">
      <c r="A235" s="50" t="s">
        <v>50</v>
      </c>
      <c r="B235" s="50" t="s">
        <v>783</v>
      </c>
      <c r="C235" s="50" t="s">
        <v>784</v>
      </c>
      <c r="D235" s="50" t="s">
        <v>776</v>
      </c>
      <c r="K235" s="49">
        <v>0</v>
      </c>
      <c r="L235" s="49">
        <v>36</v>
      </c>
      <c r="M235" s="49">
        <v>7470</v>
      </c>
      <c r="T235" s="49">
        <v>0</v>
      </c>
      <c r="U235" s="49">
        <v>36</v>
      </c>
      <c r="V235" s="49">
        <v>7470</v>
      </c>
      <c r="AC235" s="49">
        <v>0</v>
      </c>
      <c r="AD235" s="49">
        <v>36</v>
      </c>
      <c r="AE235" s="49">
        <v>7470</v>
      </c>
      <c r="AL235" s="49">
        <v>0</v>
      </c>
      <c r="AM235" s="49">
        <v>36</v>
      </c>
      <c r="AN235" s="49">
        <v>7470</v>
      </c>
      <c r="AO235" s="49">
        <v>144</v>
      </c>
      <c r="AP235" s="49">
        <v>29880</v>
      </c>
    </row>
    <row r="236" spans="1:42">
      <c r="A236" s="50" t="s">
        <v>50</v>
      </c>
      <c r="B236" s="50" t="s">
        <v>785</v>
      </c>
      <c r="C236" s="50" t="s">
        <v>786</v>
      </c>
      <c r="D236" s="50" t="s">
        <v>787</v>
      </c>
      <c r="K236" s="49">
        <v>0</v>
      </c>
      <c r="L236" s="49">
        <v>42</v>
      </c>
      <c r="M236" s="49">
        <v>8550</v>
      </c>
      <c r="T236" s="49">
        <v>0</v>
      </c>
      <c r="U236" s="49">
        <v>42</v>
      </c>
      <c r="V236" s="49">
        <v>8550</v>
      </c>
      <c r="AC236" s="49">
        <v>0</v>
      </c>
      <c r="AD236" s="49">
        <v>42</v>
      </c>
      <c r="AE236" s="49">
        <v>8550</v>
      </c>
      <c r="AL236" s="49">
        <v>0</v>
      </c>
      <c r="AM236" s="49">
        <v>42</v>
      </c>
      <c r="AN236" s="49">
        <v>8550</v>
      </c>
      <c r="AO236" s="49">
        <v>168</v>
      </c>
      <c r="AP236" s="49">
        <v>34200</v>
      </c>
    </row>
    <row r="237" spans="1:42">
      <c r="A237" s="50" t="s">
        <v>50</v>
      </c>
      <c r="B237" s="50" t="s">
        <v>788</v>
      </c>
      <c r="C237" s="50" t="s">
        <v>789</v>
      </c>
      <c r="D237" s="50" t="s">
        <v>734</v>
      </c>
      <c r="K237" s="49">
        <v>0</v>
      </c>
      <c r="L237" s="49">
        <v>18</v>
      </c>
      <c r="M237" s="49">
        <v>4230</v>
      </c>
      <c r="T237" s="49">
        <v>0</v>
      </c>
      <c r="U237" s="49">
        <v>18</v>
      </c>
      <c r="V237" s="49">
        <v>4230</v>
      </c>
      <c r="AC237" s="49">
        <v>0</v>
      </c>
      <c r="AD237" s="49">
        <v>18</v>
      </c>
      <c r="AE237" s="49">
        <v>4230</v>
      </c>
      <c r="AL237" s="49">
        <v>0</v>
      </c>
      <c r="AM237" s="49">
        <v>18</v>
      </c>
      <c r="AN237" s="49">
        <v>4230</v>
      </c>
      <c r="AO237" s="49">
        <v>72</v>
      </c>
      <c r="AP237" s="49">
        <v>16920</v>
      </c>
    </row>
    <row r="238" spans="1:42">
      <c r="A238" s="50" t="s">
        <v>50</v>
      </c>
      <c r="B238" s="50" t="s">
        <v>790</v>
      </c>
      <c r="C238" s="50" t="s">
        <v>791</v>
      </c>
      <c r="D238" s="50" t="s">
        <v>792</v>
      </c>
      <c r="K238" s="49">
        <v>0</v>
      </c>
      <c r="L238" s="49">
        <v>6</v>
      </c>
      <c r="M238" s="49">
        <v>2070</v>
      </c>
      <c r="T238" s="49">
        <v>0</v>
      </c>
      <c r="U238" s="49">
        <v>6</v>
      </c>
      <c r="V238" s="49">
        <v>2070</v>
      </c>
      <c r="AC238" s="49">
        <v>0</v>
      </c>
      <c r="AD238" s="49">
        <v>6</v>
      </c>
      <c r="AE238" s="49">
        <v>2070</v>
      </c>
      <c r="AL238" s="49">
        <v>0</v>
      </c>
      <c r="AM238" s="49">
        <v>6</v>
      </c>
      <c r="AN238" s="49">
        <v>2070</v>
      </c>
      <c r="AO238" s="49">
        <v>24</v>
      </c>
      <c r="AP238" s="49">
        <v>8280</v>
      </c>
    </row>
    <row r="239" spans="1:42">
      <c r="A239" s="50" t="s">
        <v>50</v>
      </c>
      <c r="B239" s="50" t="s">
        <v>793</v>
      </c>
      <c r="C239" s="50" t="s">
        <v>794</v>
      </c>
      <c r="D239" s="50" t="s">
        <v>795</v>
      </c>
      <c r="K239" s="49">
        <v>0</v>
      </c>
      <c r="L239" s="49">
        <v>24</v>
      </c>
      <c r="M239" s="49">
        <v>5310</v>
      </c>
      <c r="T239" s="49">
        <v>0</v>
      </c>
      <c r="U239" s="49">
        <v>24</v>
      </c>
      <c r="V239" s="49">
        <v>5310</v>
      </c>
      <c r="AC239" s="49">
        <v>0</v>
      </c>
      <c r="AD239" s="49">
        <v>24</v>
      </c>
      <c r="AE239" s="49">
        <v>5310</v>
      </c>
      <c r="AL239" s="49">
        <v>0</v>
      </c>
      <c r="AM239" s="49">
        <v>24</v>
      </c>
      <c r="AN239" s="49">
        <v>5310</v>
      </c>
      <c r="AO239" s="49">
        <v>96</v>
      </c>
      <c r="AP239" s="49">
        <v>21240</v>
      </c>
    </row>
    <row r="240" spans="1:42">
      <c r="A240" s="50" t="s">
        <v>50</v>
      </c>
      <c r="B240" s="50" t="s">
        <v>796</v>
      </c>
      <c r="C240" s="50" t="s">
        <v>797</v>
      </c>
      <c r="D240" s="50" t="s">
        <v>798</v>
      </c>
      <c r="K240" s="49">
        <v>0</v>
      </c>
      <c r="L240" s="49">
        <v>6</v>
      </c>
      <c r="M240" s="49">
        <v>2070</v>
      </c>
      <c r="T240" s="49">
        <v>0</v>
      </c>
      <c r="U240" s="49">
        <v>6</v>
      </c>
      <c r="V240" s="49">
        <v>2070</v>
      </c>
      <c r="AC240" s="49">
        <v>0</v>
      </c>
      <c r="AD240" s="49">
        <v>6</v>
      </c>
      <c r="AE240" s="49">
        <v>2070</v>
      </c>
      <c r="AL240" s="49">
        <v>0</v>
      </c>
      <c r="AM240" s="49">
        <v>6</v>
      </c>
      <c r="AN240" s="49">
        <v>2070</v>
      </c>
      <c r="AO240" s="49">
        <v>24</v>
      </c>
      <c r="AP240" s="49">
        <v>8280</v>
      </c>
    </row>
    <row r="241" spans="1:42">
      <c r="A241" s="50" t="s">
        <v>50</v>
      </c>
      <c r="B241" s="50" t="s">
        <v>799</v>
      </c>
      <c r="C241" s="50" t="s">
        <v>800</v>
      </c>
      <c r="D241" s="50" t="s">
        <v>801</v>
      </c>
      <c r="K241" s="49">
        <v>0</v>
      </c>
      <c r="L241" s="49">
        <v>90</v>
      </c>
      <c r="M241" s="49">
        <v>22830</v>
      </c>
      <c r="T241" s="49">
        <v>0</v>
      </c>
      <c r="U241" s="49">
        <v>90</v>
      </c>
      <c r="V241" s="49">
        <v>22830</v>
      </c>
      <c r="AC241" s="49">
        <v>0</v>
      </c>
      <c r="AD241" s="49">
        <v>90</v>
      </c>
      <c r="AE241" s="49">
        <v>22830</v>
      </c>
      <c r="AL241" s="49">
        <v>0</v>
      </c>
      <c r="AM241" s="49">
        <v>90</v>
      </c>
      <c r="AN241" s="49">
        <v>22830</v>
      </c>
      <c r="AO241" s="49">
        <v>360</v>
      </c>
      <c r="AP241" s="49">
        <v>91320</v>
      </c>
    </row>
    <row r="242" spans="1:42">
      <c r="A242" s="50" t="s">
        <v>50</v>
      </c>
      <c r="B242" s="50" t="s">
        <v>802</v>
      </c>
      <c r="C242" s="50" t="s">
        <v>803</v>
      </c>
      <c r="D242" s="50" t="s">
        <v>804</v>
      </c>
      <c r="K242" s="49">
        <v>0</v>
      </c>
      <c r="L242" s="49">
        <v>30</v>
      </c>
      <c r="M242" s="49">
        <v>6390</v>
      </c>
      <c r="T242" s="49">
        <v>0</v>
      </c>
      <c r="U242" s="49">
        <v>30</v>
      </c>
      <c r="V242" s="49">
        <v>6390</v>
      </c>
      <c r="AC242" s="49">
        <v>0</v>
      </c>
      <c r="AD242" s="49">
        <v>30</v>
      </c>
      <c r="AE242" s="49">
        <v>6390</v>
      </c>
      <c r="AL242" s="49">
        <v>0</v>
      </c>
      <c r="AM242" s="49">
        <v>30</v>
      </c>
      <c r="AN242" s="49">
        <v>6390</v>
      </c>
      <c r="AO242" s="49">
        <v>120</v>
      </c>
      <c r="AP242" s="49">
        <v>25560</v>
      </c>
    </row>
    <row r="243" spans="1:42">
      <c r="A243" s="50" t="s">
        <v>50</v>
      </c>
      <c r="B243" s="50" t="s">
        <v>805</v>
      </c>
      <c r="C243" s="50" t="s">
        <v>806</v>
      </c>
      <c r="D243" s="50" t="s">
        <v>807</v>
      </c>
      <c r="E243" s="49">
        <v>793</v>
      </c>
      <c r="F243" s="49">
        <v>0</v>
      </c>
      <c r="G243" s="49">
        <v>410</v>
      </c>
      <c r="H243" s="49">
        <v>793</v>
      </c>
      <c r="I243" s="49">
        <v>0</v>
      </c>
      <c r="J243" s="49">
        <v>410</v>
      </c>
      <c r="K243" s="49">
        <v>793</v>
      </c>
      <c r="L243" s="49">
        <v>0</v>
      </c>
      <c r="M243" s="49">
        <v>410</v>
      </c>
      <c r="N243" s="49">
        <v>793</v>
      </c>
      <c r="O243" s="49">
        <v>0</v>
      </c>
      <c r="P243" s="49">
        <v>410</v>
      </c>
      <c r="Q243" s="49">
        <v>793</v>
      </c>
      <c r="R243" s="49">
        <v>0</v>
      </c>
      <c r="S243" s="49">
        <v>410</v>
      </c>
      <c r="T243" s="49">
        <v>793</v>
      </c>
      <c r="U243" s="49">
        <v>0</v>
      </c>
      <c r="V243" s="49">
        <v>410</v>
      </c>
      <c r="W243" s="49">
        <v>793</v>
      </c>
      <c r="X243" s="49">
        <v>0</v>
      </c>
      <c r="Y243" s="49">
        <v>410</v>
      </c>
      <c r="Z243" s="49">
        <v>793</v>
      </c>
      <c r="AA243" s="49">
        <v>0</v>
      </c>
      <c r="AB243" s="49">
        <v>410</v>
      </c>
      <c r="AC243" s="49">
        <v>793</v>
      </c>
      <c r="AD243" s="49">
        <v>0</v>
      </c>
      <c r="AE243" s="49">
        <v>410</v>
      </c>
      <c r="AF243" s="49">
        <v>793</v>
      </c>
      <c r="AG243" s="49">
        <v>0</v>
      </c>
      <c r="AH243" s="49">
        <v>410</v>
      </c>
      <c r="AI243" s="49">
        <v>793</v>
      </c>
      <c r="AJ243" s="49">
        <v>0</v>
      </c>
      <c r="AK243" s="49">
        <v>410</v>
      </c>
      <c r="AL243" s="49">
        <v>793</v>
      </c>
      <c r="AM243" s="49">
        <v>0</v>
      </c>
      <c r="AN243" s="49">
        <v>410</v>
      </c>
      <c r="AO243" s="49">
        <v>0</v>
      </c>
      <c r="AP243" s="49">
        <v>4920</v>
      </c>
    </row>
    <row r="244" spans="1:42">
      <c r="A244" s="50" t="s">
        <v>50</v>
      </c>
      <c r="B244" s="50" t="s">
        <v>809</v>
      </c>
      <c r="C244" s="50" t="s">
        <v>810</v>
      </c>
      <c r="D244" s="50" t="s">
        <v>811</v>
      </c>
      <c r="K244" s="49">
        <v>0</v>
      </c>
      <c r="L244" s="49">
        <v>12</v>
      </c>
      <c r="M244" s="49">
        <v>3150</v>
      </c>
      <c r="T244" s="49">
        <v>0</v>
      </c>
      <c r="U244" s="49">
        <v>12</v>
      </c>
      <c r="V244" s="49">
        <v>3150</v>
      </c>
      <c r="AC244" s="49">
        <v>0</v>
      </c>
      <c r="AD244" s="49">
        <v>12</v>
      </c>
      <c r="AE244" s="49">
        <v>3150</v>
      </c>
      <c r="AL244" s="49">
        <v>0</v>
      </c>
      <c r="AM244" s="49">
        <v>12</v>
      </c>
      <c r="AN244" s="49">
        <v>3150</v>
      </c>
      <c r="AO244" s="49">
        <v>48</v>
      </c>
      <c r="AP244" s="49">
        <v>12600</v>
      </c>
    </row>
    <row r="245" spans="1:42">
      <c r="A245" s="50" t="s">
        <v>50</v>
      </c>
      <c r="B245" s="50" t="s">
        <v>812</v>
      </c>
      <c r="C245" s="50" t="s">
        <v>813</v>
      </c>
      <c r="D245" s="50" t="s">
        <v>814</v>
      </c>
      <c r="K245" s="49">
        <v>0</v>
      </c>
      <c r="L245" s="49">
        <v>6</v>
      </c>
      <c r="M245" s="49">
        <v>0</v>
      </c>
      <c r="T245" s="49">
        <v>0</v>
      </c>
      <c r="U245" s="49">
        <v>6</v>
      </c>
      <c r="V245" s="49">
        <v>0</v>
      </c>
      <c r="AC245" s="49">
        <v>0</v>
      </c>
      <c r="AD245" s="49">
        <v>6</v>
      </c>
      <c r="AE245" s="49">
        <v>0</v>
      </c>
      <c r="AL245" s="49">
        <v>0</v>
      </c>
      <c r="AM245" s="49">
        <v>6</v>
      </c>
      <c r="AN245" s="49">
        <v>0</v>
      </c>
      <c r="AO245" s="49">
        <v>24</v>
      </c>
      <c r="AP245" s="49">
        <v>0</v>
      </c>
    </row>
    <row r="246" spans="1:42">
      <c r="A246" s="50" t="s">
        <v>50</v>
      </c>
      <c r="B246" s="50" t="s">
        <v>815</v>
      </c>
      <c r="C246" s="50" t="s">
        <v>816</v>
      </c>
      <c r="D246" s="50" t="s">
        <v>817</v>
      </c>
      <c r="L246" s="49">
        <v>6</v>
      </c>
      <c r="M246" s="49">
        <v>0</v>
      </c>
      <c r="U246" s="49">
        <v>6</v>
      </c>
      <c r="V246" s="49">
        <v>0</v>
      </c>
      <c r="AD246" s="49">
        <v>6</v>
      </c>
      <c r="AE246" s="49">
        <v>0</v>
      </c>
      <c r="AM246" s="49">
        <v>6</v>
      </c>
      <c r="AN246" s="49">
        <v>0</v>
      </c>
      <c r="AO246" s="49">
        <v>24</v>
      </c>
      <c r="AP246" s="49">
        <v>0</v>
      </c>
    </row>
    <row r="247" spans="1:42">
      <c r="A247" s="50" t="s">
        <v>50</v>
      </c>
      <c r="B247" s="50" t="s">
        <v>818</v>
      </c>
      <c r="C247" s="50" t="s">
        <v>819</v>
      </c>
      <c r="D247" s="50" t="s">
        <v>2318</v>
      </c>
      <c r="E247" s="49">
        <v>3446</v>
      </c>
      <c r="F247" s="49">
        <v>61</v>
      </c>
      <c r="G247" s="49">
        <v>20000</v>
      </c>
      <c r="H247" s="49">
        <v>3475</v>
      </c>
      <c r="I247" s="49">
        <v>43</v>
      </c>
      <c r="J247" s="49">
        <v>10730</v>
      </c>
      <c r="K247" s="49">
        <v>3507</v>
      </c>
      <c r="L247" s="49">
        <v>48</v>
      </c>
      <c r="M247" s="49">
        <v>11930</v>
      </c>
      <c r="N247" s="49">
        <v>3542</v>
      </c>
      <c r="O247" s="49">
        <v>52</v>
      </c>
      <c r="P247" s="49">
        <v>13790</v>
      </c>
      <c r="Q247" s="49">
        <v>3602</v>
      </c>
      <c r="R247" s="49">
        <v>90</v>
      </c>
      <c r="S247" s="49">
        <v>40010</v>
      </c>
      <c r="T247" s="49">
        <v>3643</v>
      </c>
      <c r="U247" s="49">
        <v>61</v>
      </c>
      <c r="V247" s="49">
        <v>20000</v>
      </c>
      <c r="W247" s="49">
        <v>3679</v>
      </c>
      <c r="X247" s="49">
        <v>54</v>
      </c>
      <c r="Y247" s="49">
        <v>15170</v>
      </c>
      <c r="Z247" s="49">
        <v>3736</v>
      </c>
      <c r="AA247" s="49">
        <v>85</v>
      </c>
      <c r="AB247" s="49">
        <v>36560</v>
      </c>
      <c r="AC247" s="49">
        <v>3823</v>
      </c>
      <c r="AD247" s="49">
        <v>130</v>
      </c>
      <c r="AE247" s="49">
        <v>68810</v>
      </c>
      <c r="AF247" s="49">
        <v>3857</v>
      </c>
      <c r="AG247" s="49">
        <v>51</v>
      </c>
      <c r="AH247" s="49">
        <v>13100</v>
      </c>
      <c r="AI247" s="49">
        <v>3917</v>
      </c>
      <c r="AJ247" s="49">
        <v>90</v>
      </c>
      <c r="AK247" s="49">
        <v>40010</v>
      </c>
      <c r="AL247" s="49">
        <v>3955</v>
      </c>
      <c r="AM247" s="49">
        <v>57</v>
      </c>
      <c r="AN247" s="49">
        <v>17240</v>
      </c>
      <c r="AO247" s="49">
        <v>822</v>
      </c>
      <c r="AP247" s="49">
        <v>307350</v>
      </c>
    </row>
    <row r="248" spans="1:42">
      <c r="A248" s="50" t="s">
        <v>50</v>
      </c>
      <c r="B248" s="50" t="s">
        <v>821</v>
      </c>
      <c r="C248" s="50" t="s">
        <v>822</v>
      </c>
      <c r="D248" s="50" t="s">
        <v>823</v>
      </c>
      <c r="E248" s="49">
        <v>2486</v>
      </c>
      <c r="F248" s="49">
        <v>6</v>
      </c>
      <c r="G248" s="49">
        <v>1850</v>
      </c>
      <c r="H248" s="49">
        <v>2500</v>
      </c>
      <c r="I248" s="49">
        <v>21</v>
      </c>
      <c r="J248" s="49">
        <v>5450</v>
      </c>
      <c r="K248" s="49">
        <v>2510</v>
      </c>
      <c r="L248" s="49">
        <v>15</v>
      </c>
      <c r="M248" s="49">
        <v>4010</v>
      </c>
      <c r="N248" s="49">
        <v>2524</v>
      </c>
      <c r="O248" s="49">
        <v>21</v>
      </c>
      <c r="P248" s="49">
        <v>5450</v>
      </c>
      <c r="Q248" s="49">
        <v>2549</v>
      </c>
      <c r="R248" s="49">
        <v>37</v>
      </c>
      <c r="S248" s="49">
        <v>9290</v>
      </c>
      <c r="T248" s="49">
        <v>2573</v>
      </c>
      <c r="U248" s="49">
        <v>36</v>
      </c>
      <c r="V248" s="49">
        <v>9050</v>
      </c>
      <c r="W248" s="49">
        <v>2590</v>
      </c>
      <c r="X248" s="49">
        <v>25</v>
      </c>
      <c r="Y248" s="49">
        <v>6410</v>
      </c>
      <c r="Z248" s="49">
        <v>2631</v>
      </c>
      <c r="AA248" s="49">
        <v>61</v>
      </c>
      <c r="AB248" s="49">
        <v>20000</v>
      </c>
      <c r="AC248" s="49">
        <v>2657</v>
      </c>
      <c r="AD248" s="49">
        <v>39</v>
      </c>
      <c r="AE248" s="49">
        <v>9770</v>
      </c>
      <c r="AF248" s="49">
        <v>2675</v>
      </c>
      <c r="AG248" s="49">
        <v>27</v>
      </c>
      <c r="AH248" s="49">
        <v>6890</v>
      </c>
      <c r="AI248" s="49">
        <v>2704</v>
      </c>
      <c r="AJ248" s="49">
        <v>43</v>
      </c>
      <c r="AK248" s="49">
        <v>10730</v>
      </c>
      <c r="AL248" s="49">
        <v>2733</v>
      </c>
      <c r="AM248" s="49">
        <v>43</v>
      </c>
      <c r="AN248" s="49">
        <v>10730</v>
      </c>
      <c r="AO248" s="49">
        <v>374</v>
      </c>
      <c r="AP248" s="49">
        <v>99630</v>
      </c>
    </row>
    <row r="249" spans="1:42">
      <c r="A249" s="50" t="s">
        <v>50</v>
      </c>
      <c r="B249" s="50" t="s">
        <v>824</v>
      </c>
      <c r="C249" s="50" t="s">
        <v>825</v>
      </c>
      <c r="D249" s="50" t="s">
        <v>826</v>
      </c>
      <c r="E249" s="49">
        <v>4721</v>
      </c>
      <c r="F249" s="49">
        <v>71</v>
      </c>
      <c r="G249" s="49">
        <v>26900</v>
      </c>
      <c r="H249" s="49">
        <v>4721</v>
      </c>
      <c r="I249" s="49">
        <v>0</v>
      </c>
      <c r="J249" s="49">
        <v>410</v>
      </c>
      <c r="K249" s="49">
        <v>5370</v>
      </c>
      <c r="L249" s="49">
        <v>0</v>
      </c>
      <c r="M249" s="49">
        <v>410</v>
      </c>
      <c r="N249" s="49">
        <v>5370</v>
      </c>
      <c r="O249" s="49">
        <v>0</v>
      </c>
      <c r="P249" s="49">
        <v>410</v>
      </c>
      <c r="Q249" s="49">
        <v>5370</v>
      </c>
      <c r="R249" s="49">
        <v>0</v>
      </c>
      <c r="S249" s="49">
        <v>410</v>
      </c>
      <c r="T249" s="49">
        <v>5370</v>
      </c>
      <c r="U249" s="49">
        <v>0</v>
      </c>
      <c r="V249" s="49">
        <v>410</v>
      </c>
      <c r="W249" s="49">
        <v>5370</v>
      </c>
      <c r="X249" s="49">
        <v>0</v>
      </c>
      <c r="Y249" s="49">
        <v>410</v>
      </c>
      <c r="Z249" s="49">
        <v>5370</v>
      </c>
      <c r="AA249" s="49">
        <v>0</v>
      </c>
      <c r="AB249" s="49">
        <v>410</v>
      </c>
      <c r="AC249" s="49">
        <v>5370</v>
      </c>
      <c r="AD249" s="49">
        <v>0</v>
      </c>
      <c r="AE249" s="49">
        <v>410</v>
      </c>
      <c r="AF249" s="49">
        <v>5370</v>
      </c>
      <c r="AG249" s="49">
        <v>0</v>
      </c>
      <c r="AH249" s="49">
        <v>410</v>
      </c>
      <c r="AI249" s="49">
        <v>5370</v>
      </c>
      <c r="AJ249" s="49">
        <v>0</v>
      </c>
      <c r="AK249" s="49">
        <v>410</v>
      </c>
      <c r="AL249" s="49">
        <v>5370</v>
      </c>
      <c r="AM249" s="49">
        <v>0</v>
      </c>
      <c r="AN249" s="49">
        <v>410</v>
      </c>
      <c r="AO249" s="49">
        <v>71</v>
      </c>
      <c r="AP249" s="49">
        <v>31410</v>
      </c>
    </row>
    <row r="250" spans="1:42">
      <c r="A250" s="50" t="s">
        <v>50</v>
      </c>
      <c r="B250" s="50" t="s">
        <v>827</v>
      </c>
      <c r="C250" s="50" t="s">
        <v>828</v>
      </c>
      <c r="D250" s="50" t="s">
        <v>829</v>
      </c>
      <c r="E250" s="49">
        <v>6545</v>
      </c>
      <c r="F250" s="49">
        <v>90</v>
      </c>
      <c r="G250" s="49">
        <v>17460</v>
      </c>
      <c r="H250" s="49">
        <v>6581</v>
      </c>
      <c r="I250" s="49">
        <v>108</v>
      </c>
      <c r="J250" s="49">
        <v>20880</v>
      </c>
      <c r="K250" s="49">
        <v>6618</v>
      </c>
      <c r="L250" s="49">
        <v>111</v>
      </c>
      <c r="M250" s="49">
        <v>21450</v>
      </c>
      <c r="N250" s="49">
        <v>6656</v>
      </c>
      <c r="O250" s="49">
        <v>114</v>
      </c>
      <c r="P250" s="49">
        <v>22020</v>
      </c>
      <c r="Q250" s="49">
        <v>6704</v>
      </c>
      <c r="R250" s="49">
        <v>144</v>
      </c>
      <c r="S250" s="49">
        <v>27720</v>
      </c>
      <c r="T250" s="49">
        <v>6762</v>
      </c>
      <c r="U250" s="49">
        <v>174</v>
      </c>
      <c r="V250" s="49">
        <v>33420</v>
      </c>
      <c r="W250" s="49">
        <v>6821</v>
      </c>
      <c r="X250" s="49">
        <v>177</v>
      </c>
      <c r="Y250" s="49">
        <v>33990</v>
      </c>
      <c r="Z250" s="49">
        <v>6902</v>
      </c>
      <c r="AA250" s="49">
        <v>243</v>
      </c>
      <c r="AB250" s="49">
        <v>53840</v>
      </c>
      <c r="AC250" s="49">
        <v>7000</v>
      </c>
      <c r="AD250" s="49">
        <v>294</v>
      </c>
      <c r="AE250" s="49">
        <v>72200</v>
      </c>
      <c r="AF250" s="49">
        <v>7120</v>
      </c>
      <c r="AG250" s="49">
        <v>360</v>
      </c>
      <c r="AH250" s="49">
        <v>95960</v>
      </c>
      <c r="AI250" s="49">
        <v>7198</v>
      </c>
      <c r="AJ250" s="49">
        <v>234</v>
      </c>
      <c r="AK250" s="49">
        <v>50600</v>
      </c>
      <c r="AL250" s="49">
        <v>7259</v>
      </c>
      <c r="AM250" s="49">
        <v>183</v>
      </c>
      <c r="AN250" s="49">
        <v>35130</v>
      </c>
      <c r="AO250" s="49">
        <v>2232</v>
      </c>
      <c r="AP250" s="49">
        <v>484670</v>
      </c>
    </row>
    <row r="251" spans="1:42">
      <c r="A251" s="50" t="s">
        <v>50</v>
      </c>
      <c r="B251" s="50" t="s">
        <v>831</v>
      </c>
      <c r="C251" s="50" t="s">
        <v>832</v>
      </c>
      <c r="D251" s="50" t="s">
        <v>833</v>
      </c>
      <c r="E251" s="49">
        <v>61</v>
      </c>
      <c r="F251" s="49">
        <v>65</v>
      </c>
      <c r="G251" s="49">
        <v>12710</v>
      </c>
      <c r="H251" s="49">
        <v>61</v>
      </c>
      <c r="I251" s="49">
        <v>65</v>
      </c>
      <c r="J251" s="49">
        <v>12710</v>
      </c>
      <c r="K251" s="49">
        <v>61</v>
      </c>
      <c r="L251" s="49">
        <v>65</v>
      </c>
      <c r="M251" s="49">
        <v>12710</v>
      </c>
      <c r="N251" s="49">
        <v>61</v>
      </c>
      <c r="O251" s="49">
        <v>65</v>
      </c>
      <c r="P251" s="49">
        <v>12710</v>
      </c>
      <c r="Q251" s="49">
        <v>61</v>
      </c>
      <c r="R251" s="49">
        <v>65</v>
      </c>
      <c r="S251" s="49">
        <v>12710</v>
      </c>
      <c r="T251" s="49">
        <v>61</v>
      </c>
      <c r="U251" s="49">
        <v>65</v>
      </c>
      <c r="V251" s="49">
        <v>12710</v>
      </c>
      <c r="W251" s="49">
        <v>61</v>
      </c>
      <c r="X251" s="49">
        <v>65</v>
      </c>
      <c r="Y251" s="49">
        <v>12710</v>
      </c>
      <c r="Z251" s="49">
        <v>61</v>
      </c>
      <c r="AA251" s="49">
        <v>65</v>
      </c>
      <c r="AB251" s="49">
        <v>12710</v>
      </c>
      <c r="AC251" s="49">
        <v>61</v>
      </c>
      <c r="AD251" s="49">
        <v>65</v>
      </c>
      <c r="AE251" s="49">
        <v>12710</v>
      </c>
      <c r="AF251" s="49">
        <v>61</v>
      </c>
      <c r="AG251" s="49">
        <v>65</v>
      </c>
      <c r="AH251" s="49">
        <v>12710</v>
      </c>
      <c r="AI251" s="49">
        <v>61</v>
      </c>
      <c r="AJ251" s="49">
        <v>65</v>
      </c>
      <c r="AK251" s="49">
        <v>12710</v>
      </c>
      <c r="AL251" s="49">
        <v>61</v>
      </c>
      <c r="AM251" s="49">
        <v>65</v>
      </c>
      <c r="AN251" s="49">
        <v>12710</v>
      </c>
      <c r="AO251" s="49">
        <v>780</v>
      </c>
      <c r="AP251" s="49">
        <v>152520</v>
      </c>
    </row>
    <row r="252" spans="1:42">
      <c r="A252" s="50" t="s">
        <v>50</v>
      </c>
      <c r="B252" s="50" t="s">
        <v>834</v>
      </c>
      <c r="C252" s="50" t="s">
        <v>835</v>
      </c>
      <c r="D252" s="50" t="s">
        <v>570</v>
      </c>
      <c r="E252" s="49">
        <v>427</v>
      </c>
      <c r="F252" s="49">
        <v>0</v>
      </c>
      <c r="G252" s="49">
        <v>360</v>
      </c>
      <c r="H252" s="49">
        <v>427</v>
      </c>
      <c r="I252" s="49">
        <v>0</v>
      </c>
      <c r="J252" s="49">
        <v>360</v>
      </c>
      <c r="K252" s="49">
        <v>427</v>
      </c>
      <c r="L252" s="49">
        <v>0</v>
      </c>
      <c r="M252" s="49">
        <v>360</v>
      </c>
      <c r="N252" s="49">
        <v>427</v>
      </c>
      <c r="O252" s="49">
        <v>0</v>
      </c>
      <c r="P252" s="49">
        <v>360</v>
      </c>
      <c r="Q252" s="49">
        <v>427</v>
      </c>
      <c r="R252" s="49">
        <v>0</v>
      </c>
      <c r="S252" s="49">
        <v>360</v>
      </c>
      <c r="T252" s="49">
        <v>427</v>
      </c>
      <c r="U252" s="49">
        <v>0</v>
      </c>
      <c r="V252" s="49">
        <v>360</v>
      </c>
      <c r="W252" s="49">
        <v>427</v>
      </c>
      <c r="X252" s="49">
        <v>0</v>
      </c>
      <c r="Y252" s="49">
        <v>360</v>
      </c>
      <c r="Z252" s="49">
        <v>427</v>
      </c>
      <c r="AA252" s="49">
        <v>0</v>
      </c>
      <c r="AB252" s="49">
        <v>360</v>
      </c>
      <c r="AC252" s="49">
        <v>427</v>
      </c>
      <c r="AD252" s="49">
        <v>0</v>
      </c>
      <c r="AE252" s="49">
        <v>360</v>
      </c>
      <c r="AF252" s="49">
        <v>427</v>
      </c>
      <c r="AG252" s="49">
        <v>0</v>
      </c>
      <c r="AH252" s="49">
        <v>360</v>
      </c>
      <c r="AI252" s="49">
        <v>427</v>
      </c>
      <c r="AJ252" s="49">
        <v>0</v>
      </c>
      <c r="AK252" s="49">
        <v>360</v>
      </c>
      <c r="AL252" s="49">
        <v>427</v>
      </c>
      <c r="AM252" s="49">
        <v>0</v>
      </c>
      <c r="AN252" s="49">
        <v>360</v>
      </c>
      <c r="AO252" s="49">
        <v>0</v>
      </c>
      <c r="AP252" s="49">
        <v>4320</v>
      </c>
    </row>
    <row r="253" spans="1:42">
      <c r="A253" s="50" t="s">
        <v>50</v>
      </c>
      <c r="B253" s="50" t="s">
        <v>837</v>
      </c>
      <c r="C253" s="50" t="s">
        <v>838</v>
      </c>
      <c r="D253" s="50" t="s">
        <v>839</v>
      </c>
      <c r="E253" s="49">
        <v>4532</v>
      </c>
      <c r="F253" s="49">
        <v>0</v>
      </c>
      <c r="G253" s="49">
        <v>410</v>
      </c>
      <c r="H253" s="49">
        <v>4532</v>
      </c>
      <c r="I253" s="49">
        <v>0</v>
      </c>
      <c r="J253" s="49">
        <v>410</v>
      </c>
      <c r="K253" s="49">
        <v>4532</v>
      </c>
      <c r="L253" s="49">
        <v>0</v>
      </c>
      <c r="M253" s="49">
        <v>410</v>
      </c>
      <c r="N253" s="49">
        <v>4532</v>
      </c>
      <c r="O253" s="49">
        <v>0</v>
      </c>
      <c r="P253" s="49">
        <v>410</v>
      </c>
      <c r="Q253" s="49">
        <v>4532</v>
      </c>
      <c r="R253" s="49">
        <v>0</v>
      </c>
      <c r="S253" s="49">
        <v>410</v>
      </c>
      <c r="T253" s="49">
        <v>4532</v>
      </c>
      <c r="U253" s="49">
        <v>0</v>
      </c>
      <c r="V253" s="49">
        <v>410</v>
      </c>
      <c r="W253" s="49">
        <v>4532</v>
      </c>
      <c r="X253" s="49">
        <v>0</v>
      </c>
      <c r="Y253" s="49">
        <v>410</v>
      </c>
      <c r="Z253" s="49">
        <v>4532</v>
      </c>
      <c r="AA253" s="49">
        <v>0</v>
      </c>
      <c r="AB253" s="49">
        <v>410</v>
      </c>
      <c r="AC253" s="49">
        <v>4532</v>
      </c>
      <c r="AD253" s="49">
        <v>0</v>
      </c>
      <c r="AE253" s="49">
        <v>410</v>
      </c>
      <c r="AF253" s="49">
        <v>4532</v>
      </c>
      <c r="AG253" s="49">
        <v>0</v>
      </c>
      <c r="AH253" s="49">
        <v>410</v>
      </c>
      <c r="AI253" s="49">
        <v>4532</v>
      </c>
      <c r="AJ253" s="49">
        <v>0</v>
      </c>
      <c r="AK253" s="49">
        <v>410</v>
      </c>
      <c r="AL253" s="49">
        <v>4532</v>
      </c>
      <c r="AM253" s="49">
        <v>0</v>
      </c>
      <c r="AN253" s="49">
        <v>410</v>
      </c>
      <c r="AO253" s="49">
        <v>0</v>
      </c>
      <c r="AP253" s="49">
        <v>4920</v>
      </c>
    </row>
    <row r="254" spans="1:42">
      <c r="A254" s="50" t="s">
        <v>50</v>
      </c>
      <c r="B254" s="50" t="s">
        <v>840</v>
      </c>
      <c r="C254" s="50" t="s">
        <v>841</v>
      </c>
      <c r="D254" s="50" t="s">
        <v>842</v>
      </c>
      <c r="K254" s="49">
        <v>0</v>
      </c>
      <c r="L254" s="49">
        <v>6</v>
      </c>
      <c r="M254" s="49">
        <v>2070</v>
      </c>
      <c r="T254" s="49">
        <v>0</v>
      </c>
      <c r="U254" s="49">
        <v>6</v>
      </c>
      <c r="V254" s="49">
        <v>2070</v>
      </c>
      <c r="AC254" s="49">
        <v>0</v>
      </c>
      <c r="AD254" s="49">
        <v>6</v>
      </c>
      <c r="AE254" s="49">
        <v>2070</v>
      </c>
      <c r="AL254" s="49">
        <v>0</v>
      </c>
      <c r="AM254" s="49">
        <v>6</v>
      </c>
      <c r="AN254" s="49">
        <v>2070</v>
      </c>
      <c r="AO254" s="49">
        <v>24</v>
      </c>
      <c r="AP254" s="49">
        <v>8280</v>
      </c>
    </row>
    <row r="255" spans="1:42">
      <c r="A255" s="50" t="s">
        <v>50</v>
      </c>
      <c r="B255" s="50" t="s">
        <v>843</v>
      </c>
      <c r="C255" s="50" t="s">
        <v>844</v>
      </c>
      <c r="D255" s="50" t="s">
        <v>2319</v>
      </c>
      <c r="K255" s="49">
        <v>0</v>
      </c>
      <c r="L255" s="49">
        <v>6</v>
      </c>
      <c r="M255" s="49">
        <v>2070</v>
      </c>
      <c r="T255" s="49">
        <v>0</v>
      </c>
      <c r="U255" s="49">
        <v>6</v>
      </c>
      <c r="V255" s="49">
        <v>2070</v>
      </c>
      <c r="AC255" s="49">
        <v>0</v>
      </c>
      <c r="AD255" s="49">
        <v>6</v>
      </c>
      <c r="AE255" s="49">
        <v>2070</v>
      </c>
      <c r="AL255" s="49">
        <v>0</v>
      </c>
      <c r="AM255" s="49">
        <v>6</v>
      </c>
      <c r="AN255" s="49">
        <v>2070</v>
      </c>
      <c r="AO255" s="49">
        <v>24</v>
      </c>
      <c r="AP255" s="49">
        <v>8280</v>
      </c>
    </row>
    <row r="256" spans="1:42">
      <c r="A256" s="50" t="s">
        <v>50</v>
      </c>
      <c r="B256" s="50" t="s">
        <v>846</v>
      </c>
      <c r="C256" s="50" t="s">
        <v>847</v>
      </c>
      <c r="D256" s="50" t="s">
        <v>848</v>
      </c>
      <c r="E256" s="49">
        <v>0</v>
      </c>
      <c r="F256" s="49">
        <v>0</v>
      </c>
      <c r="G256" s="49">
        <v>0</v>
      </c>
      <c r="H256" s="49">
        <v>0</v>
      </c>
      <c r="I256" s="49">
        <v>0</v>
      </c>
      <c r="J256" s="49">
        <v>0</v>
      </c>
      <c r="K256" s="49">
        <v>0</v>
      </c>
      <c r="L256" s="49">
        <v>0</v>
      </c>
      <c r="M256" s="49">
        <v>0</v>
      </c>
      <c r="N256" s="49">
        <v>0</v>
      </c>
      <c r="O256" s="49">
        <v>0</v>
      </c>
      <c r="P256" s="49">
        <v>0</v>
      </c>
      <c r="Q256" s="49">
        <v>0</v>
      </c>
      <c r="R256" s="49">
        <v>0</v>
      </c>
      <c r="S256" s="49">
        <v>0</v>
      </c>
      <c r="T256" s="49">
        <v>0</v>
      </c>
      <c r="U256" s="49">
        <v>0</v>
      </c>
      <c r="V256" s="49">
        <v>0</v>
      </c>
      <c r="W256" s="49">
        <v>0</v>
      </c>
      <c r="X256" s="49">
        <v>0</v>
      </c>
      <c r="Y256" s="49">
        <v>0</v>
      </c>
      <c r="Z256" s="49">
        <v>0</v>
      </c>
      <c r="AA256" s="49">
        <v>0</v>
      </c>
      <c r="AB256" s="49">
        <v>0</v>
      </c>
      <c r="AC256" s="49">
        <v>0</v>
      </c>
      <c r="AD256" s="49">
        <v>0</v>
      </c>
      <c r="AE256" s="49">
        <v>0</v>
      </c>
      <c r="AF256" s="49">
        <v>0</v>
      </c>
      <c r="AG256" s="49">
        <v>0</v>
      </c>
      <c r="AH256" s="49">
        <v>0</v>
      </c>
      <c r="AI256" s="49">
        <v>0</v>
      </c>
      <c r="AJ256" s="49">
        <v>0</v>
      </c>
      <c r="AK256" s="49">
        <v>0</v>
      </c>
      <c r="AL256" s="49">
        <v>0</v>
      </c>
      <c r="AM256" s="49">
        <v>0</v>
      </c>
      <c r="AN256" s="49">
        <v>0</v>
      </c>
      <c r="AO256" s="49">
        <v>0</v>
      </c>
      <c r="AP256" s="49">
        <v>0</v>
      </c>
    </row>
    <row r="257" spans="1:42">
      <c r="A257" s="50" t="s">
        <v>50</v>
      </c>
      <c r="B257" s="50" t="s">
        <v>849</v>
      </c>
      <c r="C257" s="50" t="s">
        <v>850</v>
      </c>
      <c r="D257" s="50" t="s">
        <v>851</v>
      </c>
      <c r="K257" s="49">
        <v>0</v>
      </c>
      <c r="L257" s="49">
        <v>18</v>
      </c>
      <c r="M257" s="49">
        <v>0</v>
      </c>
      <c r="T257" s="49">
        <v>0</v>
      </c>
      <c r="U257" s="49">
        <v>18</v>
      </c>
      <c r="V257" s="49">
        <v>0</v>
      </c>
      <c r="AC257" s="49">
        <v>0</v>
      </c>
      <c r="AD257" s="49">
        <v>18</v>
      </c>
      <c r="AE257" s="49">
        <v>0</v>
      </c>
      <c r="AL257" s="49">
        <v>0</v>
      </c>
      <c r="AM257" s="49">
        <v>18</v>
      </c>
      <c r="AN257" s="49">
        <v>0</v>
      </c>
      <c r="AO257" s="49">
        <v>72</v>
      </c>
      <c r="AP257" s="49">
        <v>0</v>
      </c>
    </row>
    <row r="258" spans="1:42">
      <c r="A258" s="50" t="s">
        <v>50</v>
      </c>
      <c r="B258" s="50" t="s">
        <v>852</v>
      </c>
      <c r="C258" s="50" t="s">
        <v>853</v>
      </c>
      <c r="D258" s="50" t="s">
        <v>854</v>
      </c>
      <c r="K258" s="49">
        <v>0</v>
      </c>
      <c r="L258" s="49">
        <v>54</v>
      </c>
      <c r="M258" s="49">
        <v>0</v>
      </c>
      <c r="T258" s="49">
        <v>0</v>
      </c>
      <c r="U258" s="49">
        <v>54</v>
      </c>
      <c r="V258" s="49">
        <v>0</v>
      </c>
      <c r="AC258" s="49">
        <v>0</v>
      </c>
      <c r="AD258" s="49">
        <v>54</v>
      </c>
      <c r="AE258" s="49">
        <v>0</v>
      </c>
      <c r="AL258" s="49">
        <v>0</v>
      </c>
      <c r="AM258" s="49">
        <v>54</v>
      </c>
      <c r="AN258" s="49">
        <v>0</v>
      </c>
      <c r="AO258" s="49">
        <v>216</v>
      </c>
      <c r="AP258" s="49">
        <v>0</v>
      </c>
    </row>
    <row r="259" spans="1:42">
      <c r="A259" s="50" t="s">
        <v>50</v>
      </c>
      <c r="B259" s="50" t="s">
        <v>858</v>
      </c>
      <c r="C259" s="50" t="s">
        <v>859</v>
      </c>
      <c r="D259" s="50" t="s">
        <v>860</v>
      </c>
      <c r="E259" s="49">
        <v>0</v>
      </c>
      <c r="F259" s="49">
        <v>0</v>
      </c>
      <c r="G259" s="49">
        <v>0</v>
      </c>
      <c r="H259" s="49">
        <v>0</v>
      </c>
      <c r="I259" s="49">
        <v>0</v>
      </c>
      <c r="J259" s="49">
        <v>0</v>
      </c>
      <c r="K259" s="49">
        <v>0</v>
      </c>
      <c r="L259" s="49">
        <v>0</v>
      </c>
      <c r="M259" s="49">
        <v>0</v>
      </c>
      <c r="N259" s="49">
        <v>0</v>
      </c>
      <c r="O259" s="49">
        <v>0</v>
      </c>
      <c r="P259" s="49">
        <v>0</v>
      </c>
      <c r="Q259" s="49">
        <v>0</v>
      </c>
      <c r="R259" s="49">
        <v>0</v>
      </c>
      <c r="S259" s="49">
        <v>0</v>
      </c>
      <c r="T259" s="49">
        <v>0</v>
      </c>
      <c r="U259" s="49">
        <v>0</v>
      </c>
      <c r="V259" s="49">
        <v>0</v>
      </c>
      <c r="W259" s="49">
        <v>0</v>
      </c>
      <c r="X259" s="49">
        <v>0</v>
      </c>
      <c r="Y259" s="49">
        <v>0</v>
      </c>
      <c r="Z259" s="49">
        <v>0</v>
      </c>
      <c r="AA259" s="49">
        <v>0</v>
      </c>
      <c r="AB259" s="49">
        <v>0</v>
      </c>
      <c r="AC259" s="49">
        <v>0</v>
      </c>
      <c r="AD259" s="49">
        <v>0</v>
      </c>
      <c r="AE259" s="49">
        <v>0</v>
      </c>
      <c r="AF259" s="49">
        <v>0</v>
      </c>
      <c r="AG259" s="49">
        <v>0</v>
      </c>
      <c r="AH259" s="49">
        <v>0</v>
      </c>
      <c r="AI259" s="49">
        <v>0</v>
      </c>
      <c r="AJ259" s="49">
        <v>0</v>
      </c>
      <c r="AK259" s="49">
        <v>0</v>
      </c>
      <c r="AL259" s="49">
        <v>0</v>
      </c>
      <c r="AM259" s="49">
        <v>0</v>
      </c>
      <c r="AN259" s="49">
        <v>0</v>
      </c>
      <c r="AO259" s="49">
        <v>0</v>
      </c>
      <c r="AP259" s="49">
        <v>0</v>
      </c>
    </row>
    <row r="260" spans="1:42">
      <c r="A260" s="50" t="s">
        <v>50</v>
      </c>
      <c r="B260" s="50" t="s">
        <v>862</v>
      </c>
      <c r="C260" s="50" t="s">
        <v>863</v>
      </c>
      <c r="D260" s="50" t="s">
        <v>864</v>
      </c>
      <c r="E260" s="49">
        <v>814</v>
      </c>
      <c r="F260" s="49">
        <v>7</v>
      </c>
      <c r="G260" s="49">
        <v>2090</v>
      </c>
      <c r="H260" s="49">
        <v>814</v>
      </c>
      <c r="I260" s="49">
        <v>0</v>
      </c>
      <c r="J260" s="49">
        <v>410</v>
      </c>
      <c r="K260" s="49">
        <v>814</v>
      </c>
      <c r="L260" s="49">
        <v>0</v>
      </c>
      <c r="M260" s="49">
        <v>410</v>
      </c>
      <c r="N260" s="49">
        <v>820</v>
      </c>
      <c r="O260" s="49">
        <v>46</v>
      </c>
      <c r="P260" s="49">
        <v>11450</v>
      </c>
      <c r="Q260" s="49">
        <v>834</v>
      </c>
      <c r="R260" s="49">
        <v>109</v>
      </c>
      <c r="S260" s="49">
        <v>53480</v>
      </c>
      <c r="T260" s="49">
        <v>849</v>
      </c>
      <c r="U260" s="49">
        <v>117</v>
      </c>
      <c r="V260" s="49">
        <v>59320</v>
      </c>
      <c r="W260" s="49">
        <v>861</v>
      </c>
      <c r="X260" s="49">
        <v>93</v>
      </c>
      <c r="Y260" s="49">
        <v>42080</v>
      </c>
      <c r="Z260" s="49">
        <v>874</v>
      </c>
      <c r="AA260" s="49">
        <v>101</v>
      </c>
      <c r="AB260" s="49">
        <v>47640</v>
      </c>
      <c r="AC260" s="49">
        <v>882</v>
      </c>
      <c r="AD260" s="49">
        <v>62</v>
      </c>
      <c r="AE260" s="49">
        <v>20690</v>
      </c>
      <c r="AF260" s="49">
        <v>891</v>
      </c>
      <c r="AG260" s="49">
        <v>70</v>
      </c>
      <c r="AH260" s="49">
        <v>26210</v>
      </c>
      <c r="AI260" s="49">
        <v>899</v>
      </c>
      <c r="AJ260" s="49">
        <v>62</v>
      </c>
      <c r="AK260" s="49">
        <v>20690</v>
      </c>
      <c r="AL260" s="49">
        <v>910</v>
      </c>
      <c r="AM260" s="49">
        <v>85</v>
      </c>
      <c r="AN260" s="49">
        <v>36560</v>
      </c>
      <c r="AO260" s="49">
        <v>752</v>
      </c>
      <c r="AP260" s="49">
        <v>321030</v>
      </c>
    </row>
    <row r="261" spans="1:42">
      <c r="A261" s="50" t="s">
        <v>50</v>
      </c>
      <c r="B261" s="50" t="s">
        <v>865</v>
      </c>
      <c r="C261" s="50" t="s">
        <v>866</v>
      </c>
      <c r="D261" s="50" t="s">
        <v>867</v>
      </c>
      <c r="E261" s="49">
        <v>0</v>
      </c>
      <c r="F261" s="49">
        <v>0</v>
      </c>
      <c r="G261" s="49">
        <v>410</v>
      </c>
      <c r="H261" s="49">
        <v>0</v>
      </c>
      <c r="I261" s="49">
        <v>0</v>
      </c>
      <c r="J261" s="49">
        <v>410</v>
      </c>
      <c r="K261" s="49">
        <v>0</v>
      </c>
      <c r="L261" s="49">
        <v>0</v>
      </c>
      <c r="M261" s="49">
        <v>410</v>
      </c>
      <c r="N261" s="49">
        <v>0</v>
      </c>
      <c r="O261" s="49">
        <v>0</v>
      </c>
      <c r="P261" s="49">
        <v>410</v>
      </c>
      <c r="Q261" s="49">
        <v>0</v>
      </c>
      <c r="R261" s="49">
        <v>0</v>
      </c>
      <c r="S261" s="49">
        <v>410</v>
      </c>
      <c r="T261" s="49">
        <v>0</v>
      </c>
      <c r="U261" s="49">
        <v>0</v>
      </c>
      <c r="V261" s="49">
        <v>410</v>
      </c>
      <c r="W261" s="49">
        <v>0</v>
      </c>
      <c r="X261" s="49">
        <v>0</v>
      </c>
      <c r="Y261" s="49">
        <v>410</v>
      </c>
      <c r="Z261" s="49">
        <v>0</v>
      </c>
      <c r="AA261" s="49">
        <v>0</v>
      </c>
      <c r="AB261" s="49">
        <v>410</v>
      </c>
      <c r="AC261" s="49">
        <v>0</v>
      </c>
      <c r="AD261" s="49">
        <v>0</v>
      </c>
      <c r="AE261" s="49">
        <v>410</v>
      </c>
      <c r="AF261" s="49">
        <v>0</v>
      </c>
      <c r="AG261" s="49">
        <v>0</v>
      </c>
      <c r="AH261" s="49">
        <v>410</v>
      </c>
      <c r="AI261" s="49">
        <v>0</v>
      </c>
      <c r="AJ261" s="49">
        <v>0</v>
      </c>
      <c r="AK261" s="49">
        <v>410</v>
      </c>
      <c r="AL261" s="49">
        <v>0</v>
      </c>
      <c r="AM261" s="49">
        <v>0</v>
      </c>
      <c r="AN261" s="49">
        <v>410</v>
      </c>
      <c r="AO261" s="49">
        <v>0</v>
      </c>
      <c r="AP261" s="49">
        <v>4920</v>
      </c>
    </row>
    <row r="262" spans="1:42">
      <c r="A262" s="50" t="s">
        <v>50</v>
      </c>
      <c r="B262" s="50" t="s">
        <v>868</v>
      </c>
      <c r="C262" s="50" t="s">
        <v>869</v>
      </c>
      <c r="D262" s="50" t="s">
        <v>870</v>
      </c>
      <c r="E262" s="49">
        <v>1614</v>
      </c>
      <c r="F262" s="49">
        <v>43</v>
      </c>
      <c r="G262" s="49">
        <v>10730</v>
      </c>
      <c r="H262" s="49">
        <v>1625</v>
      </c>
      <c r="I262" s="49">
        <v>52</v>
      </c>
      <c r="J262" s="49">
        <v>13790</v>
      </c>
      <c r="K262" s="49">
        <v>1637</v>
      </c>
      <c r="L262" s="49">
        <v>57</v>
      </c>
      <c r="M262" s="49">
        <v>17240</v>
      </c>
      <c r="N262" s="49">
        <v>1648</v>
      </c>
      <c r="O262" s="49">
        <v>52</v>
      </c>
      <c r="P262" s="49">
        <v>13790</v>
      </c>
      <c r="Q262" s="49">
        <v>1665</v>
      </c>
      <c r="R262" s="49">
        <v>81</v>
      </c>
      <c r="S262" s="49">
        <v>33800</v>
      </c>
      <c r="T262" s="49">
        <v>1682</v>
      </c>
      <c r="U262" s="49">
        <v>81</v>
      </c>
      <c r="V262" s="49">
        <v>33800</v>
      </c>
      <c r="W262" s="49">
        <v>1701</v>
      </c>
      <c r="X262" s="49">
        <v>91</v>
      </c>
      <c r="Y262" s="49">
        <v>40700</v>
      </c>
      <c r="Z262" s="49">
        <v>1717</v>
      </c>
      <c r="AA262" s="49">
        <v>76</v>
      </c>
      <c r="AB262" s="49">
        <v>30350</v>
      </c>
      <c r="AC262" s="49">
        <v>1719</v>
      </c>
      <c r="AD262" s="49">
        <v>9</v>
      </c>
      <c r="AE262" s="49">
        <v>2570</v>
      </c>
      <c r="AF262" s="49">
        <v>1750</v>
      </c>
      <c r="AG262" s="49">
        <v>148</v>
      </c>
      <c r="AH262" s="49">
        <v>81950</v>
      </c>
      <c r="AI262" s="49">
        <v>1771</v>
      </c>
      <c r="AJ262" s="49">
        <v>100</v>
      </c>
      <c r="AK262" s="49">
        <v>46910</v>
      </c>
      <c r="AL262" s="49">
        <v>1789</v>
      </c>
      <c r="AM262" s="49">
        <v>86</v>
      </c>
      <c r="AN262" s="49">
        <v>37250</v>
      </c>
      <c r="AO262" s="49">
        <v>876</v>
      </c>
      <c r="AP262" s="49">
        <v>362880</v>
      </c>
    </row>
    <row r="263" spans="1:42">
      <c r="A263" s="50" t="s">
        <v>50</v>
      </c>
      <c r="B263" s="50" t="s">
        <v>871</v>
      </c>
      <c r="C263" s="50" t="s">
        <v>872</v>
      </c>
      <c r="D263" s="50" t="s">
        <v>873</v>
      </c>
      <c r="E263" s="49">
        <v>1070</v>
      </c>
      <c r="F263" s="49">
        <v>37</v>
      </c>
      <c r="G263" s="49">
        <v>9290</v>
      </c>
      <c r="H263" s="49">
        <v>1070</v>
      </c>
      <c r="I263" s="49">
        <v>37</v>
      </c>
      <c r="J263" s="49">
        <v>9290</v>
      </c>
      <c r="K263" s="49">
        <v>1070</v>
      </c>
      <c r="L263" s="49">
        <v>37</v>
      </c>
      <c r="M263" s="49">
        <v>9290</v>
      </c>
      <c r="N263" s="49">
        <v>1070</v>
      </c>
      <c r="O263" s="49">
        <v>37</v>
      </c>
      <c r="P263" s="49">
        <v>9290</v>
      </c>
      <c r="Q263" s="49">
        <v>1070</v>
      </c>
      <c r="R263" s="49">
        <v>37</v>
      </c>
      <c r="S263" s="49">
        <v>9290</v>
      </c>
      <c r="T263" s="49">
        <v>1070</v>
      </c>
      <c r="U263" s="49">
        <v>37</v>
      </c>
      <c r="V263" s="49">
        <v>9290</v>
      </c>
      <c r="W263" s="49">
        <v>25</v>
      </c>
      <c r="X263" s="49">
        <v>37</v>
      </c>
      <c r="Y263" s="49">
        <v>9290</v>
      </c>
      <c r="Z263" s="49">
        <v>1070</v>
      </c>
      <c r="AA263" s="49">
        <v>37</v>
      </c>
      <c r="AB263" s="49">
        <v>9290</v>
      </c>
      <c r="AC263" s="49">
        <v>1070</v>
      </c>
      <c r="AD263" s="49">
        <v>37</v>
      </c>
      <c r="AE263" s="49">
        <v>9290</v>
      </c>
      <c r="AF263" s="49">
        <v>1070</v>
      </c>
      <c r="AG263" s="49">
        <v>37</v>
      </c>
      <c r="AH263" s="49">
        <v>9290</v>
      </c>
      <c r="AI263" s="49">
        <v>1070</v>
      </c>
      <c r="AJ263" s="49">
        <v>37</v>
      </c>
      <c r="AK263" s="49">
        <v>9290</v>
      </c>
      <c r="AL263" s="49">
        <v>1070</v>
      </c>
      <c r="AM263" s="49">
        <v>37</v>
      </c>
      <c r="AN263" s="49">
        <v>9290</v>
      </c>
      <c r="AO263" s="49">
        <v>444</v>
      </c>
      <c r="AP263" s="49">
        <v>111480</v>
      </c>
    </row>
    <row r="264" spans="1:42">
      <c r="A264" s="50" t="s">
        <v>50</v>
      </c>
      <c r="B264" s="50" t="s">
        <v>874</v>
      </c>
      <c r="C264" s="50" t="s">
        <v>875</v>
      </c>
      <c r="D264" s="50" t="s">
        <v>876</v>
      </c>
      <c r="E264" s="49">
        <v>0</v>
      </c>
      <c r="F264" s="49">
        <v>0</v>
      </c>
      <c r="G264" s="49">
        <v>410</v>
      </c>
      <c r="H264" s="49">
        <v>0</v>
      </c>
      <c r="I264" s="49">
        <v>0</v>
      </c>
      <c r="J264" s="49">
        <v>410</v>
      </c>
      <c r="K264" s="49">
        <v>0</v>
      </c>
      <c r="L264" s="49">
        <v>0</v>
      </c>
      <c r="M264" s="49">
        <v>410</v>
      </c>
      <c r="N264" s="49">
        <v>0</v>
      </c>
      <c r="O264" s="49">
        <v>0</v>
      </c>
      <c r="P264" s="49">
        <v>410</v>
      </c>
      <c r="Q264" s="49">
        <v>0</v>
      </c>
      <c r="R264" s="49">
        <v>0</v>
      </c>
      <c r="S264" s="49">
        <v>410</v>
      </c>
      <c r="T264" s="49">
        <v>0</v>
      </c>
      <c r="U264" s="49">
        <v>0</v>
      </c>
      <c r="V264" s="49">
        <v>410</v>
      </c>
      <c r="W264" s="49">
        <v>0</v>
      </c>
      <c r="X264" s="49">
        <v>0</v>
      </c>
      <c r="Y264" s="49">
        <v>410</v>
      </c>
      <c r="Z264" s="49">
        <v>0</v>
      </c>
      <c r="AA264" s="49">
        <v>0</v>
      </c>
      <c r="AB264" s="49">
        <v>410</v>
      </c>
      <c r="AC264" s="49">
        <v>0</v>
      </c>
      <c r="AD264" s="49">
        <v>0</v>
      </c>
      <c r="AE264" s="49">
        <v>410</v>
      </c>
      <c r="AF264" s="49">
        <v>0</v>
      </c>
      <c r="AG264" s="49">
        <v>0</v>
      </c>
      <c r="AH264" s="49">
        <v>410</v>
      </c>
      <c r="AI264" s="49">
        <v>0</v>
      </c>
      <c r="AJ264" s="49">
        <v>0</v>
      </c>
      <c r="AK264" s="49">
        <v>410</v>
      </c>
      <c r="AL264" s="49">
        <v>0</v>
      </c>
      <c r="AM264" s="49">
        <v>0</v>
      </c>
      <c r="AN264" s="49">
        <v>410</v>
      </c>
      <c r="AO264" s="49">
        <v>0</v>
      </c>
      <c r="AP264" s="49">
        <v>4920</v>
      </c>
    </row>
    <row r="265" spans="1:42">
      <c r="A265" s="50" t="s">
        <v>50</v>
      </c>
      <c r="B265" s="50" t="s">
        <v>878</v>
      </c>
      <c r="C265" s="50" t="s">
        <v>879</v>
      </c>
      <c r="D265" s="50" t="s">
        <v>880</v>
      </c>
      <c r="E265" s="49">
        <v>0</v>
      </c>
      <c r="F265" s="49">
        <v>0</v>
      </c>
      <c r="G265" s="49">
        <v>0</v>
      </c>
      <c r="H265" s="49">
        <v>0</v>
      </c>
      <c r="I265" s="49">
        <v>0</v>
      </c>
      <c r="J265" s="49">
        <v>0</v>
      </c>
      <c r="K265" s="49">
        <v>0</v>
      </c>
      <c r="L265" s="49">
        <v>0</v>
      </c>
      <c r="M265" s="49">
        <v>0</v>
      </c>
      <c r="N265" s="49">
        <v>0</v>
      </c>
      <c r="O265" s="49">
        <v>0</v>
      </c>
      <c r="P265" s="49">
        <v>0</v>
      </c>
      <c r="Q265" s="49">
        <v>0</v>
      </c>
      <c r="R265" s="49">
        <v>0</v>
      </c>
      <c r="S265" s="49">
        <v>0</v>
      </c>
      <c r="T265" s="49">
        <v>0</v>
      </c>
      <c r="U265" s="49">
        <v>0</v>
      </c>
      <c r="V265" s="49">
        <v>0</v>
      </c>
      <c r="W265" s="49">
        <v>0</v>
      </c>
      <c r="X265" s="49">
        <v>0</v>
      </c>
      <c r="Y265" s="49">
        <v>0</v>
      </c>
      <c r="Z265" s="49">
        <v>0</v>
      </c>
      <c r="AA265" s="49">
        <v>0</v>
      </c>
      <c r="AB265" s="49">
        <v>0</v>
      </c>
      <c r="AC265" s="49">
        <v>0</v>
      </c>
      <c r="AD265" s="49">
        <v>0</v>
      </c>
      <c r="AE265" s="49">
        <v>0</v>
      </c>
      <c r="AF265" s="49">
        <v>0</v>
      </c>
      <c r="AG265" s="49">
        <v>0</v>
      </c>
      <c r="AH265" s="49">
        <v>0</v>
      </c>
      <c r="AI265" s="49">
        <v>0</v>
      </c>
      <c r="AJ265" s="49">
        <v>0</v>
      </c>
      <c r="AK265" s="49">
        <v>0</v>
      </c>
      <c r="AL265" s="49">
        <v>0</v>
      </c>
      <c r="AM265" s="49">
        <v>0</v>
      </c>
      <c r="AN265" s="49">
        <v>0</v>
      </c>
      <c r="AO265" s="49">
        <v>0</v>
      </c>
      <c r="AP265" s="49">
        <v>0</v>
      </c>
    </row>
    <row r="266" spans="1:42">
      <c r="A266" s="50" t="s">
        <v>50</v>
      </c>
      <c r="B266" s="50" t="s">
        <v>881</v>
      </c>
      <c r="C266" s="50" t="s">
        <v>882</v>
      </c>
      <c r="D266" s="50" t="s">
        <v>883</v>
      </c>
      <c r="E266" s="49">
        <v>7527</v>
      </c>
      <c r="F266" s="49">
        <v>543</v>
      </c>
      <c r="G266" s="49">
        <v>380020</v>
      </c>
      <c r="H266" s="49">
        <v>8028</v>
      </c>
      <c r="I266" s="49">
        <v>501</v>
      </c>
      <c r="J266" s="49">
        <v>347680</v>
      </c>
      <c r="K266" s="49">
        <v>8682</v>
      </c>
      <c r="L266" s="49">
        <v>654</v>
      </c>
      <c r="M266" s="49">
        <v>465490</v>
      </c>
      <c r="N266" s="49">
        <v>8952</v>
      </c>
      <c r="O266" s="49">
        <v>270</v>
      </c>
      <c r="P266" s="49">
        <v>171010</v>
      </c>
      <c r="Q266" s="49">
        <v>9425</v>
      </c>
      <c r="R266" s="49">
        <v>473</v>
      </c>
      <c r="S266" s="49">
        <v>326120</v>
      </c>
      <c r="T266" s="49">
        <v>9939</v>
      </c>
      <c r="U266" s="49">
        <v>514</v>
      </c>
      <c r="V266" s="49">
        <v>357690</v>
      </c>
      <c r="W266" s="49">
        <v>10134</v>
      </c>
      <c r="X266" s="49">
        <v>195</v>
      </c>
      <c r="Y266" s="49">
        <v>116260</v>
      </c>
      <c r="Z266" s="49">
        <v>10427</v>
      </c>
      <c r="AA266" s="49">
        <v>293</v>
      </c>
      <c r="AB266" s="49">
        <v>187800</v>
      </c>
      <c r="AC266" s="49">
        <v>10789</v>
      </c>
      <c r="AD266" s="49">
        <v>362</v>
      </c>
      <c r="AE266" s="49">
        <v>240650</v>
      </c>
      <c r="AF266" s="49">
        <v>11750</v>
      </c>
      <c r="AG266" s="49">
        <v>961</v>
      </c>
      <c r="AH266" s="49">
        <v>701880</v>
      </c>
      <c r="AI266" s="49">
        <v>12423</v>
      </c>
      <c r="AJ266" s="49">
        <v>673</v>
      </c>
      <c r="AK266" s="49">
        <v>480120</v>
      </c>
      <c r="AL266" s="49">
        <v>12548</v>
      </c>
      <c r="AM266" s="49">
        <v>125</v>
      </c>
      <c r="AN266" s="49">
        <v>65160</v>
      </c>
      <c r="AO266" s="49">
        <v>5564</v>
      </c>
      <c r="AP266" s="49">
        <v>3839880</v>
      </c>
    </row>
    <row r="267" spans="1:42">
      <c r="A267" s="50" t="s">
        <v>50</v>
      </c>
      <c r="B267" s="50" t="s">
        <v>884</v>
      </c>
      <c r="C267" s="50" t="s">
        <v>885</v>
      </c>
      <c r="D267" s="50" t="s">
        <v>2176</v>
      </c>
      <c r="N267" s="49">
        <v>29</v>
      </c>
      <c r="O267" s="49">
        <v>29</v>
      </c>
      <c r="P267" s="49">
        <v>7370</v>
      </c>
      <c r="Q267" s="49">
        <v>402</v>
      </c>
      <c r="R267" s="49">
        <v>373</v>
      </c>
      <c r="S267" s="49">
        <v>249120</v>
      </c>
      <c r="T267" s="49">
        <v>570</v>
      </c>
      <c r="U267" s="49">
        <v>168</v>
      </c>
      <c r="V267" s="49">
        <v>96550</v>
      </c>
      <c r="W267" s="49">
        <v>708</v>
      </c>
      <c r="X267" s="49">
        <v>138</v>
      </c>
      <c r="Y267" s="49">
        <v>74650</v>
      </c>
      <c r="Z267" s="49">
        <v>794</v>
      </c>
      <c r="AA267" s="49">
        <v>86</v>
      </c>
      <c r="AB267" s="49">
        <v>37250</v>
      </c>
      <c r="AC267" s="49">
        <v>890</v>
      </c>
      <c r="AD267" s="49">
        <v>96</v>
      </c>
      <c r="AE267" s="49">
        <v>44150</v>
      </c>
      <c r="AF267" s="49">
        <v>910</v>
      </c>
      <c r="AG267" s="49">
        <v>20</v>
      </c>
      <c r="AH267" s="49">
        <v>5210</v>
      </c>
      <c r="AI267" s="49">
        <v>994</v>
      </c>
      <c r="AJ267" s="49">
        <v>84</v>
      </c>
      <c r="AK267" s="49">
        <v>35870</v>
      </c>
      <c r="AL267" s="49">
        <v>1032</v>
      </c>
      <c r="AM267" s="49">
        <v>38</v>
      </c>
      <c r="AN267" s="49">
        <v>9530</v>
      </c>
      <c r="AO267" s="49">
        <v>1032</v>
      </c>
      <c r="AP267" s="49">
        <v>559700</v>
      </c>
    </row>
    <row r="268" spans="1:42">
      <c r="A268" s="50" t="s">
        <v>50</v>
      </c>
      <c r="B268" s="50" t="s">
        <v>887</v>
      </c>
      <c r="C268" s="50" t="s">
        <v>888</v>
      </c>
      <c r="D268" s="50" t="s">
        <v>2320</v>
      </c>
      <c r="E268" s="49">
        <v>0</v>
      </c>
      <c r="F268" s="49">
        <v>112</v>
      </c>
      <c r="G268" s="49">
        <v>55670</v>
      </c>
      <c r="H268" s="49">
        <v>0</v>
      </c>
      <c r="I268" s="49">
        <v>112</v>
      </c>
      <c r="J268" s="49">
        <v>55670</v>
      </c>
      <c r="K268" s="49">
        <v>0</v>
      </c>
      <c r="L268" s="49">
        <v>112</v>
      </c>
      <c r="M268" s="49">
        <v>55670</v>
      </c>
      <c r="N268" s="49">
        <v>0</v>
      </c>
      <c r="O268" s="49">
        <v>112</v>
      </c>
      <c r="P268" s="49">
        <v>55670</v>
      </c>
      <c r="Q268" s="49">
        <v>0</v>
      </c>
      <c r="R268" s="49">
        <v>112</v>
      </c>
      <c r="S268" s="49">
        <v>55670</v>
      </c>
      <c r="T268" s="49">
        <v>0</v>
      </c>
      <c r="U268" s="49">
        <v>112</v>
      </c>
      <c r="V268" s="49">
        <v>55670</v>
      </c>
      <c r="W268" s="49">
        <v>0</v>
      </c>
      <c r="X268" s="49">
        <v>112</v>
      </c>
      <c r="Y268" s="49">
        <v>55670</v>
      </c>
      <c r="Z268" s="49">
        <v>0</v>
      </c>
      <c r="AA268" s="49">
        <v>112</v>
      </c>
      <c r="AB268" s="49">
        <v>55670</v>
      </c>
      <c r="AC268" s="49">
        <v>0</v>
      </c>
      <c r="AD268" s="49">
        <v>112</v>
      </c>
      <c r="AE268" s="49">
        <v>55670</v>
      </c>
      <c r="AF268" s="49">
        <v>0</v>
      </c>
      <c r="AG268" s="49">
        <v>112</v>
      </c>
      <c r="AH268" s="49">
        <v>55670</v>
      </c>
      <c r="AI268" s="49">
        <v>0</v>
      </c>
      <c r="AJ268" s="49">
        <v>112</v>
      </c>
      <c r="AK268" s="49">
        <v>55670</v>
      </c>
      <c r="AL268" s="49">
        <v>0</v>
      </c>
      <c r="AM268" s="49">
        <v>112</v>
      </c>
      <c r="AN268" s="49">
        <v>55670</v>
      </c>
      <c r="AO268" s="49">
        <v>1344</v>
      </c>
      <c r="AP268" s="49">
        <v>668040</v>
      </c>
    </row>
    <row r="269" spans="1:42">
      <c r="A269" s="50" t="s">
        <v>50</v>
      </c>
      <c r="B269" s="50" t="s">
        <v>890</v>
      </c>
      <c r="C269" s="50" t="s">
        <v>891</v>
      </c>
      <c r="D269" s="50" t="s">
        <v>892</v>
      </c>
      <c r="E269" s="49">
        <v>601</v>
      </c>
      <c r="F269" s="49">
        <v>44</v>
      </c>
      <c r="G269" s="49">
        <v>10970</v>
      </c>
      <c r="H269" s="49">
        <v>649</v>
      </c>
      <c r="I269" s="49">
        <v>48</v>
      </c>
      <c r="J269" s="49">
        <v>11930</v>
      </c>
      <c r="K269" s="49">
        <v>688</v>
      </c>
      <c r="L269" s="49">
        <v>39</v>
      </c>
      <c r="M269" s="49">
        <v>9770</v>
      </c>
      <c r="N269" s="49">
        <v>726</v>
      </c>
      <c r="O269" s="49">
        <v>38</v>
      </c>
      <c r="P269" s="49">
        <v>9530</v>
      </c>
      <c r="Q269" s="49">
        <v>765</v>
      </c>
      <c r="R269" s="49">
        <v>39</v>
      </c>
      <c r="S269" s="49">
        <v>9770</v>
      </c>
      <c r="T269" s="49">
        <v>806</v>
      </c>
      <c r="U269" s="49">
        <v>41</v>
      </c>
      <c r="V269" s="49">
        <v>10250</v>
      </c>
      <c r="W269" s="49">
        <v>842</v>
      </c>
      <c r="X269" s="49">
        <v>36</v>
      </c>
      <c r="Y269" s="49">
        <v>9050</v>
      </c>
      <c r="Z269" s="49">
        <v>882</v>
      </c>
      <c r="AA269" s="49">
        <v>40</v>
      </c>
      <c r="AB269" s="49">
        <v>10010</v>
      </c>
      <c r="AC269" s="49">
        <v>921</v>
      </c>
      <c r="AD269" s="49">
        <v>39</v>
      </c>
      <c r="AE269" s="49">
        <v>9770</v>
      </c>
      <c r="AF269" s="49">
        <v>961</v>
      </c>
      <c r="AG269" s="49">
        <v>40</v>
      </c>
      <c r="AH269" s="49">
        <v>10010</v>
      </c>
      <c r="AI269" s="49">
        <v>993</v>
      </c>
      <c r="AJ269" s="49">
        <v>32</v>
      </c>
      <c r="AK269" s="49">
        <v>8090</v>
      </c>
      <c r="AL269" s="49">
        <v>1023</v>
      </c>
      <c r="AM269" s="49">
        <v>30</v>
      </c>
      <c r="AN269" s="49">
        <v>7610</v>
      </c>
      <c r="AO269" s="49">
        <v>466</v>
      </c>
      <c r="AP269" s="49">
        <v>116760</v>
      </c>
    </row>
    <row r="270" spans="1:42">
      <c r="A270" s="50" t="s">
        <v>50</v>
      </c>
      <c r="B270" s="50" t="s">
        <v>893</v>
      </c>
      <c r="C270" s="50" t="s">
        <v>894</v>
      </c>
      <c r="D270" s="50" t="s">
        <v>2177</v>
      </c>
      <c r="E270" s="49">
        <v>32749</v>
      </c>
      <c r="F270" s="49">
        <v>257</v>
      </c>
      <c r="G270" s="49">
        <v>161520</v>
      </c>
      <c r="H270" s="49">
        <v>33290</v>
      </c>
      <c r="I270" s="49">
        <v>541</v>
      </c>
      <c r="J270" s="49">
        <v>378480</v>
      </c>
      <c r="K270" s="49">
        <v>33390</v>
      </c>
      <c r="L270" s="49">
        <v>100</v>
      </c>
      <c r="M270" s="49">
        <v>46910</v>
      </c>
      <c r="N270" s="49">
        <v>33482</v>
      </c>
      <c r="O270" s="49">
        <v>92</v>
      </c>
      <c r="P270" s="49">
        <v>41390</v>
      </c>
      <c r="Q270" s="49">
        <v>33694</v>
      </c>
      <c r="R270" s="49">
        <v>212</v>
      </c>
      <c r="S270" s="49">
        <v>128670</v>
      </c>
      <c r="T270" s="49">
        <v>33970</v>
      </c>
      <c r="U270" s="49">
        <v>276</v>
      </c>
      <c r="V270" s="49">
        <v>175390</v>
      </c>
      <c r="W270" s="49">
        <v>34311</v>
      </c>
      <c r="X270" s="49">
        <v>341</v>
      </c>
      <c r="Y270" s="49">
        <v>224480</v>
      </c>
      <c r="Z270" s="49">
        <v>34712</v>
      </c>
      <c r="AA270" s="49">
        <v>401</v>
      </c>
      <c r="AB270" s="49">
        <v>270680</v>
      </c>
      <c r="AC270" s="49">
        <v>35092</v>
      </c>
      <c r="AD270" s="49">
        <v>380</v>
      </c>
      <c r="AE270" s="49">
        <v>254510</v>
      </c>
      <c r="AF270" s="49">
        <v>35450</v>
      </c>
      <c r="AG270" s="49">
        <v>358</v>
      </c>
      <c r="AH270" s="49">
        <v>237570</v>
      </c>
      <c r="AI270" s="49">
        <v>35753</v>
      </c>
      <c r="AJ270" s="49">
        <v>303</v>
      </c>
      <c r="AK270" s="49">
        <v>195220</v>
      </c>
      <c r="AL270" s="49">
        <v>36101</v>
      </c>
      <c r="AM270" s="49">
        <v>348</v>
      </c>
      <c r="AN270" s="49">
        <v>229870</v>
      </c>
      <c r="AO270" s="49">
        <v>3609</v>
      </c>
      <c r="AP270" s="49">
        <v>2344690</v>
      </c>
    </row>
    <row r="271" spans="1:42">
      <c r="A271" s="50" t="s">
        <v>50</v>
      </c>
      <c r="B271" s="50" t="s">
        <v>896</v>
      </c>
      <c r="C271" s="50" t="s">
        <v>897</v>
      </c>
      <c r="D271" s="50" t="s">
        <v>898</v>
      </c>
      <c r="E271" s="49">
        <v>12921</v>
      </c>
      <c r="F271" s="49">
        <v>95</v>
      </c>
      <c r="G271" s="49">
        <v>43460</v>
      </c>
      <c r="H271" s="49">
        <v>12977</v>
      </c>
      <c r="I271" s="49">
        <v>56</v>
      </c>
      <c r="J271" s="49">
        <v>16550</v>
      </c>
      <c r="K271" s="49">
        <v>13065</v>
      </c>
      <c r="L271" s="49">
        <v>88</v>
      </c>
      <c r="M271" s="49">
        <v>38630</v>
      </c>
      <c r="N271" s="49">
        <v>13160</v>
      </c>
      <c r="O271" s="49">
        <v>95</v>
      </c>
      <c r="P271" s="49">
        <v>43460</v>
      </c>
      <c r="Q271" s="49">
        <v>13259</v>
      </c>
      <c r="R271" s="49">
        <v>99</v>
      </c>
      <c r="S271" s="49">
        <v>46220</v>
      </c>
      <c r="T271" s="49">
        <v>13371</v>
      </c>
      <c r="U271" s="49">
        <v>112</v>
      </c>
      <c r="V271" s="49">
        <v>55670</v>
      </c>
      <c r="W271" s="49">
        <v>13482</v>
      </c>
      <c r="X271" s="49">
        <v>111</v>
      </c>
      <c r="Y271" s="49">
        <v>54940</v>
      </c>
      <c r="Z271" s="49">
        <v>13587</v>
      </c>
      <c r="AA271" s="49">
        <v>105</v>
      </c>
      <c r="AB271" s="49">
        <v>50560</v>
      </c>
      <c r="AC271" s="49">
        <v>13690</v>
      </c>
      <c r="AD271" s="49">
        <v>103</v>
      </c>
      <c r="AE271" s="49">
        <v>49100</v>
      </c>
      <c r="AF271" s="49">
        <v>13785</v>
      </c>
      <c r="AG271" s="49">
        <v>95</v>
      </c>
      <c r="AH271" s="49">
        <v>43460</v>
      </c>
      <c r="AI271" s="49">
        <v>13884</v>
      </c>
      <c r="AJ271" s="49">
        <v>99</v>
      </c>
      <c r="AK271" s="49">
        <v>46220</v>
      </c>
      <c r="AL271" s="49">
        <v>13979</v>
      </c>
      <c r="AM271" s="49">
        <v>95</v>
      </c>
      <c r="AN271" s="49">
        <v>43460</v>
      </c>
      <c r="AO271" s="49">
        <v>1153</v>
      </c>
      <c r="AP271" s="49">
        <v>531730</v>
      </c>
    </row>
    <row r="272" spans="1:42">
      <c r="A272" s="50" t="s">
        <v>50</v>
      </c>
      <c r="B272" s="50" t="s">
        <v>899</v>
      </c>
      <c r="C272" s="50" t="s">
        <v>900</v>
      </c>
      <c r="D272" s="50" t="s">
        <v>901</v>
      </c>
      <c r="E272" s="49">
        <v>14126</v>
      </c>
      <c r="F272" s="49">
        <v>0</v>
      </c>
      <c r="G272" s="49">
        <v>510</v>
      </c>
      <c r="H272" s="49">
        <v>14126</v>
      </c>
      <c r="I272" s="49">
        <v>0</v>
      </c>
      <c r="J272" s="49">
        <v>510</v>
      </c>
      <c r="K272" s="49">
        <v>14126</v>
      </c>
      <c r="L272" s="49">
        <v>0</v>
      </c>
      <c r="M272" s="49">
        <v>510</v>
      </c>
      <c r="N272" s="49">
        <v>14126</v>
      </c>
      <c r="O272" s="49">
        <v>0</v>
      </c>
      <c r="P272" s="49">
        <v>510</v>
      </c>
      <c r="Q272" s="49">
        <v>14126</v>
      </c>
      <c r="R272" s="49">
        <v>0</v>
      </c>
      <c r="S272" s="49">
        <v>510</v>
      </c>
      <c r="T272" s="49">
        <v>14126</v>
      </c>
      <c r="U272" s="49">
        <v>0</v>
      </c>
      <c r="V272" s="49">
        <v>510</v>
      </c>
      <c r="W272" s="49">
        <v>14126</v>
      </c>
      <c r="X272" s="49">
        <v>0</v>
      </c>
      <c r="Y272" s="49">
        <v>510</v>
      </c>
      <c r="Z272" s="49">
        <v>14126</v>
      </c>
      <c r="AA272" s="49">
        <v>0</v>
      </c>
      <c r="AB272" s="49">
        <v>510</v>
      </c>
      <c r="AC272" s="49">
        <v>14126</v>
      </c>
      <c r="AD272" s="49">
        <v>0</v>
      </c>
      <c r="AE272" s="49">
        <v>510</v>
      </c>
      <c r="AF272" s="49">
        <v>14126</v>
      </c>
      <c r="AG272" s="49">
        <v>0</v>
      </c>
      <c r="AH272" s="49">
        <v>510</v>
      </c>
      <c r="AI272" s="49">
        <v>14126</v>
      </c>
      <c r="AJ272" s="49">
        <v>0</v>
      </c>
      <c r="AK272" s="49">
        <v>510</v>
      </c>
      <c r="AL272" s="49">
        <v>14126</v>
      </c>
      <c r="AM272" s="49">
        <v>0</v>
      </c>
      <c r="AN272" s="49">
        <v>510</v>
      </c>
      <c r="AO272" s="49">
        <v>0</v>
      </c>
      <c r="AP272" s="49">
        <v>6120</v>
      </c>
    </row>
    <row r="273" spans="1:42">
      <c r="A273" s="50" t="s">
        <v>50</v>
      </c>
      <c r="B273" s="50" t="s">
        <v>904</v>
      </c>
      <c r="C273" s="50" t="s">
        <v>905</v>
      </c>
      <c r="D273" s="50" t="s">
        <v>906</v>
      </c>
      <c r="E273" s="49">
        <v>1433</v>
      </c>
      <c r="F273" s="49">
        <v>18</v>
      </c>
      <c r="G273" s="49">
        <v>4730</v>
      </c>
      <c r="H273" s="49">
        <v>1449</v>
      </c>
      <c r="I273" s="49">
        <v>48</v>
      </c>
      <c r="J273" s="49">
        <v>11930</v>
      </c>
      <c r="K273" s="49">
        <v>1461</v>
      </c>
      <c r="L273" s="49">
        <v>36</v>
      </c>
      <c r="M273" s="49">
        <v>9050</v>
      </c>
      <c r="N273" s="49">
        <v>1471</v>
      </c>
      <c r="O273" s="49">
        <v>30</v>
      </c>
      <c r="P273" s="49">
        <v>7610</v>
      </c>
      <c r="Q273" s="49">
        <v>1478</v>
      </c>
      <c r="R273" s="49">
        <v>21</v>
      </c>
      <c r="S273" s="49">
        <v>5450</v>
      </c>
      <c r="T273" s="49">
        <v>1491</v>
      </c>
      <c r="U273" s="49">
        <v>39</v>
      </c>
      <c r="V273" s="49">
        <v>9770</v>
      </c>
      <c r="W273" s="49">
        <v>1505</v>
      </c>
      <c r="X273" s="49">
        <v>42</v>
      </c>
      <c r="Y273" s="49">
        <v>10490</v>
      </c>
      <c r="Z273" s="49">
        <v>1507</v>
      </c>
      <c r="AA273" s="49">
        <v>6</v>
      </c>
      <c r="AB273" s="49">
        <v>1850</v>
      </c>
      <c r="AC273" s="49">
        <v>1519</v>
      </c>
      <c r="AD273" s="49">
        <v>36</v>
      </c>
      <c r="AE273" s="49">
        <v>9050</v>
      </c>
      <c r="AF273" s="49">
        <v>1531</v>
      </c>
      <c r="AG273" s="49">
        <v>36</v>
      </c>
      <c r="AH273" s="49">
        <v>9050</v>
      </c>
      <c r="AI273" s="49">
        <v>1542</v>
      </c>
      <c r="AJ273" s="49">
        <v>33</v>
      </c>
      <c r="AK273" s="49">
        <v>8330</v>
      </c>
      <c r="AL273" s="49">
        <v>1550</v>
      </c>
      <c r="AM273" s="49">
        <v>24</v>
      </c>
      <c r="AN273" s="49">
        <v>6170</v>
      </c>
      <c r="AO273" s="49">
        <v>369</v>
      </c>
      <c r="AP273" s="49">
        <v>93480</v>
      </c>
    </row>
    <row r="274" spans="1:42">
      <c r="A274" s="50" t="s">
        <v>50</v>
      </c>
      <c r="B274" s="50" t="s">
        <v>910</v>
      </c>
      <c r="C274" s="50" t="s">
        <v>911</v>
      </c>
      <c r="D274" s="50" t="s">
        <v>912</v>
      </c>
      <c r="E274" s="49">
        <v>0</v>
      </c>
      <c r="F274" s="49">
        <v>0</v>
      </c>
      <c r="G274" s="49">
        <v>0</v>
      </c>
      <c r="H274" s="49">
        <v>0</v>
      </c>
      <c r="I274" s="49">
        <v>0</v>
      </c>
      <c r="J274" s="49">
        <v>0</v>
      </c>
      <c r="K274" s="49">
        <v>0</v>
      </c>
      <c r="L274" s="49">
        <v>0</v>
      </c>
      <c r="M274" s="49">
        <v>0</v>
      </c>
      <c r="N274" s="49">
        <v>0</v>
      </c>
      <c r="O274" s="49">
        <v>0</v>
      </c>
      <c r="P274" s="49">
        <v>0</v>
      </c>
      <c r="Q274" s="49">
        <v>0</v>
      </c>
      <c r="R274" s="49">
        <v>0</v>
      </c>
      <c r="S274" s="49">
        <v>0</v>
      </c>
      <c r="T274" s="49">
        <v>0</v>
      </c>
      <c r="U274" s="49">
        <v>0</v>
      </c>
      <c r="V274" s="49">
        <v>0</v>
      </c>
      <c r="W274" s="49">
        <v>0</v>
      </c>
      <c r="X274" s="49">
        <v>0</v>
      </c>
      <c r="Y274" s="49">
        <v>0</v>
      </c>
      <c r="Z274" s="49">
        <v>0</v>
      </c>
      <c r="AA274" s="49">
        <v>0</v>
      </c>
      <c r="AB274" s="49">
        <v>0</v>
      </c>
      <c r="AC274" s="49">
        <v>0</v>
      </c>
      <c r="AD274" s="49">
        <v>0</v>
      </c>
      <c r="AE274" s="49">
        <v>0</v>
      </c>
      <c r="AF274" s="49">
        <v>0</v>
      </c>
      <c r="AG274" s="49">
        <v>0</v>
      </c>
      <c r="AH274" s="49">
        <v>0</v>
      </c>
      <c r="AI274" s="49">
        <v>0</v>
      </c>
      <c r="AJ274" s="49">
        <v>0</v>
      </c>
      <c r="AK274" s="49">
        <v>0</v>
      </c>
      <c r="AL274" s="49">
        <v>0</v>
      </c>
      <c r="AM274" s="49">
        <v>0</v>
      </c>
      <c r="AN274" s="49">
        <v>0</v>
      </c>
      <c r="AO274" s="49">
        <v>0</v>
      </c>
      <c r="AP274" s="49">
        <v>0</v>
      </c>
    </row>
    <row r="275" spans="1:42">
      <c r="A275" s="50" t="s">
        <v>50</v>
      </c>
      <c r="B275" s="50" t="s">
        <v>913</v>
      </c>
      <c r="C275" s="50" t="s">
        <v>914</v>
      </c>
      <c r="D275" s="50" t="s">
        <v>915</v>
      </c>
      <c r="E275" s="49">
        <v>0</v>
      </c>
      <c r="F275" s="49">
        <v>0</v>
      </c>
      <c r="G275" s="49">
        <v>410</v>
      </c>
      <c r="H275" s="49">
        <v>0</v>
      </c>
      <c r="I275" s="49">
        <v>0</v>
      </c>
      <c r="J275" s="49">
        <v>410</v>
      </c>
      <c r="K275" s="49">
        <v>0</v>
      </c>
      <c r="L275" s="49">
        <v>0</v>
      </c>
      <c r="M275" s="49">
        <v>410</v>
      </c>
      <c r="N275" s="49">
        <v>0</v>
      </c>
      <c r="O275" s="49">
        <v>0</v>
      </c>
      <c r="P275" s="49">
        <v>410</v>
      </c>
      <c r="Q275" s="49">
        <v>0</v>
      </c>
      <c r="R275" s="49">
        <v>0</v>
      </c>
      <c r="S275" s="49">
        <v>410</v>
      </c>
      <c r="T275" s="49">
        <v>0</v>
      </c>
      <c r="U275" s="49">
        <v>0</v>
      </c>
      <c r="V275" s="49">
        <v>410</v>
      </c>
      <c r="W275" s="49">
        <v>0</v>
      </c>
      <c r="X275" s="49">
        <v>0</v>
      </c>
      <c r="Y275" s="49">
        <v>410</v>
      </c>
      <c r="Z275" s="49">
        <v>0</v>
      </c>
      <c r="AA275" s="49">
        <v>0</v>
      </c>
      <c r="AB275" s="49">
        <v>410</v>
      </c>
      <c r="AC275" s="49">
        <v>0</v>
      </c>
      <c r="AD275" s="49">
        <v>0</v>
      </c>
      <c r="AE275" s="49">
        <v>410</v>
      </c>
      <c r="AF275" s="49">
        <v>0</v>
      </c>
      <c r="AG275" s="49">
        <v>0</v>
      </c>
      <c r="AH275" s="49">
        <v>410</v>
      </c>
      <c r="AI275" s="49">
        <v>0</v>
      </c>
      <c r="AJ275" s="49">
        <v>0</v>
      </c>
      <c r="AK275" s="49">
        <v>410</v>
      </c>
      <c r="AL275" s="49">
        <v>0</v>
      </c>
      <c r="AM275" s="49">
        <v>0</v>
      </c>
      <c r="AN275" s="49">
        <v>410</v>
      </c>
      <c r="AO275" s="49">
        <v>0</v>
      </c>
      <c r="AP275" s="49">
        <v>4920</v>
      </c>
    </row>
    <row r="276" spans="1:42">
      <c r="A276" s="50" t="s">
        <v>50</v>
      </c>
      <c r="B276" s="50" t="s">
        <v>916</v>
      </c>
      <c r="C276" s="50" t="s">
        <v>917</v>
      </c>
      <c r="D276" s="50" t="s">
        <v>918</v>
      </c>
      <c r="E276" s="49">
        <v>0</v>
      </c>
      <c r="F276" s="49">
        <v>0</v>
      </c>
      <c r="G276" s="49">
        <v>0</v>
      </c>
      <c r="H276" s="49">
        <v>0</v>
      </c>
      <c r="I276" s="49">
        <v>0</v>
      </c>
      <c r="J276" s="49">
        <v>0</v>
      </c>
      <c r="K276" s="49">
        <v>0</v>
      </c>
      <c r="L276" s="49">
        <v>0</v>
      </c>
      <c r="M276" s="49">
        <v>0</v>
      </c>
      <c r="N276" s="49">
        <v>0</v>
      </c>
      <c r="O276" s="49">
        <v>0</v>
      </c>
      <c r="P276" s="49">
        <v>0</v>
      </c>
      <c r="Q276" s="49">
        <v>0</v>
      </c>
      <c r="R276" s="49">
        <v>0</v>
      </c>
      <c r="S276" s="49">
        <v>0</v>
      </c>
      <c r="T276" s="49">
        <v>0</v>
      </c>
      <c r="U276" s="49">
        <v>0</v>
      </c>
      <c r="V276" s="49">
        <v>0</v>
      </c>
      <c r="W276" s="49">
        <v>0</v>
      </c>
      <c r="X276" s="49">
        <v>0</v>
      </c>
      <c r="Y276" s="49">
        <v>0</v>
      </c>
      <c r="Z276" s="49">
        <v>0</v>
      </c>
      <c r="AA276" s="49">
        <v>0</v>
      </c>
      <c r="AB276" s="49">
        <v>0</v>
      </c>
      <c r="AC276" s="49">
        <v>0</v>
      </c>
      <c r="AD276" s="49">
        <v>0</v>
      </c>
      <c r="AE276" s="49">
        <v>0</v>
      </c>
      <c r="AF276" s="49">
        <v>0</v>
      </c>
      <c r="AG276" s="49">
        <v>0</v>
      </c>
      <c r="AH276" s="49">
        <v>0</v>
      </c>
      <c r="AI276" s="49">
        <v>0</v>
      </c>
      <c r="AJ276" s="49">
        <v>0</v>
      </c>
      <c r="AK276" s="49">
        <v>0</v>
      </c>
      <c r="AL276" s="49">
        <v>0</v>
      </c>
      <c r="AM276" s="49">
        <v>0</v>
      </c>
      <c r="AN276" s="49">
        <v>0</v>
      </c>
      <c r="AO276" s="49">
        <v>0</v>
      </c>
      <c r="AP276" s="49">
        <v>0</v>
      </c>
    </row>
    <row r="277" spans="1:42">
      <c r="A277" s="50" t="s">
        <v>50</v>
      </c>
      <c r="B277" s="50" t="s">
        <v>919</v>
      </c>
      <c r="C277" s="50" t="s">
        <v>920</v>
      </c>
      <c r="D277" s="50" t="s">
        <v>921</v>
      </c>
      <c r="E277" s="49">
        <v>5715</v>
      </c>
      <c r="F277" s="49">
        <v>109</v>
      </c>
      <c r="G277" s="49">
        <v>21070</v>
      </c>
      <c r="H277" s="49">
        <v>5765</v>
      </c>
      <c r="I277" s="49">
        <v>390</v>
      </c>
      <c r="J277" s="49">
        <v>106760</v>
      </c>
      <c r="K277" s="49">
        <v>5795</v>
      </c>
      <c r="L277" s="49">
        <v>234</v>
      </c>
      <c r="M277" s="49">
        <v>50600</v>
      </c>
      <c r="N277" s="49">
        <v>5800</v>
      </c>
      <c r="O277" s="49">
        <v>39</v>
      </c>
      <c r="P277" s="49">
        <v>7770</v>
      </c>
      <c r="Q277" s="49">
        <v>5835</v>
      </c>
      <c r="R277" s="49">
        <v>273</v>
      </c>
      <c r="S277" s="49">
        <v>64640</v>
      </c>
      <c r="T277" s="49">
        <v>5920</v>
      </c>
      <c r="U277" s="49">
        <v>663</v>
      </c>
      <c r="V277" s="49">
        <v>205040</v>
      </c>
      <c r="W277" s="49">
        <v>5954</v>
      </c>
      <c r="X277" s="49">
        <v>265</v>
      </c>
      <c r="Y277" s="49">
        <v>61760</v>
      </c>
      <c r="Z277" s="49">
        <v>6015</v>
      </c>
      <c r="AA277" s="49">
        <v>475</v>
      </c>
      <c r="AB277" s="49">
        <v>137360</v>
      </c>
      <c r="AC277" s="49">
        <v>6025</v>
      </c>
      <c r="AD277" s="49">
        <v>78</v>
      </c>
      <c r="AE277" s="49">
        <v>15180</v>
      </c>
      <c r="AF277" s="49">
        <v>6042</v>
      </c>
      <c r="AG277" s="49">
        <v>132</v>
      </c>
      <c r="AH277" s="49">
        <v>25440</v>
      </c>
      <c r="AI277" s="49">
        <v>6060</v>
      </c>
      <c r="AJ277" s="49">
        <v>140</v>
      </c>
      <c r="AK277" s="49">
        <v>26960</v>
      </c>
      <c r="AL277" s="49">
        <v>6097</v>
      </c>
      <c r="AM277" s="49">
        <v>288</v>
      </c>
      <c r="AN277" s="49">
        <v>70040</v>
      </c>
      <c r="AO277" s="49">
        <v>3086</v>
      </c>
      <c r="AP277" s="49">
        <v>792620</v>
      </c>
    </row>
    <row r="278" spans="1:42">
      <c r="A278" s="50" t="s">
        <v>50</v>
      </c>
      <c r="B278" s="50" t="s">
        <v>922</v>
      </c>
      <c r="C278" s="50" t="s">
        <v>923</v>
      </c>
      <c r="D278" s="50" t="s">
        <v>918</v>
      </c>
      <c r="E278" s="49">
        <v>0</v>
      </c>
      <c r="F278" s="49">
        <v>0</v>
      </c>
      <c r="G278" s="49">
        <v>0</v>
      </c>
      <c r="H278" s="49">
        <v>0</v>
      </c>
      <c r="I278" s="49">
        <v>0</v>
      </c>
      <c r="J278" s="49">
        <v>0</v>
      </c>
      <c r="K278" s="49">
        <v>0</v>
      </c>
      <c r="L278" s="49">
        <v>0</v>
      </c>
      <c r="M278" s="49">
        <v>0</v>
      </c>
      <c r="N278" s="49">
        <v>0</v>
      </c>
      <c r="O278" s="49">
        <v>0</v>
      </c>
      <c r="P278" s="49">
        <v>0</v>
      </c>
      <c r="Q278" s="49">
        <v>0</v>
      </c>
      <c r="R278" s="49">
        <v>0</v>
      </c>
      <c r="S278" s="49">
        <v>0</v>
      </c>
      <c r="T278" s="49">
        <v>0</v>
      </c>
      <c r="U278" s="49">
        <v>0</v>
      </c>
      <c r="V278" s="49">
        <v>0</v>
      </c>
      <c r="W278" s="49">
        <v>0</v>
      </c>
      <c r="X278" s="49">
        <v>0</v>
      </c>
      <c r="Y278" s="49">
        <v>0</v>
      </c>
      <c r="Z278" s="49">
        <v>0</v>
      </c>
      <c r="AA278" s="49">
        <v>0</v>
      </c>
      <c r="AB278" s="49">
        <v>0</v>
      </c>
      <c r="AC278" s="49">
        <v>0</v>
      </c>
      <c r="AD278" s="49">
        <v>0</v>
      </c>
      <c r="AE278" s="49">
        <v>0</v>
      </c>
      <c r="AF278" s="49">
        <v>0</v>
      </c>
      <c r="AG278" s="49">
        <v>0</v>
      </c>
      <c r="AH278" s="49">
        <v>0</v>
      </c>
      <c r="AI278" s="49">
        <v>0</v>
      </c>
      <c r="AJ278" s="49">
        <v>0</v>
      </c>
      <c r="AK278" s="49">
        <v>0</v>
      </c>
      <c r="AL278" s="49">
        <v>0</v>
      </c>
      <c r="AM278" s="49">
        <v>0</v>
      </c>
      <c r="AN278" s="49">
        <v>0</v>
      </c>
      <c r="AO278" s="49">
        <v>0</v>
      </c>
      <c r="AP278" s="49">
        <v>0</v>
      </c>
    </row>
    <row r="279" spans="1:42">
      <c r="A279" s="50" t="s">
        <v>50</v>
      </c>
      <c r="B279" s="50" t="s">
        <v>924</v>
      </c>
      <c r="C279" s="50" t="s">
        <v>925</v>
      </c>
      <c r="D279" s="50" t="s">
        <v>2178</v>
      </c>
      <c r="E279" s="49">
        <v>0</v>
      </c>
      <c r="F279" s="49">
        <v>0</v>
      </c>
      <c r="G279" s="49">
        <v>0</v>
      </c>
      <c r="H279" s="49">
        <v>0</v>
      </c>
      <c r="I279" s="49">
        <v>0</v>
      </c>
      <c r="J279" s="49">
        <v>0</v>
      </c>
      <c r="K279" s="49">
        <v>0</v>
      </c>
      <c r="L279" s="49">
        <v>0</v>
      </c>
      <c r="M279" s="49">
        <v>0</v>
      </c>
      <c r="N279" s="49">
        <v>0</v>
      </c>
      <c r="O279" s="49">
        <v>0</v>
      </c>
      <c r="P279" s="49">
        <v>0</v>
      </c>
      <c r="Q279" s="49">
        <v>0</v>
      </c>
      <c r="R279" s="49">
        <v>0</v>
      </c>
      <c r="S279" s="49">
        <v>0</v>
      </c>
      <c r="T279" s="49">
        <v>0</v>
      </c>
      <c r="U279" s="49">
        <v>0</v>
      </c>
      <c r="V279" s="49">
        <v>0</v>
      </c>
      <c r="W279" s="49">
        <v>0</v>
      </c>
      <c r="X279" s="49">
        <v>0</v>
      </c>
      <c r="Y279" s="49">
        <v>0</v>
      </c>
      <c r="Z279" s="49">
        <v>0</v>
      </c>
      <c r="AA279" s="49">
        <v>0</v>
      </c>
      <c r="AB279" s="49">
        <v>0</v>
      </c>
      <c r="AC279" s="49">
        <v>0</v>
      </c>
      <c r="AD279" s="49">
        <v>0</v>
      </c>
      <c r="AE279" s="49">
        <v>0</v>
      </c>
      <c r="AF279" s="49">
        <v>0</v>
      </c>
      <c r="AG279" s="49">
        <v>0</v>
      </c>
      <c r="AH279" s="49">
        <v>0</v>
      </c>
      <c r="AI279" s="49">
        <v>0</v>
      </c>
      <c r="AJ279" s="49">
        <v>0</v>
      </c>
      <c r="AK279" s="49">
        <v>0</v>
      </c>
      <c r="AL279" s="49">
        <v>0</v>
      </c>
      <c r="AM279" s="49">
        <v>0</v>
      </c>
      <c r="AN279" s="49">
        <v>0</v>
      </c>
      <c r="AO279" s="49">
        <v>0</v>
      </c>
      <c r="AP279" s="49">
        <v>0</v>
      </c>
    </row>
    <row r="280" spans="1:42">
      <c r="A280" s="50" t="s">
        <v>50</v>
      </c>
      <c r="B280" s="50" t="s">
        <v>926</v>
      </c>
      <c r="C280" s="50" t="s">
        <v>927</v>
      </c>
      <c r="D280" s="50" t="s">
        <v>928</v>
      </c>
      <c r="E280" s="49">
        <v>2620</v>
      </c>
      <c r="F280" s="49">
        <v>244</v>
      </c>
      <c r="G280" s="49">
        <v>115190</v>
      </c>
      <c r="H280" s="49">
        <v>2621</v>
      </c>
      <c r="I280" s="49">
        <v>4</v>
      </c>
      <c r="J280" s="49">
        <v>2390</v>
      </c>
      <c r="K280" s="49">
        <v>2662</v>
      </c>
      <c r="L280" s="49">
        <v>196</v>
      </c>
      <c r="M280" s="49">
        <v>92630</v>
      </c>
      <c r="N280" s="49">
        <v>2664</v>
      </c>
      <c r="O280" s="49">
        <v>9</v>
      </c>
      <c r="P280" s="49">
        <v>4740</v>
      </c>
      <c r="Q280" s="49">
        <v>2710</v>
      </c>
      <c r="R280" s="49">
        <v>220</v>
      </c>
      <c r="S280" s="49">
        <v>103910</v>
      </c>
      <c r="T280" s="49">
        <v>2734</v>
      </c>
      <c r="U280" s="49">
        <v>115</v>
      </c>
      <c r="V280" s="49">
        <v>54560</v>
      </c>
      <c r="W280" s="49">
        <v>2763</v>
      </c>
      <c r="X280" s="49">
        <v>139</v>
      </c>
      <c r="Y280" s="49">
        <v>65840</v>
      </c>
      <c r="Z280" s="49">
        <v>2770</v>
      </c>
      <c r="AA280" s="49">
        <v>33</v>
      </c>
      <c r="AB280" s="49">
        <v>16020</v>
      </c>
      <c r="AC280" s="49">
        <v>2790</v>
      </c>
      <c r="AD280" s="49">
        <v>96</v>
      </c>
      <c r="AE280" s="49">
        <v>45630</v>
      </c>
      <c r="AF280" s="49">
        <v>2790</v>
      </c>
      <c r="AG280" s="49">
        <v>0</v>
      </c>
      <c r="AH280" s="49">
        <v>510</v>
      </c>
      <c r="AI280" s="49">
        <v>2790</v>
      </c>
      <c r="AJ280" s="49">
        <v>0</v>
      </c>
      <c r="AK280" s="49">
        <v>510</v>
      </c>
      <c r="AL280" s="49">
        <v>2790</v>
      </c>
      <c r="AM280" s="49">
        <v>0</v>
      </c>
      <c r="AN280" s="49">
        <v>510</v>
      </c>
      <c r="AO280" s="49">
        <v>1056</v>
      </c>
      <c r="AP280" s="49">
        <v>502440</v>
      </c>
    </row>
    <row r="281" spans="1:42">
      <c r="A281" s="50" t="s">
        <v>50</v>
      </c>
      <c r="B281" s="50" t="s">
        <v>929</v>
      </c>
      <c r="C281" s="50" t="s">
        <v>930</v>
      </c>
      <c r="D281" s="50" t="s">
        <v>931</v>
      </c>
      <c r="E281" s="49">
        <v>0</v>
      </c>
      <c r="F281" s="49">
        <v>0</v>
      </c>
      <c r="G281" s="49">
        <v>0</v>
      </c>
      <c r="H281" s="49">
        <v>0</v>
      </c>
      <c r="I281" s="49">
        <v>0</v>
      </c>
      <c r="J281" s="49">
        <v>0</v>
      </c>
      <c r="K281" s="49">
        <v>0</v>
      </c>
      <c r="L281" s="49">
        <v>0</v>
      </c>
      <c r="M281" s="49">
        <v>0</v>
      </c>
      <c r="N281" s="49">
        <v>0</v>
      </c>
      <c r="O281" s="49">
        <v>0</v>
      </c>
      <c r="P281" s="49">
        <v>0</v>
      </c>
      <c r="Q281" s="49">
        <v>0</v>
      </c>
      <c r="R281" s="49">
        <v>0</v>
      </c>
      <c r="S281" s="49">
        <v>0</v>
      </c>
      <c r="T281" s="49">
        <v>0</v>
      </c>
      <c r="U281" s="49">
        <v>0</v>
      </c>
      <c r="V281" s="49">
        <v>0</v>
      </c>
      <c r="W281" s="49">
        <v>0</v>
      </c>
      <c r="X281" s="49">
        <v>0</v>
      </c>
      <c r="Y281" s="49">
        <v>0</v>
      </c>
      <c r="Z281" s="49">
        <v>0</v>
      </c>
      <c r="AA281" s="49">
        <v>0</v>
      </c>
      <c r="AB281" s="49">
        <v>0</v>
      </c>
      <c r="AC281" s="49">
        <v>0</v>
      </c>
      <c r="AD281" s="49">
        <v>0</v>
      </c>
      <c r="AE281" s="49">
        <v>0</v>
      </c>
      <c r="AF281" s="49">
        <v>0</v>
      </c>
      <c r="AG281" s="49">
        <v>0</v>
      </c>
      <c r="AH281" s="49">
        <v>0</v>
      </c>
      <c r="AI281" s="49">
        <v>0</v>
      </c>
      <c r="AJ281" s="49">
        <v>0</v>
      </c>
      <c r="AK281" s="49">
        <v>0</v>
      </c>
      <c r="AL281" s="49">
        <v>0</v>
      </c>
      <c r="AM281" s="49">
        <v>0</v>
      </c>
      <c r="AN281" s="49">
        <v>0</v>
      </c>
      <c r="AO281" s="49">
        <v>0</v>
      </c>
      <c r="AP281" s="49">
        <v>0</v>
      </c>
    </row>
    <row r="282" spans="1:42">
      <c r="A282" s="50" t="s">
        <v>50</v>
      </c>
      <c r="B282" s="50" t="s">
        <v>932</v>
      </c>
      <c r="C282" s="50" t="s">
        <v>933</v>
      </c>
      <c r="D282" s="50" t="s">
        <v>934</v>
      </c>
      <c r="E282" s="49">
        <v>4487</v>
      </c>
      <c r="F282" s="49">
        <v>249</v>
      </c>
      <c r="G282" s="49">
        <v>117540</v>
      </c>
      <c r="H282" s="49">
        <v>4538</v>
      </c>
      <c r="I282" s="49">
        <v>244</v>
      </c>
      <c r="J282" s="49">
        <v>115190</v>
      </c>
      <c r="K282" s="49">
        <v>4588</v>
      </c>
      <c r="L282" s="49">
        <v>240</v>
      </c>
      <c r="M282" s="49">
        <v>113310</v>
      </c>
      <c r="N282" s="49">
        <v>4683</v>
      </c>
      <c r="O282" s="49">
        <v>456</v>
      </c>
      <c r="P282" s="49">
        <v>214830</v>
      </c>
      <c r="Q282" s="49">
        <v>4688</v>
      </c>
      <c r="R282" s="49">
        <v>24</v>
      </c>
      <c r="S282" s="49">
        <v>11790</v>
      </c>
      <c r="T282" s="49">
        <v>4738</v>
      </c>
      <c r="U282" s="49">
        <v>240</v>
      </c>
      <c r="V282" s="49">
        <v>113310</v>
      </c>
      <c r="W282" s="49">
        <v>4788</v>
      </c>
      <c r="X282" s="49">
        <v>240</v>
      </c>
      <c r="Y282" s="49">
        <v>113310</v>
      </c>
      <c r="Z282" s="49">
        <v>4838</v>
      </c>
      <c r="AA282" s="49">
        <v>240</v>
      </c>
      <c r="AB282" s="49">
        <v>113310</v>
      </c>
      <c r="AC282" s="49">
        <v>4888</v>
      </c>
      <c r="AD282" s="49">
        <v>240</v>
      </c>
      <c r="AE282" s="49">
        <v>113310</v>
      </c>
      <c r="AF282" s="49">
        <v>4938</v>
      </c>
      <c r="AG282" s="49">
        <v>240</v>
      </c>
      <c r="AH282" s="49">
        <v>113310</v>
      </c>
      <c r="AI282" s="49">
        <v>4988</v>
      </c>
      <c r="AJ282" s="49">
        <v>240</v>
      </c>
      <c r="AK282" s="49">
        <v>113310</v>
      </c>
      <c r="AL282" s="49">
        <v>5038</v>
      </c>
      <c r="AM282" s="49">
        <v>240</v>
      </c>
      <c r="AN282" s="49">
        <v>113310</v>
      </c>
      <c r="AO282" s="49">
        <v>2893</v>
      </c>
      <c r="AP282" s="49">
        <v>1365830</v>
      </c>
    </row>
    <row r="283" spans="1:42">
      <c r="A283" s="50" t="s">
        <v>50</v>
      </c>
      <c r="B283" s="50" t="s">
        <v>935</v>
      </c>
      <c r="C283" s="50" t="s">
        <v>936</v>
      </c>
      <c r="D283" s="50" t="s">
        <v>937</v>
      </c>
      <c r="E283" s="49">
        <v>1185</v>
      </c>
      <c r="F283" s="49">
        <v>50</v>
      </c>
      <c r="G283" s="49">
        <v>24010</v>
      </c>
      <c r="H283" s="49">
        <v>1225</v>
      </c>
      <c r="I283" s="49">
        <v>40</v>
      </c>
      <c r="J283" s="49">
        <v>19310</v>
      </c>
      <c r="K283" s="49">
        <v>1267</v>
      </c>
      <c r="L283" s="49">
        <v>42</v>
      </c>
      <c r="M283" s="49">
        <v>20250</v>
      </c>
      <c r="N283" s="49">
        <v>1286</v>
      </c>
      <c r="O283" s="49">
        <v>19</v>
      </c>
      <c r="P283" s="49">
        <v>9440</v>
      </c>
      <c r="Q283" s="49">
        <v>25</v>
      </c>
      <c r="R283" s="49">
        <v>25</v>
      </c>
      <c r="S283" s="49">
        <v>12260</v>
      </c>
      <c r="T283" s="49">
        <v>150</v>
      </c>
      <c r="U283" s="49">
        <v>125</v>
      </c>
      <c r="V283" s="49">
        <v>59260</v>
      </c>
      <c r="W283" s="49">
        <v>257</v>
      </c>
      <c r="X283" s="49">
        <v>107</v>
      </c>
      <c r="Y283" s="49">
        <v>50800</v>
      </c>
      <c r="Z283" s="49">
        <v>310</v>
      </c>
      <c r="AA283" s="49">
        <v>53</v>
      </c>
      <c r="AB283" s="49">
        <v>25420</v>
      </c>
      <c r="AC283" s="49">
        <v>405</v>
      </c>
      <c r="AD283" s="49">
        <v>95</v>
      </c>
      <c r="AE283" s="49">
        <v>45160</v>
      </c>
      <c r="AF283" s="49">
        <v>455</v>
      </c>
      <c r="AG283" s="49">
        <v>50</v>
      </c>
      <c r="AH283" s="49">
        <v>24010</v>
      </c>
      <c r="AI283" s="49">
        <v>578</v>
      </c>
      <c r="AJ283" s="49">
        <v>123</v>
      </c>
      <c r="AK283" s="49">
        <v>58320</v>
      </c>
      <c r="AL283" s="49">
        <v>60</v>
      </c>
      <c r="AM283" s="49">
        <v>60</v>
      </c>
      <c r="AN283" s="49">
        <v>28710</v>
      </c>
      <c r="AO283" s="49">
        <v>789</v>
      </c>
      <c r="AP283" s="49">
        <v>376950</v>
      </c>
    </row>
    <row r="284" spans="1:42">
      <c r="A284" s="50" t="s">
        <v>50</v>
      </c>
      <c r="B284" s="50" t="s">
        <v>938</v>
      </c>
      <c r="C284" s="50" t="s">
        <v>939</v>
      </c>
      <c r="D284" s="50" t="s">
        <v>2179</v>
      </c>
      <c r="E284" s="49">
        <v>325</v>
      </c>
      <c r="F284" s="49">
        <v>0</v>
      </c>
      <c r="G284" s="49">
        <v>0</v>
      </c>
      <c r="H284" s="49">
        <v>325</v>
      </c>
      <c r="I284" s="49">
        <v>0</v>
      </c>
      <c r="J284" s="49">
        <v>0</v>
      </c>
      <c r="K284" s="49">
        <v>325</v>
      </c>
      <c r="L284" s="49">
        <v>0</v>
      </c>
      <c r="M284" s="49">
        <v>0</v>
      </c>
      <c r="N284" s="49">
        <v>325</v>
      </c>
      <c r="O284" s="49">
        <v>0</v>
      </c>
      <c r="P284" s="49">
        <v>0</v>
      </c>
      <c r="Q284" s="49">
        <v>325</v>
      </c>
      <c r="R284" s="49">
        <v>0</v>
      </c>
      <c r="S284" s="49">
        <v>0</v>
      </c>
      <c r="T284" s="49">
        <v>325</v>
      </c>
      <c r="U284" s="49">
        <v>0</v>
      </c>
      <c r="V284" s="49">
        <v>0</v>
      </c>
      <c r="W284" s="49">
        <v>325</v>
      </c>
      <c r="X284" s="49">
        <v>0</v>
      </c>
      <c r="Y284" s="49">
        <v>0</v>
      </c>
      <c r="Z284" s="49">
        <v>325</v>
      </c>
      <c r="AA284" s="49">
        <v>0</v>
      </c>
      <c r="AB284" s="49">
        <v>0</v>
      </c>
      <c r="AC284" s="49">
        <v>325</v>
      </c>
      <c r="AD284" s="49">
        <v>0</v>
      </c>
      <c r="AE284" s="49">
        <v>0</v>
      </c>
      <c r="AF284" s="49">
        <v>325</v>
      </c>
      <c r="AG284" s="49">
        <v>0</v>
      </c>
      <c r="AH284" s="49">
        <v>0</v>
      </c>
      <c r="AI284" s="49">
        <v>325</v>
      </c>
      <c r="AJ284" s="49">
        <v>0</v>
      </c>
      <c r="AK284" s="49">
        <v>0</v>
      </c>
      <c r="AL284" s="49">
        <v>325</v>
      </c>
      <c r="AM284" s="49">
        <v>0</v>
      </c>
      <c r="AN284" s="49">
        <v>0</v>
      </c>
      <c r="AO284" s="49">
        <v>0</v>
      </c>
      <c r="AP284" s="49">
        <v>0</v>
      </c>
    </row>
    <row r="285" spans="1:42">
      <c r="A285" s="50" t="s">
        <v>50</v>
      </c>
      <c r="B285" s="50" t="s">
        <v>941</v>
      </c>
      <c r="C285" s="50" t="s">
        <v>942</v>
      </c>
      <c r="D285" s="50" t="s">
        <v>943</v>
      </c>
      <c r="E285" s="49">
        <v>8221</v>
      </c>
      <c r="F285" s="49">
        <v>50</v>
      </c>
      <c r="G285" s="49">
        <v>12410</v>
      </c>
      <c r="H285" s="49">
        <v>8311</v>
      </c>
      <c r="I285" s="49">
        <v>90</v>
      </c>
      <c r="J285" s="49">
        <v>40010</v>
      </c>
      <c r="K285" s="49">
        <v>8367</v>
      </c>
      <c r="L285" s="49">
        <v>56</v>
      </c>
      <c r="M285" s="49">
        <v>16550</v>
      </c>
      <c r="N285" s="49">
        <v>8440</v>
      </c>
      <c r="O285" s="49">
        <v>73</v>
      </c>
      <c r="P285" s="49">
        <v>28280</v>
      </c>
      <c r="Q285" s="49">
        <v>8490</v>
      </c>
      <c r="R285" s="49">
        <v>50</v>
      </c>
      <c r="S285" s="49">
        <v>12410</v>
      </c>
      <c r="T285" s="49">
        <v>8608</v>
      </c>
      <c r="U285" s="49">
        <v>118</v>
      </c>
      <c r="V285" s="49">
        <v>60050</v>
      </c>
      <c r="W285" s="49">
        <v>8723</v>
      </c>
      <c r="X285" s="49">
        <v>115</v>
      </c>
      <c r="Y285" s="49">
        <v>57860</v>
      </c>
      <c r="Z285" s="49">
        <v>8767</v>
      </c>
      <c r="AA285" s="49">
        <v>44</v>
      </c>
      <c r="AB285" s="49">
        <v>10970</v>
      </c>
      <c r="AC285" s="49">
        <v>8860</v>
      </c>
      <c r="AD285" s="49">
        <v>93</v>
      </c>
      <c r="AE285" s="49">
        <v>42080</v>
      </c>
      <c r="AF285" s="49">
        <v>8920</v>
      </c>
      <c r="AG285" s="49">
        <v>60</v>
      </c>
      <c r="AH285" s="49">
        <v>19310</v>
      </c>
      <c r="AI285" s="49">
        <v>9028</v>
      </c>
      <c r="AJ285" s="49">
        <v>108</v>
      </c>
      <c r="AK285" s="49">
        <v>52750</v>
      </c>
      <c r="AL285" s="49">
        <v>9120</v>
      </c>
      <c r="AM285" s="49">
        <v>92</v>
      </c>
      <c r="AN285" s="49">
        <v>41390</v>
      </c>
      <c r="AO285" s="49">
        <v>949</v>
      </c>
      <c r="AP285" s="49">
        <v>394070</v>
      </c>
    </row>
    <row r="286" spans="1:42">
      <c r="A286" s="50" t="s">
        <v>50</v>
      </c>
      <c r="B286" s="50" t="s">
        <v>944</v>
      </c>
      <c r="C286" s="50" t="s">
        <v>945</v>
      </c>
      <c r="D286" s="50" t="s">
        <v>2180</v>
      </c>
      <c r="E286" s="49">
        <v>8381</v>
      </c>
      <c r="F286" s="49">
        <v>20</v>
      </c>
      <c r="G286" s="49">
        <v>5210</v>
      </c>
      <c r="H286" s="49">
        <v>8421</v>
      </c>
      <c r="I286" s="49">
        <v>40</v>
      </c>
      <c r="J286" s="49">
        <v>10010</v>
      </c>
      <c r="K286" s="49">
        <v>13</v>
      </c>
      <c r="L286" s="49">
        <v>53</v>
      </c>
      <c r="M286" s="49">
        <v>14480</v>
      </c>
      <c r="N286" s="49">
        <v>13</v>
      </c>
      <c r="O286" s="49">
        <v>0</v>
      </c>
      <c r="P286" s="49">
        <v>410</v>
      </c>
      <c r="Q286" s="49">
        <v>18</v>
      </c>
      <c r="R286" s="49">
        <v>5</v>
      </c>
      <c r="S286" s="49">
        <v>1610</v>
      </c>
      <c r="T286" s="49">
        <v>57</v>
      </c>
      <c r="U286" s="49">
        <v>39</v>
      </c>
      <c r="V286" s="49">
        <v>9770</v>
      </c>
      <c r="W286" s="49">
        <v>84</v>
      </c>
      <c r="X286" s="49">
        <v>27</v>
      </c>
      <c r="Y286" s="49">
        <v>6890</v>
      </c>
      <c r="Z286" s="49">
        <v>140</v>
      </c>
      <c r="AA286" s="49">
        <v>56</v>
      </c>
      <c r="AB286" s="49">
        <v>16550</v>
      </c>
      <c r="AC286" s="49">
        <v>200</v>
      </c>
      <c r="AD286" s="49">
        <v>60</v>
      </c>
      <c r="AE286" s="49">
        <v>19310</v>
      </c>
      <c r="AF286" s="49">
        <v>240</v>
      </c>
      <c r="AG286" s="49">
        <v>40</v>
      </c>
      <c r="AH286" s="49">
        <v>10010</v>
      </c>
      <c r="AI286" s="49">
        <v>245</v>
      </c>
      <c r="AJ286" s="49">
        <v>5</v>
      </c>
      <c r="AK286" s="49">
        <v>1610</v>
      </c>
      <c r="AL286" s="49">
        <v>310</v>
      </c>
      <c r="AM286" s="49">
        <v>65</v>
      </c>
      <c r="AN286" s="49">
        <v>22760</v>
      </c>
      <c r="AO286" s="49">
        <v>410</v>
      </c>
      <c r="AP286" s="49">
        <v>118620</v>
      </c>
    </row>
    <row r="287" spans="1:42">
      <c r="A287" s="50" t="s">
        <v>50</v>
      </c>
      <c r="B287" s="50" t="s">
        <v>947</v>
      </c>
      <c r="C287" s="50" t="s">
        <v>948</v>
      </c>
      <c r="D287" s="50" t="s">
        <v>949</v>
      </c>
      <c r="E287" s="49">
        <v>21525</v>
      </c>
      <c r="F287" s="49">
        <v>356</v>
      </c>
      <c r="G287" s="49">
        <v>236030</v>
      </c>
      <c r="H287" s="49">
        <v>21847</v>
      </c>
      <c r="I287" s="49">
        <v>322</v>
      </c>
      <c r="J287" s="49">
        <v>209850</v>
      </c>
      <c r="K287" s="49">
        <v>22120</v>
      </c>
      <c r="L287" s="49">
        <v>273</v>
      </c>
      <c r="M287" s="49">
        <v>173200</v>
      </c>
      <c r="N287" s="49">
        <v>22400</v>
      </c>
      <c r="O287" s="49">
        <v>280</v>
      </c>
      <c r="P287" s="49">
        <v>178310</v>
      </c>
      <c r="Q287" s="49">
        <v>22760</v>
      </c>
      <c r="R287" s="49">
        <v>360</v>
      </c>
      <c r="S287" s="49">
        <v>239110</v>
      </c>
      <c r="T287" s="49">
        <v>23087</v>
      </c>
      <c r="U287" s="49">
        <v>327</v>
      </c>
      <c r="V287" s="49">
        <v>213700</v>
      </c>
      <c r="W287" s="49">
        <v>23437</v>
      </c>
      <c r="X287" s="49">
        <v>350</v>
      </c>
      <c r="Y287" s="49">
        <v>231410</v>
      </c>
      <c r="Z287" s="49">
        <v>23780</v>
      </c>
      <c r="AA287" s="49">
        <v>343</v>
      </c>
      <c r="AB287" s="49">
        <v>226020</v>
      </c>
      <c r="AC287" s="49">
        <v>24304</v>
      </c>
      <c r="AD287" s="49">
        <v>524</v>
      </c>
      <c r="AE287" s="49">
        <v>365390</v>
      </c>
      <c r="AF287" s="49">
        <v>24732</v>
      </c>
      <c r="AG287" s="49">
        <v>428</v>
      </c>
      <c r="AH287" s="49">
        <v>291470</v>
      </c>
      <c r="AI287" s="49">
        <v>25168</v>
      </c>
      <c r="AJ287" s="49">
        <v>436</v>
      </c>
      <c r="AK287" s="49">
        <v>297630</v>
      </c>
      <c r="AL287" s="49">
        <v>25610</v>
      </c>
      <c r="AM287" s="49">
        <v>442</v>
      </c>
      <c r="AN287" s="49">
        <v>302250</v>
      </c>
      <c r="AO287" s="49">
        <v>4441</v>
      </c>
      <c r="AP287" s="49">
        <v>2964370</v>
      </c>
    </row>
    <row r="288" spans="1:42">
      <c r="A288" s="50" t="s">
        <v>50</v>
      </c>
      <c r="B288" s="50" t="s">
        <v>950</v>
      </c>
      <c r="C288" s="50" t="s">
        <v>951</v>
      </c>
      <c r="D288" s="50" t="s">
        <v>952</v>
      </c>
      <c r="E288" s="49">
        <v>735</v>
      </c>
      <c r="F288" s="49">
        <v>0</v>
      </c>
      <c r="G288" s="49">
        <v>410</v>
      </c>
      <c r="H288" s="49">
        <v>746</v>
      </c>
      <c r="I288" s="49">
        <v>16</v>
      </c>
      <c r="J288" s="49">
        <v>4250</v>
      </c>
      <c r="K288" s="49">
        <v>746</v>
      </c>
      <c r="L288" s="49">
        <v>0</v>
      </c>
      <c r="M288" s="49">
        <v>410</v>
      </c>
      <c r="N288" s="49">
        <v>746</v>
      </c>
      <c r="O288" s="49">
        <v>0</v>
      </c>
      <c r="P288" s="49">
        <v>410</v>
      </c>
      <c r="Q288" s="49">
        <v>746</v>
      </c>
      <c r="R288" s="49">
        <v>0</v>
      </c>
      <c r="S288" s="49">
        <v>410</v>
      </c>
      <c r="T288" s="49">
        <v>746</v>
      </c>
      <c r="U288" s="49">
        <v>0</v>
      </c>
      <c r="V288" s="49">
        <v>410</v>
      </c>
      <c r="W288" s="49">
        <v>746</v>
      </c>
      <c r="X288" s="49">
        <v>0</v>
      </c>
      <c r="Y288" s="49">
        <v>410</v>
      </c>
      <c r="Z288" s="49">
        <v>746</v>
      </c>
      <c r="AA288" s="49">
        <v>0</v>
      </c>
      <c r="AB288" s="49">
        <v>410</v>
      </c>
      <c r="AC288" s="49">
        <v>746</v>
      </c>
      <c r="AD288" s="49">
        <v>0</v>
      </c>
      <c r="AE288" s="49">
        <v>410</v>
      </c>
      <c r="AF288" s="49">
        <v>746</v>
      </c>
      <c r="AG288" s="49">
        <v>0</v>
      </c>
      <c r="AH288" s="49">
        <v>410</v>
      </c>
      <c r="AI288" s="49">
        <v>746</v>
      </c>
      <c r="AJ288" s="49">
        <v>0</v>
      </c>
      <c r="AK288" s="49">
        <v>410</v>
      </c>
      <c r="AL288" s="49">
        <v>746</v>
      </c>
      <c r="AM288" s="49">
        <v>0</v>
      </c>
      <c r="AN288" s="49">
        <v>410</v>
      </c>
      <c r="AO288" s="49">
        <v>16</v>
      </c>
      <c r="AP288" s="49">
        <v>8760</v>
      </c>
    </row>
    <row r="289" spans="1:42">
      <c r="A289" s="50" t="s">
        <v>50</v>
      </c>
      <c r="B289" s="50" t="s">
        <v>953</v>
      </c>
      <c r="C289" s="50" t="s">
        <v>954</v>
      </c>
      <c r="D289" s="50" t="s">
        <v>955</v>
      </c>
      <c r="K289" s="49">
        <v>0</v>
      </c>
      <c r="L289" s="49">
        <v>30</v>
      </c>
      <c r="M289" s="49">
        <v>6390</v>
      </c>
      <c r="T289" s="49">
        <v>0</v>
      </c>
      <c r="U289" s="49">
        <v>30</v>
      </c>
      <c r="V289" s="49">
        <v>6390</v>
      </c>
      <c r="AC289" s="49">
        <v>0</v>
      </c>
      <c r="AD289" s="49">
        <v>30</v>
      </c>
      <c r="AE289" s="49">
        <v>6390</v>
      </c>
      <c r="AL289" s="49">
        <v>0</v>
      </c>
      <c r="AM289" s="49">
        <v>30</v>
      </c>
      <c r="AN289" s="49">
        <v>6390</v>
      </c>
      <c r="AO289" s="49">
        <v>120</v>
      </c>
      <c r="AP289" s="49">
        <v>25560</v>
      </c>
    </row>
    <row r="290" spans="1:42">
      <c r="A290" s="50" t="s">
        <v>50</v>
      </c>
      <c r="B290" s="50" t="s">
        <v>956</v>
      </c>
      <c r="C290" s="50" t="s">
        <v>957</v>
      </c>
      <c r="D290" s="50" t="s">
        <v>958</v>
      </c>
      <c r="K290" s="49">
        <v>0</v>
      </c>
      <c r="L290" s="49">
        <v>30</v>
      </c>
      <c r="M290" s="49">
        <v>6390</v>
      </c>
      <c r="T290" s="49">
        <v>0</v>
      </c>
      <c r="U290" s="49">
        <v>30</v>
      </c>
      <c r="V290" s="49">
        <v>6390</v>
      </c>
      <c r="AC290" s="49">
        <v>0</v>
      </c>
      <c r="AD290" s="49">
        <v>30</v>
      </c>
      <c r="AE290" s="49">
        <v>6390</v>
      </c>
      <c r="AL290" s="49">
        <v>0</v>
      </c>
      <c r="AM290" s="49">
        <v>30</v>
      </c>
      <c r="AN290" s="49">
        <v>6390</v>
      </c>
      <c r="AO290" s="49">
        <v>120</v>
      </c>
      <c r="AP290" s="49">
        <v>25560</v>
      </c>
    </row>
    <row r="291" spans="1:42">
      <c r="A291" s="50" t="s">
        <v>50</v>
      </c>
      <c r="B291" s="50" t="s">
        <v>959</v>
      </c>
      <c r="C291" s="50" t="s">
        <v>960</v>
      </c>
      <c r="D291" s="50" t="s">
        <v>961</v>
      </c>
      <c r="E291" s="49">
        <v>0</v>
      </c>
      <c r="F291" s="49">
        <v>0</v>
      </c>
      <c r="G291" s="49">
        <v>510</v>
      </c>
      <c r="H291" s="49">
        <v>0</v>
      </c>
      <c r="I291" s="49">
        <v>0</v>
      </c>
      <c r="J291" s="49">
        <v>510</v>
      </c>
      <c r="K291" s="49">
        <v>0</v>
      </c>
      <c r="L291" s="49">
        <v>0</v>
      </c>
      <c r="M291" s="49">
        <v>510</v>
      </c>
      <c r="N291" s="49">
        <v>0</v>
      </c>
      <c r="O291" s="49">
        <v>0</v>
      </c>
      <c r="P291" s="49">
        <v>510</v>
      </c>
      <c r="Q291" s="49">
        <v>0</v>
      </c>
      <c r="R291" s="49">
        <v>0</v>
      </c>
      <c r="S291" s="49">
        <v>510</v>
      </c>
      <c r="T291" s="49">
        <v>0</v>
      </c>
      <c r="U291" s="49">
        <v>0</v>
      </c>
      <c r="V291" s="49">
        <v>510</v>
      </c>
      <c r="W291" s="49">
        <v>0</v>
      </c>
      <c r="X291" s="49">
        <v>0</v>
      </c>
      <c r="Y291" s="49">
        <v>510</v>
      </c>
      <c r="Z291" s="49">
        <v>0</v>
      </c>
      <c r="AA291" s="49">
        <v>0</v>
      </c>
      <c r="AB291" s="49">
        <v>510</v>
      </c>
      <c r="AC291" s="49">
        <v>0</v>
      </c>
      <c r="AD291" s="49">
        <v>0</v>
      </c>
      <c r="AE291" s="49">
        <v>510</v>
      </c>
      <c r="AF291" s="49">
        <v>0</v>
      </c>
      <c r="AG291" s="49">
        <v>0</v>
      </c>
      <c r="AH291" s="49">
        <v>510</v>
      </c>
      <c r="AI291" s="49">
        <v>0</v>
      </c>
      <c r="AJ291" s="49">
        <v>0</v>
      </c>
      <c r="AK291" s="49">
        <v>510</v>
      </c>
      <c r="AL291" s="49">
        <v>0</v>
      </c>
      <c r="AM291" s="49">
        <v>0</v>
      </c>
      <c r="AN291" s="49">
        <v>510</v>
      </c>
      <c r="AO291" s="49">
        <v>0</v>
      </c>
      <c r="AP291" s="49">
        <v>6120</v>
      </c>
    </row>
    <row r="292" spans="1:42">
      <c r="A292" s="50" t="s">
        <v>50</v>
      </c>
      <c r="B292" s="50" t="s">
        <v>962</v>
      </c>
      <c r="C292" s="50" t="s">
        <v>963</v>
      </c>
      <c r="D292" s="50" t="s">
        <v>964</v>
      </c>
      <c r="E292" s="49">
        <v>0</v>
      </c>
      <c r="F292" s="49">
        <v>0</v>
      </c>
      <c r="G292" s="49">
        <v>410</v>
      </c>
      <c r="H292" s="49">
        <v>0</v>
      </c>
      <c r="I292" s="49">
        <v>0</v>
      </c>
      <c r="J292" s="49">
        <v>410</v>
      </c>
      <c r="K292" s="49">
        <v>0</v>
      </c>
      <c r="L292" s="49">
        <v>0</v>
      </c>
      <c r="M292" s="49">
        <v>410</v>
      </c>
      <c r="N292" s="49">
        <v>0</v>
      </c>
      <c r="O292" s="49">
        <v>0</v>
      </c>
      <c r="P292" s="49">
        <v>410</v>
      </c>
      <c r="Q292" s="49">
        <v>0</v>
      </c>
      <c r="R292" s="49">
        <v>0</v>
      </c>
      <c r="S292" s="49">
        <v>410</v>
      </c>
      <c r="T292" s="49">
        <v>0</v>
      </c>
      <c r="U292" s="49">
        <v>0</v>
      </c>
      <c r="V292" s="49">
        <v>410</v>
      </c>
      <c r="W292" s="49">
        <v>0</v>
      </c>
      <c r="X292" s="49">
        <v>0</v>
      </c>
      <c r="Y292" s="49">
        <v>410</v>
      </c>
      <c r="Z292" s="49">
        <v>0</v>
      </c>
      <c r="AA292" s="49">
        <v>0</v>
      </c>
      <c r="AB292" s="49">
        <v>410</v>
      </c>
      <c r="AC292" s="49">
        <v>0</v>
      </c>
      <c r="AD292" s="49">
        <v>0</v>
      </c>
      <c r="AE292" s="49">
        <v>410</v>
      </c>
      <c r="AF292" s="49">
        <v>0</v>
      </c>
      <c r="AG292" s="49">
        <v>0</v>
      </c>
      <c r="AH292" s="49">
        <v>410</v>
      </c>
      <c r="AI292" s="49">
        <v>0</v>
      </c>
      <c r="AJ292" s="49">
        <v>0</v>
      </c>
      <c r="AK292" s="49">
        <v>410</v>
      </c>
      <c r="AL292" s="49">
        <v>0</v>
      </c>
      <c r="AM292" s="49">
        <v>0</v>
      </c>
      <c r="AN292" s="49">
        <v>410</v>
      </c>
      <c r="AO292" s="49">
        <v>0</v>
      </c>
      <c r="AP292" s="49">
        <v>4920</v>
      </c>
    </row>
    <row r="293" spans="1:42">
      <c r="A293" s="50" t="s">
        <v>50</v>
      </c>
      <c r="B293" s="50" t="s">
        <v>965</v>
      </c>
      <c r="C293" s="50" t="s">
        <v>966</v>
      </c>
      <c r="D293" s="50" t="s">
        <v>2321</v>
      </c>
      <c r="K293" s="49">
        <v>0</v>
      </c>
      <c r="L293" s="49">
        <v>42</v>
      </c>
      <c r="M293" s="49">
        <v>8550</v>
      </c>
      <c r="T293" s="49">
        <v>0</v>
      </c>
      <c r="U293" s="49">
        <v>42</v>
      </c>
      <c r="V293" s="49">
        <v>8550</v>
      </c>
      <c r="AC293" s="49">
        <v>0</v>
      </c>
      <c r="AD293" s="49">
        <v>42</v>
      </c>
      <c r="AE293" s="49">
        <v>8550</v>
      </c>
      <c r="AL293" s="49">
        <v>0</v>
      </c>
      <c r="AM293" s="49">
        <v>42</v>
      </c>
      <c r="AN293" s="49">
        <v>8550</v>
      </c>
      <c r="AO293" s="49">
        <v>168</v>
      </c>
      <c r="AP293" s="49">
        <v>34200</v>
      </c>
    </row>
    <row r="294" spans="1:42">
      <c r="A294" s="50" t="s">
        <v>50</v>
      </c>
      <c r="B294" s="50" t="s">
        <v>968</v>
      </c>
      <c r="C294" s="50" t="s">
        <v>969</v>
      </c>
      <c r="D294" s="50" t="s">
        <v>2322</v>
      </c>
      <c r="K294" s="49">
        <v>0</v>
      </c>
      <c r="L294" s="49">
        <v>30</v>
      </c>
      <c r="M294" s="49">
        <v>6390</v>
      </c>
      <c r="T294" s="49">
        <v>0</v>
      </c>
      <c r="U294" s="49">
        <v>30</v>
      </c>
      <c r="V294" s="49">
        <v>6390</v>
      </c>
      <c r="AC294" s="49">
        <v>0</v>
      </c>
      <c r="AD294" s="49">
        <v>30</v>
      </c>
      <c r="AE294" s="49">
        <v>6390</v>
      </c>
      <c r="AL294" s="49">
        <v>0</v>
      </c>
      <c r="AM294" s="49">
        <v>30</v>
      </c>
      <c r="AN294" s="49">
        <v>6390</v>
      </c>
      <c r="AO294" s="49">
        <v>120</v>
      </c>
      <c r="AP294" s="49">
        <v>25560</v>
      </c>
    </row>
    <row r="295" spans="1:42">
      <c r="A295" s="50" t="s">
        <v>50</v>
      </c>
      <c r="B295" s="50" t="s">
        <v>971</v>
      </c>
      <c r="C295" s="50" t="s">
        <v>972</v>
      </c>
      <c r="D295" s="50" t="s">
        <v>2323</v>
      </c>
      <c r="K295" s="49">
        <v>0</v>
      </c>
      <c r="L295" s="49">
        <v>18</v>
      </c>
      <c r="M295" s="49">
        <v>4230</v>
      </c>
      <c r="T295" s="49">
        <v>0</v>
      </c>
      <c r="U295" s="49">
        <v>18</v>
      </c>
      <c r="V295" s="49">
        <v>4230</v>
      </c>
      <c r="AC295" s="49">
        <v>0</v>
      </c>
      <c r="AD295" s="49">
        <v>18</v>
      </c>
      <c r="AE295" s="49">
        <v>4230</v>
      </c>
      <c r="AL295" s="49">
        <v>0</v>
      </c>
      <c r="AM295" s="49">
        <v>18</v>
      </c>
      <c r="AN295" s="49">
        <v>4230</v>
      </c>
      <c r="AO295" s="49">
        <v>72</v>
      </c>
      <c r="AP295" s="49">
        <v>16920</v>
      </c>
    </row>
    <row r="296" spans="1:42">
      <c r="A296" s="50" t="s">
        <v>50</v>
      </c>
      <c r="B296" s="50" t="s">
        <v>974</v>
      </c>
      <c r="C296" s="50" t="s">
        <v>975</v>
      </c>
      <c r="D296" s="50" t="s">
        <v>2324</v>
      </c>
      <c r="K296" s="49">
        <v>0</v>
      </c>
      <c r="L296" s="49">
        <v>12</v>
      </c>
      <c r="M296" s="49">
        <v>3150</v>
      </c>
      <c r="T296" s="49">
        <v>0</v>
      </c>
      <c r="U296" s="49">
        <v>12</v>
      </c>
      <c r="V296" s="49">
        <v>3150</v>
      </c>
      <c r="AC296" s="49">
        <v>0</v>
      </c>
      <c r="AD296" s="49">
        <v>12</v>
      </c>
      <c r="AE296" s="49">
        <v>3150</v>
      </c>
      <c r="AL296" s="49">
        <v>0</v>
      </c>
      <c r="AM296" s="49">
        <v>12</v>
      </c>
      <c r="AN296" s="49">
        <v>3150</v>
      </c>
      <c r="AO296" s="49">
        <v>48</v>
      </c>
      <c r="AP296" s="49">
        <v>12600</v>
      </c>
    </row>
    <row r="297" spans="1:42">
      <c r="A297" s="50" t="s">
        <v>50</v>
      </c>
      <c r="B297" s="50" t="s">
        <v>977</v>
      </c>
      <c r="C297" s="50" t="s">
        <v>978</v>
      </c>
      <c r="D297" s="50" t="s">
        <v>2325</v>
      </c>
      <c r="K297" s="49">
        <v>0</v>
      </c>
      <c r="L297" s="49">
        <v>30</v>
      </c>
      <c r="M297" s="49">
        <v>6390</v>
      </c>
      <c r="T297" s="49">
        <v>0</v>
      </c>
      <c r="U297" s="49">
        <v>30</v>
      </c>
      <c r="V297" s="49">
        <v>6390</v>
      </c>
      <c r="AC297" s="49">
        <v>0</v>
      </c>
      <c r="AD297" s="49">
        <v>30</v>
      </c>
      <c r="AE297" s="49">
        <v>6390</v>
      </c>
      <c r="AL297" s="49">
        <v>0</v>
      </c>
      <c r="AM297" s="49">
        <v>30</v>
      </c>
      <c r="AN297" s="49">
        <v>6390</v>
      </c>
      <c r="AO297" s="49">
        <v>120</v>
      </c>
      <c r="AP297" s="49">
        <v>25560</v>
      </c>
    </row>
    <row r="298" spans="1:42">
      <c r="A298" s="50" t="s">
        <v>50</v>
      </c>
      <c r="B298" s="50" t="s">
        <v>980</v>
      </c>
      <c r="C298" s="50" t="s">
        <v>981</v>
      </c>
      <c r="D298" s="50" t="s">
        <v>2326</v>
      </c>
      <c r="K298" s="49">
        <v>0</v>
      </c>
      <c r="L298" s="49">
        <v>90</v>
      </c>
      <c r="M298" s="49">
        <v>0</v>
      </c>
      <c r="T298" s="49">
        <v>0</v>
      </c>
      <c r="U298" s="49">
        <v>90</v>
      </c>
      <c r="V298" s="49">
        <v>0</v>
      </c>
      <c r="AC298" s="49">
        <v>0</v>
      </c>
      <c r="AD298" s="49">
        <v>90</v>
      </c>
      <c r="AE298" s="49">
        <v>0</v>
      </c>
      <c r="AL298" s="49">
        <v>0</v>
      </c>
      <c r="AM298" s="49">
        <v>90</v>
      </c>
      <c r="AN298" s="49">
        <v>0</v>
      </c>
      <c r="AO298" s="49">
        <v>360</v>
      </c>
      <c r="AP298" s="49">
        <v>0</v>
      </c>
    </row>
    <row r="299" spans="1:42">
      <c r="A299" s="50" t="s">
        <v>50</v>
      </c>
      <c r="B299" s="50" t="s">
        <v>983</v>
      </c>
      <c r="C299" s="50" t="s">
        <v>984</v>
      </c>
      <c r="D299" s="50" t="s">
        <v>2327</v>
      </c>
      <c r="E299" s="49">
        <v>0</v>
      </c>
      <c r="F299" s="49">
        <v>48</v>
      </c>
      <c r="G299" s="49">
        <v>19230</v>
      </c>
      <c r="H299" s="49">
        <v>0</v>
      </c>
      <c r="I299" s="49">
        <v>48</v>
      </c>
      <c r="J299" s="49">
        <v>19230</v>
      </c>
      <c r="K299" s="49">
        <v>0</v>
      </c>
      <c r="L299" s="49">
        <v>48</v>
      </c>
      <c r="M299" s="49">
        <v>19230</v>
      </c>
      <c r="N299" s="49">
        <v>0</v>
      </c>
      <c r="O299" s="49">
        <v>48</v>
      </c>
      <c r="P299" s="49">
        <v>19230</v>
      </c>
      <c r="Q299" s="49">
        <v>0</v>
      </c>
      <c r="R299" s="49">
        <v>48</v>
      </c>
      <c r="S299" s="49">
        <v>19230</v>
      </c>
      <c r="T299" s="49">
        <v>0</v>
      </c>
      <c r="U299" s="49">
        <v>48</v>
      </c>
      <c r="V299" s="49">
        <v>19230</v>
      </c>
      <c r="W299" s="49">
        <v>0</v>
      </c>
      <c r="X299" s="49">
        <v>48</v>
      </c>
      <c r="Y299" s="49">
        <v>19230</v>
      </c>
      <c r="Z299" s="49">
        <v>0</v>
      </c>
      <c r="AA299" s="49">
        <v>48</v>
      </c>
      <c r="AB299" s="49">
        <v>19230</v>
      </c>
      <c r="AC299" s="49">
        <v>0</v>
      </c>
      <c r="AD299" s="49">
        <v>48</v>
      </c>
      <c r="AE299" s="49">
        <v>19230</v>
      </c>
      <c r="AF299" s="49">
        <v>0</v>
      </c>
      <c r="AG299" s="49">
        <v>48</v>
      </c>
      <c r="AH299" s="49">
        <v>19230</v>
      </c>
      <c r="AI299" s="49">
        <v>0</v>
      </c>
      <c r="AJ299" s="49">
        <v>48</v>
      </c>
      <c r="AK299" s="49">
        <v>19230</v>
      </c>
      <c r="AL299" s="49">
        <v>0</v>
      </c>
      <c r="AM299" s="49">
        <v>48</v>
      </c>
      <c r="AN299" s="49">
        <v>19230</v>
      </c>
      <c r="AO299" s="49">
        <v>576</v>
      </c>
      <c r="AP299" s="49">
        <v>230760</v>
      </c>
    </row>
    <row r="300" spans="1:42">
      <c r="A300" s="50" t="s">
        <v>50</v>
      </c>
      <c r="B300" s="50" t="s">
        <v>986</v>
      </c>
      <c r="C300" s="50" t="s">
        <v>987</v>
      </c>
      <c r="D300" s="50" t="s">
        <v>2328</v>
      </c>
      <c r="E300" s="49">
        <v>0</v>
      </c>
      <c r="F300" s="49">
        <v>48</v>
      </c>
      <c r="G300" s="49">
        <v>0</v>
      </c>
      <c r="H300" s="49">
        <v>0</v>
      </c>
      <c r="I300" s="49">
        <v>48</v>
      </c>
      <c r="J300" s="49">
        <v>0</v>
      </c>
      <c r="K300" s="49">
        <v>0</v>
      </c>
      <c r="L300" s="49">
        <v>48</v>
      </c>
      <c r="M300" s="49">
        <v>0</v>
      </c>
      <c r="N300" s="49">
        <v>0</v>
      </c>
      <c r="O300" s="49">
        <v>48</v>
      </c>
      <c r="P300" s="49">
        <v>0</v>
      </c>
      <c r="Q300" s="49">
        <v>0</v>
      </c>
      <c r="R300" s="49">
        <v>48</v>
      </c>
      <c r="S300" s="49">
        <v>0</v>
      </c>
      <c r="T300" s="49">
        <v>0</v>
      </c>
      <c r="U300" s="49">
        <v>48</v>
      </c>
      <c r="V300" s="49">
        <v>0</v>
      </c>
      <c r="W300" s="49">
        <v>0</v>
      </c>
      <c r="X300" s="49">
        <v>48</v>
      </c>
      <c r="Y300" s="49">
        <v>0</v>
      </c>
      <c r="Z300" s="49">
        <v>0</v>
      </c>
      <c r="AA300" s="49">
        <v>48</v>
      </c>
      <c r="AB300" s="49">
        <v>0</v>
      </c>
      <c r="AC300" s="49">
        <v>0</v>
      </c>
      <c r="AD300" s="49">
        <v>48</v>
      </c>
      <c r="AE300" s="49">
        <v>0</v>
      </c>
      <c r="AF300" s="49">
        <v>0</v>
      </c>
      <c r="AG300" s="49">
        <v>48</v>
      </c>
      <c r="AH300" s="49">
        <v>0</v>
      </c>
      <c r="AI300" s="49">
        <v>0</v>
      </c>
      <c r="AJ300" s="49">
        <v>48</v>
      </c>
      <c r="AK300" s="49">
        <v>0</v>
      </c>
      <c r="AL300" s="49">
        <v>0</v>
      </c>
      <c r="AM300" s="49">
        <v>48</v>
      </c>
      <c r="AN300" s="49">
        <v>0</v>
      </c>
      <c r="AO300" s="49">
        <v>576</v>
      </c>
      <c r="AP300" s="49">
        <v>0</v>
      </c>
    </row>
    <row r="301" spans="1:42">
      <c r="A301" s="50" t="s">
        <v>50</v>
      </c>
      <c r="B301" s="50" t="s">
        <v>989</v>
      </c>
      <c r="C301" s="50" t="s">
        <v>990</v>
      </c>
      <c r="D301" s="50" t="s">
        <v>2329</v>
      </c>
      <c r="K301" s="49">
        <v>0</v>
      </c>
      <c r="L301" s="49">
        <v>48</v>
      </c>
      <c r="M301" s="49">
        <v>9630</v>
      </c>
      <c r="T301" s="49">
        <v>0</v>
      </c>
      <c r="U301" s="49">
        <v>48</v>
      </c>
      <c r="V301" s="49">
        <v>9630</v>
      </c>
      <c r="AC301" s="49">
        <v>0</v>
      </c>
      <c r="AD301" s="49">
        <v>48</v>
      </c>
      <c r="AE301" s="49">
        <v>9630</v>
      </c>
      <c r="AL301" s="49">
        <v>0</v>
      </c>
      <c r="AM301" s="49">
        <v>48</v>
      </c>
      <c r="AN301" s="49">
        <v>9630</v>
      </c>
      <c r="AO301" s="49">
        <v>192</v>
      </c>
      <c r="AP301" s="49">
        <v>38520</v>
      </c>
    </row>
    <row r="302" spans="1:42">
      <c r="A302" s="50" t="s">
        <v>50</v>
      </c>
      <c r="B302" s="50" t="s">
        <v>992</v>
      </c>
      <c r="C302" s="50" t="s">
        <v>993</v>
      </c>
      <c r="D302" s="50" t="s">
        <v>2330</v>
      </c>
      <c r="K302" s="49">
        <v>0</v>
      </c>
      <c r="L302" s="49">
        <v>30</v>
      </c>
      <c r="M302" s="49">
        <v>6390</v>
      </c>
      <c r="T302" s="49">
        <v>0</v>
      </c>
      <c r="U302" s="49">
        <v>30</v>
      </c>
      <c r="V302" s="49">
        <v>6390</v>
      </c>
      <c r="AC302" s="49">
        <v>0</v>
      </c>
      <c r="AD302" s="49">
        <v>30</v>
      </c>
      <c r="AE302" s="49">
        <v>6390</v>
      </c>
      <c r="AL302" s="49">
        <v>0</v>
      </c>
      <c r="AM302" s="49">
        <v>30</v>
      </c>
      <c r="AN302" s="49">
        <v>6390</v>
      </c>
      <c r="AO302" s="49">
        <v>120</v>
      </c>
      <c r="AP302" s="49">
        <v>25560</v>
      </c>
    </row>
    <row r="303" spans="1:42">
      <c r="A303" s="50" t="s">
        <v>50</v>
      </c>
      <c r="B303" s="50" t="s">
        <v>995</v>
      </c>
      <c r="C303" s="50" t="s">
        <v>996</v>
      </c>
      <c r="D303" s="50" t="s">
        <v>2331</v>
      </c>
      <c r="K303" s="49">
        <v>0</v>
      </c>
      <c r="L303" s="49">
        <v>30</v>
      </c>
      <c r="M303" s="49">
        <v>6390</v>
      </c>
      <c r="T303" s="49">
        <v>0</v>
      </c>
      <c r="U303" s="49">
        <v>30</v>
      </c>
      <c r="V303" s="49">
        <v>6390</v>
      </c>
      <c r="AC303" s="49">
        <v>0</v>
      </c>
      <c r="AD303" s="49">
        <v>30</v>
      </c>
      <c r="AE303" s="49">
        <v>6390</v>
      </c>
      <c r="AL303" s="49">
        <v>0</v>
      </c>
      <c r="AM303" s="49">
        <v>30</v>
      </c>
      <c r="AN303" s="49">
        <v>6390</v>
      </c>
      <c r="AO303" s="49">
        <v>120</v>
      </c>
      <c r="AP303" s="49">
        <v>25560</v>
      </c>
    </row>
    <row r="304" spans="1:42">
      <c r="A304" s="50" t="s">
        <v>50</v>
      </c>
      <c r="B304" s="50" t="s">
        <v>998</v>
      </c>
      <c r="C304" s="50" t="s">
        <v>999</v>
      </c>
      <c r="D304" s="50" t="s">
        <v>2332</v>
      </c>
      <c r="K304" s="49">
        <v>0</v>
      </c>
      <c r="L304" s="49">
        <v>30</v>
      </c>
      <c r="M304" s="49">
        <v>6390</v>
      </c>
      <c r="T304" s="49">
        <v>0</v>
      </c>
      <c r="U304" s="49">
        <v>30</v>
      </c>
      <c r="V304" s="49">
        <v>6390</v>
      </c>
      <c r="AC304" s="49">
        <v>0</v>
      </c>
      <c r="AD304" s="49">
        <v>30</v>
      </c>
      <c r="AE304" s="49">
        <v>6390</v>
      </c>
      <c r="AL304" s="49">
        <v>0</v>
      </c>
      <c r="AM304" s="49">
        <v>30</v>
      </c>
      <c r="AN304" s="49">
        <v>6390</v>
      </c>
      <c r="AO304" s="49">
        <v>120</v>
      </c>
      <c r="AP304" s="49">
        <v>25560</v>
      </c>
    </row>
    <row r="305" spans="1:42">
      <c r="A305" s="50" t="s">
        <v>50</v>
      </c>
      <c r="B305" s="50" t="s">
        <v>1001</v>
      </c>
      <c r="C305" s="50" t="s">
        <v>1002</v>
      </c>
      <c r="D305" s="50" t="s">
        <v>2333</v>
      </c>
      <c r="K305" s="49">
        <v>0</v>
      </c>
      <c r="L305" s="49">
        <v>36</v>
      </c>
      <c r="M305" s="49">
        <v>0</v>
      </c>
      <c r="T305" s="49">
        <v>0</v>
      </c>
      <c r="U305" s="49">
        <v>36</v>
      </c>
      <c r="V305" s="49">
        <v>0</v>
      </c>
      <c r="AC305" s="49">
        <v>0</v>
      </c>
      <c r="AD305" s="49">
        <v>36</v>
      </c>
      <c r="AE305" s="49">
        <v>0</v>
      </c>
      <c r="AL305" s="49">
        <v>0</v>
      </c>
      <c r="AM305" s="49">
        <v>36</v>
      </c>
      <c r="AN305" s="49">
        <v>0</v>
      </c>
      <c r="AO305" s="49">
        <v>144</v>
      </c>
      <c r="AP305" s="49">
        <v>0</v>
      </c>
    </row>
    <row r="306" spans="1:42">
      <c r="A306" s="50" t="s">
        <v>50</v>
      </c>
      <c r="B306" s="50" t="s">
        <v>1004</v>
      </c>
      <c r="C306" s="50" t="s">
        <v>1005</v>
      </c>
      <c r="D306" s="50" t="s">
        <v>2334</v>
      </c>
      <c r="K306" s="49">
        <v>0</v>
      </c>
      <c r="L306" s="49">
        <v>42</v>
      </c>
      <c r="M306" s="49">
        <v>8550</v>
      </c>
      <c r="T306" s="49">
        <v>0</v>
      </c>
      <c r="U306" s="49">
        <v>42</v>
      </c>
      <c r="V306" s="49">
        <v>8550</v>
      </c>
      <c r="AC306" s="49">
        <v>0</v>
      </c>
      <c r="AD306" s="49">
        <v>42</v>
      </c>
      <c r="AE306" s="49">
        <v>8550</v>
      </c>
      <c r="AL306" s="49">
        <v>0</v>
      </c>
      <c r="AM306" s="49">
        <v>42</v>
      </c>
      <c r="AN306" s="49">
        <v>8550</v>
      </c>
      <c r="AO306" s="49">
        <v>168</v>
      </c>
      <c r="AP306" s="49">
        <v>34200</v>
      </c>
    </row>
    <row r="307" spans="1:42">
      <c r="A307" s="50" t="s">
        <v>50</v>
      </c>
      <c r="B307" s="50" t="s">
        <v>1007</v>
      </c>
      <c r="C307" s="50" t="s">
        <v>1008</v>
      </c>
      <c r="D307" s="50" t="s">
        <v>1009</v>
      </c>
      <c r="L307" s="49">
        <v>54</v>
      </c>
      <c r="M307" s="49">
        <v>0</v>
      </c>
      <c r="U307" s="49">
        <v>54</v>
      </c>
      <c r="V307" s="49">
        <v>0</v>
      </c>
      <c r="AD307" s="49">
        <v>54</v>
      </c>
      <c r="AE307" s="49">
        <v>0</v>
      </c>
      <c r="AM307" s="49">
        <v>54</v>
      </c>
      <c r="AN307" s="49">
        <v>0</v>
      </c>
      <c r="AO307" s="49">
        <v>216</v>
      </c>
      <c r="AP307" s="49">
        <v>0</v>
      </c>
    </row>
    <row r="308" spans="1:42">
      <c r="A308" s="50" t="s">
        <v>50</v>
      </c>
      <c r="B308" s="50" t="s">
        <v>1010</v>
      </c>
      <c r="C308" s="50" t="s">
        <v>1011</v>
      </c>
      <c r="D308" s="50" t="s">
        <v>2335</v>
      </c>
      <c r="K308" s="49">
        <v>0</v>
      </c>
      <c r="L308" s="49">
        <v>48</v>
      </c>
      <c r="M308" s="49">
        <v>9630</v>
      </c>
      <c r="T308" s="49">
        <v>0</v>
      </c>
      <c r="U308" s="49">
        <v>48</v>
      </c>
      <c r="V308" s="49">
        <v>9630</v>
      </c>
      <c r="AC308" s="49">
        <v>0</v>
      </c>
      <c r="AD308" s="49">
        <v>48</v>
      </c>
      <c r="AE308" s="49">
        <v>9630</v>
      </c>
      <c r="AL308" s="49">
        <v>0</v>
      </c>
      <c r="AM308" s="49">
        <v>48</v>
      </c>
      <c r="AN308" s="49">
        <v>9630</v>
      </c>
      <c r="AO308" s="49">
        <v>192</v>
      </c>
      <c r="AP308" s="49">
        <v>38520</v>
      </c>
    </row>
    <row r="309" spans="1:42">
      <c r="A309" s="50" t="s">
        <v>50</v>
      </c>
      <c r="B309" s="50" t="s">
        <v>1013</v>
      </c>
      <c r="C309" s="50" t="s">
        <v>1014</v>
      </c>
      <c r="D309" s="50" t="s">
        <v>2331</v>
      </c>
      <c r="K309" s="49">
        <v>0</v>
      </c>
      <c r="L309" s="49">
        <v>24</v>
      </c>
      <c r="M309" s="49">
        <v>5310</v>
      </c>
      <c r="T309" s="49">
        <v>0</v>
      </c>
      <c r="U309" s="49">
        <v>24</v>
      </c>
      <c r="V309" s="49">
        <v>5310</v>
      </c>
      <c r="AC309" s="49">
        <v>0</v>
      </c>
      <c r="AD309" s="49">
        <v>24</v>
      </c>
      <c r="AE309" s="49">
        <v>5310</v>
      </c>
      <c r="AL309" s="49">
        <v>0</v>
      </c>
      <c r="AM309" s="49">
        <v>24</v>
      </c>
      <c r="AN309" s="49">
        <v>5310</v>
      </c>
      <c r="AO309" s="49">
        <v>96</v>
      </c>
      <c r="AP309" s="49">
        <v>21240</v>
      </c>
    </row>
    <row r="310" spans="1:42">
      <c r="A310" s="50" t="s">
        <v>50</v>
      </c>
      <c r="B310" s="50" t="s">
        <v>1015</v>
      </c>
      <c r="C310" s="50" t="s">
        <v>1016</v>
      </c>
      <c r="D310" s="50" t="s">
        <v>1017</v>
      </c>
      <c r="K310" s="49">
        <v>0</v>
      </c>
      <c r="L310" s="49">
        <v>30</v>
      </c>
      <c r="M310" s="49">
        <v>0</v>
      </c>
      <c r="T310" s="49">
        <v>0</v>
      </c>
      <c r="U310" s="49">
        <v>30</v>
      </c>
      <c r="V310" s="49">
        <v>0</v>
      </c>
      <c r="AC310" s="49">
        <v>0</v>
      </c>
      <c r="AD310" s="49">
        <v>30</v>
      </c>
      <c r="AE310" s="49">
        <v>0</v>
      </c>
      <c r="AL310" s="49">
        <v>0</v>
      </c>
      <c r="AM310" s="49">
        <v>30</v>
      </c>
      <c r="AN310" s="49">
        <v>0</v>
      </c>
      <c r="AO310" s="49">
        <v>120</v>
      </c>
      <c r="AP310" s="49">
        <v>0</v>
      </c>
    </row>
    <row r="311" spans="1:42">
      <c r="A311" s="50" t="s">
        <v>50</v>
      </c>
      <c r="B311" s="50" t="s">
        <v>1018</v>
      </c>
      <c r="C311" s="50" t="s">
        <v>1019</v>
      </c>
      <c r="D311" s="50" t="s">
        <v>2336</v>
      </c>
      <c r="K311" s="49">
        <v>0</v>
      </c>
      <c r="L311" s="49">
        <v>30</v>
      </c>
      <c r="M311" s="49">
        <v>6390</v>
      </c>
      <c r="T311" s="49">
        <v>0</v>
      </c>
      <c r="U311" s="49">
        <v>30</v>
      </c>
      <c r="V311" s="49">
        <v>6390</v>
      </c>
      <c r="AC311" s="49">
        <v>0</v>
      </c>
      <c r="AD311" s="49">
        <v>30</v>
      </c>
      <c r="AE311" s="49">
        <v>6390</v>
      </c>
      <c r="AL311" s="49">
        <v>0</v>
      </c>
      <c r="AM311" s="49">
        <v>30</v>
      </c>
      <c r="AN311" s="49">
        <v>6390</v>
      </c>
      <c r="AO311" s="49">
        <v>120</v>
      </c>
      <c r="AP311" s="49">
        <v>25560</v>
      </c>
    </row>
    <row r="312" spans="1:42">
      <c r="A312" s="50" t="s">
        <v>50</v>
      </c>
      <c r="B312" s="50" t="s">
        <v>1021</v>
      </c>
      <c r="C312" s="50" t="s">
        <v>1022</v>
      </c>
      <c r="D312" s="50" t="s">
        <v>2337</v>
      </c>
      <c r="K312" s="49">
        <v>0</v>
      </c>
      <c r="L312" s="49">
        <v>30</v>
      </c>
      <c r="M312" s="49">
        <v>6390</v>
      </c>
      <c r="T312" s="49">
        <v>0</v>
      </c>
      <c r="U312" s="49">
        <v>30</v>
      </c>
      <c r="V312" s="49">
        <v>6390</v>
      </c>
      <c r="AC312" s="49">
        <v>0</v>
      </c>
      <c r="AD312" s="49">
        <v>30</v>
      </c>
      <c r="AE312" s="49">
        <v>6390</v>
      </c>
      <c r="AL312" s="49">
        <v>0</v>
      </c>
      <c r="AM312" s="49">
        <v>30</v>
      </c>
      <c r="AN312" s="49">
        <v>6390</v>
      </c>
      <c r="AO312" s="49">
        <v>120</v>
      </c>
      <c r="AP312" s="49">
        <v>25560</v>
      </c>
    </row>
    <row r="313" spans="1:42">
      <c r="A313" s="50" t="s">
        <v>50</v>
      </c>
      <c r="B313" s="50" t="s">
        <v>1024</v>
      </c>
      <c r="C313" s="50" t="s">
        <v>1025</v>
      </c>
      <c r="D313" s="50" t="s">
        <v>2338</v>
      </c>
      <c r="K313" s="49">
        <v>0</v>
      </c>
      <c r="L313" s="49">
        <v>24</v>
      </c>
      <c r="M313" s="49">
        <v>5310</v>
      </c>
      <c r="T313" s="49">
        <v>0</v>
      </c>
      <c r="U313" s="49">
        <v>24</v>
      </c>
      <c r="V313" s="49">
        <v>5310</v>
      </c>
      <c r="AC313" s="49">
        <v>0</v>
      </c>
      <c r="AD313" s="49">
        <v>24</v>
      </c>
      <c r="AE313" s="49">
        <v>5310</v>
      </c>
      <c r="AL313" s="49">
        <v>0</v>
      </c>
      <c r="AM313" s="49">
        <v>24</v>
      </c>
      <c r="AN313" s="49">
        <v>5310</v>
      </c>
      <c r="AO313" s="49">
        <v>96</v>
      </c>
      <c r="AP313" s="49">
        <v>21240</v>
      </c>
    </row>
    <row r="314" spans="1:42">
      <c r="A314" s="50" t="s">
        <v>50</v>
      </c>
      <c r="B314" s="50" t="s">
        <v>1027</v>
      </c>
      <c r="C314" s="50" t="s">
        <v>1028</v>
      </c>
      <c r="D314" s="50" t="s">
        <v>2339</v>
      </c>
      <c r="K314" s="49">
        <v>0</v>
      </c>
      <c r="L314" s="49">
        <v>30</v>
      </c>
      <c r="M314" s="49">
        <v>6390</v>
      </c>
      <c r="T314" s="49">
        <v>0</v>
      </c>
      <c r="U314" s="49">
        <v>30</v>
      </c>
      <c r="V314" s="49">
        <v>6390</v>
      </c>
      <c r="AC314" s="49">
        <v>0</v>
      </c>
      <c r="AD314" s="49">
        <v>30</v>
      </c>
      <c r="AE314" s="49">
        <v>6390</v>
      </c>
      <c r="AL314" s="49">
        <v>0</v>
      </c>
      <c r="AM314" s="49">
        <v>30</v>
      </c>
      <c r="AN314" s="49">
        <v>6390</v>
      </c>
      <c r="AO314" s="49">
        <v>120</v>
      </c>
      <c r="AP314" s="49">
        <v>25560</v>
      </c>
    </row>
    <row r="315" spans="1:42">
      <c r="A315" s="50" t="s">
        <v>50</v>
      </c>
      <c r="B315" s="50" t="s">
        <v>1030</v>
      </c>
      <c r="C315" s="50" t="s">
        <v>1031</v>
      </c>
      <c r="D315" s="50" t="s">
        <v>2340</v>
      </c>
      <c r="K315" s="49">
        <v>0</v>
      </c>
      <c r="L315" s="49">
        <v>24</v>
      </c>
      <c r="M315" s="49">
        <v>5310</v>
      </c>
      <c r="T315" s="49">
        <v>0</v>
      </c>
      <c r="U315" s="49">
        <v>24</v>
      </c>
      <c r="V315" s="49">
        <v>5310</v>
      </c>
      <c r="AC315" s="49">
        <v>0</v>
      </c>
      <c r="AD315" s="49">
        <v>24</v>
      </c>
      <c r="AE315" s="49">
        <v>5310</v>
      </c>
      <c r="AL315" s="49">
        <v>0</v>
      </c>
      <c r="AM315" s="49">
        <v>24</v>
      </c>
      <c r="AN315" s="49">
        <v>5310</v>
      </c>
      <c r="AO315" s="49">
        <v>96</v>
      </c>
      <c r="AP315" s="49">
        <v>21240</v>
      </c>
    </row>
    <row r="316" spans="1:42">
      <c r="A316" s="50" t="s">
        <v>50</v>
      </c>
      <c r="B316" s="50" t="s">
        <v>1033</v>
      </c>
      <c r="C316" s="50" t="s">
        <v>1034</v>
      </c>
      <c r="D316" s="50" t="s">
        <v>2341</v>
      </c>
      <c r="K316" s="49">
        <v>0</v>
      </c>
      <c r="L316" s="49">
        <v>30</v>
      </c>
      <c r="M316" s="49">
        <v>6390</v>
      </c>
      <c r="T316" s="49">
        <v>0</v>
      </c>
      <c r="U316" s="49">
        <v>30</v>
      </c>
      <c r="V316" s="49">
        <v>6390</v>
      </c>
      <c r="AC316" s="49">
        <v>0</v>
      </c>
      <c r="AD316" s="49">
        <v>30</v>
      </c>
      <c r="AE316" s="49">
        <v>6390</v>
      </c>
      <c r="AL316" s="49">
        <v>0</v>
      </c>
      <c r="AM316" s="49">
        <v>30</v>
      </c>
      <c r="AN316" s="49">
        <v>6390</v>
      </c>
      <c r="AO316" s="49">
        <v>120</v>
      </c>
      <c r="AP316" s="49">
        <v>25560</v>
      </c>
    </row>
    <row r="317" spans="1:42">
      <c r="A317" s="50" t="s">
        <v>50</v>
      </c>
      <c r="B317" s="50" t="s">
        <v>1036</v>
      </c>
      <c r="C317" s="50" t="s">
        <v>1037</v>
      </c>
      <c r="D317" s="50" t="s">
        <v>2342</v>
      </c>
      <c r="K317" s="49">
        <v>0</v>
      </c>
      <c r="L317" s="49">
        <v>24</v>
      </c>
      <c r="M317" s="49">
        <v>5310</v>
      </c>
      <c r="T317" s="49">
        <v>0</v>
      </c>
      <c r="U317" s="49">
        <v>24</v>
      </c>
      <c r="V317" s="49">
        <v>5310</v>
      </c>
      <c r="AC317" s="49">
        <v>0</v>
      </c>
      <c r="AD317" s="49">
        <v>24</v>
      </c>
      <c r="AE317" s="49">
        <v>5310</v>
      </c>
      <c r="AL317" s="49">
        <v>0</v>
      </c>
      <c r="AM317" s="49">
        <v>24</v>
      </c>
      <c r="AN317" s="49">
        <v>5310</v>
      </c>
      <c r="AO317" s="49">
        <v>96</v>
      </c>
      <c r="AP317" s="49">
        <v>21240</v>
      </c>
    </row>
    <row r="318" spans="1:42">
      <c r="A318" s="50" t="s">
        <v>50</v>
      </c>
      <c r="B318" s="50" t="s">
        <v>1039</v>
      </c>
      <c r="C318" s="50" t="s">
        <v>1040</v>
      </c>
      <c r="D318" s="50" t="s">
        <v>2338</v>
      </c>
      <c r="K318" s="49">
        <v>0</v>
      </c>
      <c r="L318" s="49">
        <v>30</v>
      </c>
      <c r="M318" s="49">
        <v>6390</v>
      </c>
      <c r="T318" s="49">
        <v>0</v>
      </c>
      <c r="U318" s="49">
        <v>30</v>
      </c>
      <c r="V318" s="49">
        <v>6390</v>
      </c>
      <c r="AC318" s="49">
        <v>0</v>
      </c>
      <c r="AD318" s="49">
        <v>30</v>
      </c>
      <c r="AE318" s="49">
        <v>6390</v>
      </c>
      <c r="AL318" s="49">
        <v>0</v>
      </c>
      <c r="AM318" s="49">
        <v>30</v>
      </c>
      <c r="AN318" s="49">
        <v>6390</v>
      </c>
      <c r="AO318" s="49">
        <v>120</v>
      </c>
      <c r="AP318" s="49">
        <v>25560</v>
      </c>
    </row>
    <row r="319" spans="1:42">
      <c r="A319" s="50" t="s">
        <v>50</v>
      </c>
      <c r="B319" s="50" t="s">
        <v>1041</v>
      </c>
      <c r="C319" s="50" t="s">
        <v>1042</v>
      </c>
      <c r="D319" s="50" t="s">
        <v>2343</v>
      </c>
      <c r="E319" s="49">
        <v>0</v>
      </c>
      <c r="F319" s="49">
        <v>40</v>
      </c>
      <c r="G319" s="49">
        <v>10010</v>
      </c>
      <c r="H319" s="49">
        <v>0</v>
      </c>
      <c r="I319" s="49">
        <v>40</v>
      </c>
      <c r="J319" s="49">
        <v>10010</v>
      </c>
      <c r="K319" s="49">
        <v>0</v>
      </c>
      <c r="L319" s="49">
        <v>40</v>
      </c>
      <c r="M319" s="49">
        <v>10010</v>
      </c>
      <c r="N319" s="49">
        <v>0</v>
      </c>
      <c r="O319" s="49">
        <v>40</v>
      </c>
      <c r="P319" s="49">
        <v>10010</v>
      </c>
      <c r="Q319" s="49">
        <v>0</v>
      </c>
      <c r="R319" s="49">
        <v>40</v>
      </c>
      <c r="S319" s="49">
        <v>10010</v>
      </c>
      <c r="T319" s="49">
        <v>0</v>
      </c>
      <c r="U319" s="49">
        <v>40</v>
      </c>
      <c r="V319" s="49">
        <v>10010</v>
      </c>
      <c r="W319" s="49">
        <v>0</v>
      </c>
      <c r="X319" s="49">
        <v>40</v>
      </c>
      <c r="Y319" s="49">
        <v>10010</v>
      </c>
      <c r="Z319" s="49">
        <v>0</v>
      </c>
      <c r="AA319" s="49">
        <v>40</v>
      </c>
      <c r="AB319" s="49">
        <v>10010</v>
      </c>
      <c r="AC319" s="49">
        <v>0</v>
      </c>
      <c r="AD319" s="49">
        <v>40</v>
      </c>
      <c r="AE319" s="49">
        <v>10010</v>
      </c>
      <c r="AF319" s="49">
        <v>0</v>
      </c>
      <c r="AG319" s="49">
        <v>40</v>
      </c>
      <c r="AH319" s="49">
        <v>10010</v>
      </c>
      <c r="AI319" s="49">
        <v>0</v>
      </c>
      <c r="AJ319" s="49">
        <v>40</v>
      </c>
      <c r="AK319" s="49">
        <v>10010</v>
      </c>
      <c r="AL319" s="49">
        <v>0</v>
      </c>
      <c r="AM319" s="49">
        <v>40</v>
      </c>
      <c r="AN319" s="49">
        <v>10010</v>
      </c>
      <c r="AO319" s="49">
        <v>480</v>
      </c>
      <c r="AP319" s="49">
        <v>120120</v>
      </c>
    </row>
    <row r="320" spans="1:42">
      <c r="A320" s="50" t="s">
        <v>50</v>
      </c>
      <c r="B320" s="50" t="s">
        <v>1044</v>
      </c>
      <c r="C320" s="50" t="s">
        <v>1045</v>
      </c>
      <c r="D320" s="50" t="s">
        <v>2344</v>
      </c>
      <c r="K320" s="49">
        <v>0</v>
      </c>
      <c r="L320" s="49">
        <v>30</v>
      </c>
      <c r="M320" s="49">
        <v>0</v>
      </c>
      <c r="T320" s="49">
        <v>0</v>
      </c>
      <c r="U320" s="49">
        <v>30</v>
      </c>
      <c r="V320" s="49">
        <v>0</v>
      </c>
      <c r="AC320" s="49">
        <v>0</v>
      </c>
      <c r="AD320" s="49">
        <v>30</v>
      </c>
      <c r="AE320" s="49">
        <v>0</v>
      </c>
      <c r="AL320" s="49">
        <v>0</v>
      </c>
      <c r="AM320" s="49">
        <v>30</v>
      </c>
      <c r="AN320" s="49">
        <v>0</v>
      </c>
      <c r="AO320" s="49">
        <v>120</v>
      </c>
      <c r="AP320" s="49">
        <v>0</v>
      </c>
    </row>
    <row r="321" spans="1:42">
      <c r="A321" s="50" t="s">
        <v>50</v>
      </c>
      <c r="B321" s="50" t="s">
        <v>1047</v>
      </c>
      <c r="C321" s="50" t="s">
        <v>1048</v>
      </c>
      <c r="D321" s="50" t="s">
        <v>2345</v>
      </c>
      <c r="K321" s="49">
        <v>0</v>
      </c>
      <c r="L321" s="49">
        <v>24</v>
      </c>
      <c r="M321" s="49">
        <v>0</v>
      </c>
      <c r="T321" s="49">
        <v>0</v>
      </c>
      <c r="U321" s="49">
        <v>24</v>
      </c>
      <c r="V321" s="49">
        <v>0</v>
      </c>
      <c r="AC321" s="49">
        <v>0</v>
      </c>
      <c r="AD321" s="49">
        <v>24</v>
      </c>
      <c r="AE321" s="49">
        <v>0</v>
      </c>
      <c r="AL321" s="49">
        <v>0</v>
      </c>
      <c r="AM321" s="49">
        <v>24</v>
      </c>
      <c r="AN321" s="49">
        <v>0</v>
      </c>
      <c r="AO321" s="49">
        <v>96</v>
      </c>
      <c r="AP321" s="49">
        <v>0</v>
      </c>
    </row>
    <row r="322" spans="1:42">
      <c r="A322" s="50" t="s">
        <v>50</v>
      </c>
      <c r="B322" s="50" t="s">
        <v>1050</v>
      </c>
      <c r="C322" s="50" t="s">
        <v>1051</v>
      </c>
      <c r="D322" s="50" t="s">
        <v>2346</v>
      </c>
      <c r="E322" s="49">
        <v>0</v>
      </c>
      <c r="F322" s="49">
        <v>30</v>
      </c>
      <c r="G322" s="49">
        <v>7610</v>
      </c>
      <c r="H322" s="49">
        <v>0</v>
      </c>
      <c r="I322" s="49">
        <v>30</v>
      </c>
      <c r="J322" s="49">
        <v>7610</v>
      </c>
      <c r="K322" s="49">
        <v>0</v>
      </c>
      <c r="L322" s="49">
        <v>30</v>
      </c>
      <c r="M322" s="49">
        <v>7610</v>
      </c>
      <c r="N322" s="49">
        <v>0</v>
      </c>
      <c r="O322" s="49">
        <v>30</v>
      </c>
      <c r="P322" s="49">
        <v>7610</v>
      </c>
      <c r="Q322" s="49">
        <v>0</v>
      </c>
      <c r="R322" s="49">
        <v>30</v>
      </c>
      <c r="S322" s="49">
        <v>7610</v>
      </c>
      <c r="T322" s="49">
        <v>0</v>
      </c>
      <c r="U322" s="49">
        <v>30</v>
      </c>
      <c r="V322" s="49">
        <v>7610</v>
      </c>
      <c r="W322" s="49">
        <v>0</v>
      </c>
      <c r="X322" s="49">
        <v>30</v>
      </c>
      <c r="Y322" s="49">
        <v>7610</v>
      </c>
      <c r="Z322" s="49">
        <v>0</v>
      </c>
      <c r="AA322" s="49">
        <v>30</v>
      </c>
      <c r="AB322" s="49">
        <v>7610</v>
      </c>
      <c r="AC322" s="49">
        <v>0</v>
      </c>
      <c r="AD322" s="49">
        <v>30</v>
      </c>
      <c r="AE322" s="49">
        <v>7610</v>
      </c>
      <c r="AF322" s="49">
        <v>0</v>
      </c>
      <c r="AG322" s="49">
        <v>30</v>
      </c>
      <c r="AH322" s="49">
        <v>7610</v>
      </c>
      <c r="AI322" s="49">
        <v>0</v>
      </c>
      <c r="AJ322" s="49">
        <v>30</v>
      </c>
      <c r="AK322" s="49">
        <v>7610</v>
      </c>
      <c r="AL322" s="49">
        <v>0</v>
      </c>
      <c r="AM322" s="49">
        <v>30</v>
      </c>
      <c r="AN322" s="49">
        <v>7610</v>
      </c>
      <c r="AO322" s="49">
        <v>360</v>
      </c>
      <c r="AP322" s="49">
        <v>91320</v>
      </c>
    </row>
    <row r="323" spans="1:42">
      <c r="A323" s="50" t="s">
        <v>50</v>
      </c>
      <c r="B323" s="50" t="s">
        <v>1053</v>
      </c>
      <c r="C323" s="50" t="s">
        <v>1054</v>
      </c>
      <c r="D323" s="50" t="s">
        <v>2347</v>
      </c>
      <c r="E323" s="49">
        <v>990</v>
      </c>
      <c r="F323" s="49">
        <v>0</v>
      </c>
      <c r="G323" s="49">
        <v>410</v>
      </c>
      <c r="H323" s="49">
        <v>1006</v>
      </c>
      <c r="I323" s="49">
        <v>24</v>
      </c>
      <c r="J323" s="49">
        <v>6170</v>
      </c>
      <c r="K323" s="49">
        <v>1008</v>
      </c>
      <c r="L323" s="49">
        <v>3</v>
      </c>
      <c r="M323" s="49">
        <v>1130</v>
      </c>
      <c r="N323" s="49">
        <v>1012</v>
      </c>
      <c r="O323" s="49">
        <v>6</v>
      </c>
      <c r="P323" s="49">
        <v>1850</v>
      </c>
      <c r="Q323" s="49">
        <v>1016</v>
      </c>
      <c r="R323" s="49">
        <v>6</v>
      </c>
      <c r="S323" s="49">
        <v>1850</v>
      </c>
      <c r="T323" s="49">
        <v>1020</v>
      </c>
      <c r="U323" s="49">
        <v>6</v>
      </c>
      <c r="V323" s="49">
        <v>1850</v>
      </c>
      <c r="W323" s="49">
        <v>1027</v>
      </c>
      <c r="X323" s="49">
        <v>10</v>
      </c>
      <c r="Y323" s="49">
        <v>2810</v>
      </c>
      <c r="Z323" s="49">
        <v>1030</v>
      </c>
      <c r="AA323" s="49">
        <v>4</v>
      </c>
      <c r="AB323" s="49">
        <v>1370</v>
      </c>
      <c r="AC323" s="49">
        <v>1030</v>
      </c>
      <c r="AD323" s="49">
        <v>0</v>
      </c>
      <c r="AE323" s="49">
        <v>410</v>
      </c>
      <c r="AF323" s="49">
        <v>1030</v>
      </c>
      <c r="AG323" s="49">
        <v>0</v>
      </c>
      <c r="AH323" s="49">
        <v>410</v>
      </c>
      <c r="AI323" s="49">
        <v>1030</v>
      </c>
      <c r="AJ323" s="49">
        <v>0</v>
      </c>
      <c r="AK323" s="49">
        <v>410</v>
      </c>
      <c r="AL323" s="49">
        <v>1030</v>
      </c>
      <c r="AM323" s="49">
        <v>0</v>
      </c>
      <c r="AN323" s="49">
        <v>410</v>
      </c>
      <c r="AO323" s="49">
        <v>59</v>
      </c>
      <c r="AP323" s="49">
        <v>19080</v>
      </c>
    </row>
    <row r="324" spans="1:42">
      <c r="A324" s="50" t="s">
        <v>50</v>
      </c>
      <c r="B324" s="50" t="s">
        <v>1056</v>
      </c>
      <c r="C324" s="50" t="s">
        <v>1057</v>
      </c>
      <c r="D324" s="50" t="s">
        <v>2348</v>
      </c>
      <c r="K324" s="49">
        <v>0</v>
      </c>
      <c r="L324" s="49">
        <v>18</v>
      </c>
      <c r="M324" s="49">
        <v>4230</v>
      </c>
      <c r="T324" s="49">
        <v>0</v>
      </c>
      <c r="U324" s="49">
        <v>18</v>
      </c>
      <c r="V324" s="49">
        <v>4230</v>
      </c>
      <c r="AC324" s="49">
        <v>0</v>
      </c>
      <c r="AD324" s="49">
        <v>18</v>
      </c>
      <c r="AE324" s="49">
        <v>4230</v>
      </c>
      <c r="AL324" s="49">
        <v>0</v>
      </c>
      <c r="AM324" s="49">
        <v>18</v>
      </c>
      <c r="AN324" s="49">
        <v>4230</v>
      </c>
      <c r="AO324" s="49">
        <v>72</v>
      </c>
      <c r="AP324" s="49">
        <v>16920</v>
      </c>
    </row>
    <row r="325" spans="1:42">
      <c r="A325" s="50" t="s">
        <v>50</v>
      </c>
      <c r="B325" s="50" t="s">
        <v>1059</v>
      </c>
      <c r="C325" s="50" t="s">
        <v>1060</v>
      </c>
      <c r="D325" s="50" t="s">
        <v>2349</v>
      </c>
      <c r="E325" s="49">
        <v>0</v>
      </c>
      <c r="F325" s="49">
        <v>40</v>
      </c>
      <c r="G325" s="49">
        <v>14030</v>
      </c>
      <c r="H325" s="49">
        <v>0</v>
      </c>
      <c r="I325" s="49">
        <v>40</v>
      </c>
      <c r="J325" s="49">
        <v>14030</v>
      </c>
      <c r="K325" s="49">
        <v>0</v>
      </c>
      <c r="L325" s="49">
        <v>40</v>
      </c>
      <c r="M325" s="49">
        <v>14030</v>
      </c>
      <c r="N325" s="49">
        <v>0</v>
      </c>
      <c r="O325" s="49">
        <v>40</v>
      </c>
      <c r="P325" s="49">
        <v>14030</v>
      </c>
      <c r="Q325" s="49">
        <v>0</v>
      </c>
      <c r="R325" s="49">
        <v>40</v>
      </c>
      <c r="S325" s="49">
        <v>14030</v>
      </c>
      <c r="T325" s="49">
        <v>0</v>
      </c>
      <c r="U325" s="49">
        <v>40</v>
      </c>
      <c r="V325" s="49">
        <v>14030</v>
      </c>
      <c r="W325" s="49">
        <v>0</v>
      </c>
      <c r="X325" s="49">
        <v>40</v>
      </c>
      <c r="Y325" s="49">
        <v>14030</v>
      </c>
      <c r="Z325" s="49">
        <v>0</v>
      </c>
      <c r="AA325" s="49">
        <v>40</v>
      </c>
      <c r="AB325" s="49">
        <v>14030</v>
      </c>
      <c r="AC325" s="49">
        <v>0</v>
      </c>
      <c r="AD325" s="49">
        <v>40</v>
      </c>
      <c r="AE325" s="49">
        <v>14030</v>
      </c>
      <c r="AF325" s="49">
        <v>0</v>
      </c>
      <c r="AG325" s="49">
        <v>40</v>
      </c>
      <c r="AH325" s="49">
        <v>14030</v>
      </c>
      <c r="AI325" s="49">
        <v>0</v>
      </c>
      <c r="AJ325" s="49">
        <v>40</v>
      </c>
      <c r="AK325" s="49">
        <v>14030</v>
      </c>
      <c r="AL325" s="49">
        <v>0</v>
      </c>
      <c r="AM325" s="49">
        <v>40</v>
      </c>
      <c r="AN325" s="49">
        <v>14030</v>
      </c>
      <c r="AO325" s="49">
        <v>480</v>
      </c>
      <c r="AP325" s="49">
        <v>168360</v>
      </c>
    </row>
    <row r="326" spans="1:42">
      <c r="A326" s="50" t="s">
        <v>50</v>
      </c>
      <c r="B326" s="50" t="s">
        <v>1062</v>
      </c>
      <c r="C326" s="50" t="s">
        <v>1063</v>
      </c>
      <c r="D326" s="50" t="s">
        <v>1064</v>
      </c>
      <c r="E326" s="49">
        <v>381</v>
      </c>
      <c r="F326" s="49">
        <v>0</v>
      </c>
      <c r="G326" s="49">
        <v>0</v>
      </c>
      <c r="H326" s="49">
        <v>381</v>
      </c>
      <c r="I326" s="49">
        <v>0</v>
      </c>
      <c r="J326" s="49">
        <v>0</v>
      </c>
      <c r="K326" s="49">
        <v>381</v>
      </c>
      <c r="L326" s="49">
        <v>0</v>
      </c>
      <c r="M326" s="49">
        <v>0</v>
      </c>
      <c r="N326" s="49">
        <v>381</v>
      </c>
      <c r="O326" s="49">
        <v>0</v>
      </c>
      <c r="P326" s="49">
        <v>0</v>
      </c>
      <c r="Q326" s="49">
        <v>381</v>
      </c>
      <c r="R326" s="49">
        <v>0</v>
      </c>
      <c r="S326" s="49">
        <v>0</v>
      </c>
      <c r="T326" s="49">
        <v>381</v>
      </c>
      <c r="U326" s="49">
        <v>0</v>
      </c>
      <c r="V326" s="49">
        <v>0</v>
      </c>
      <c r="W326" s="49">
        <v>381</v>
      </c>
      <c r="X326" s="49">
        <v>0</v>
      </c>
      <c r="Y326" s="49">
        <v>0</v>
      </c>
      <c r="Z326" s="49">
        <v>381</v>
      </c>
      <c r="AA326" s="49">
        <v>0</v>
      </c>
      <c r="AB326" s="49">
        <v>0</v>
      </c>
      <c r="AC326" s="49">
        <v>381</v>
      </c>
      <c r="AD326" s="49">
        <v>0</v>
      </c>
      <c r="AE326" s="49">
        <v>0</v>
      </c>
      <c r="AF326" s="49">
        <v>381</v>
      </c>
      <c r="AG326" s="49">
        <v>0</v>
      </c>
      <c r="AH326" s="49">
        <v>0</v>
      </c>
      <c r="AI326" s="49">
        <v>381</v>
      </c>
      <c r="AJ326" s="49">
        <v>0</v>
      </c>
      <c r="AK326" s="49">
        <v>0</v>
      </c>
      <c r="AL326" s="49">
        <v>381</v>
      </c>
      <c r="AM326" s="49">
        <v>0</v>
      </c>
      <c r="AN326" s="49">
        <v>0</v>
      </c>
      <c r="AO326" s="49">
        <v>0</v>
      </c>
      <c r="AP326" s="49">
        <v>0</v>
      </c>
    </row>
    <row r="327" spans="1:42">
      <c r="A327" s="50" t="s">
        <v>50</v>
      </c>
      <c r="B327" s="50" t="s">
        <v>1065</v>
      </c>
      <c r="C327" s="50" t="s">
        <v>1066</v>
      </c>
      <c r="D327" s="50" t="s">
        <v>1067</v>
      </c>
      <c r="E327" s="49">
        <v>0</v>
      </c>
      <c r="F327" s="49">
        <v>0</v>
      </c>
      <c r="G327" s="49">
        <v>0</v>
      </c>
      <c r="H327" s="49">
        <v>0</v>
      </c>
      <c r="I327" s="49">
        <v>0</v>
      </c>
      <c r="J327" s="49">
        <v>0</v>
      </c>
      <c r="K327" s="49">
        <v>0</v>
      </c>
      <c r="L327" s="49">
        <v>0</v>
      </c>
      <c r="M327" s="49">
        <v>0</v>
      </c>
      <c r="N327" s="49">
        <v>0</v>
      </c>
      <c r="O327" s="49">
        <v>0</v>
      </c>
      <c r="P327" s="49">
        <v>0</v>
      </c>
      <c r="Q327" s="49">
        <v>0</v>
      </c>
      <c r="R327" s="49">
        <v>0</v>
      </c>
      <c r="S327" s="49">
        <v>0</v>
      </c>
      <c r="T327" s="49">
        <v>0</v>
      </c>
      <c r="U327" s="49">
        <v>0</v>
      </c>
      <c r="V327" s="49">
        <v>0</v>
      </c>
      <c r="W327" s="49">
        <v>0</v>
      </c>
      <c r="X327" s="49">
        <v>0</v>
      </c>
      <c r="Y327" s="49">
        <v>0</v>
      </c>
      <c r="Z327" s="49">
        <v>0</v>
      </c>
      <c r="AA327" s="49">
        <v>0</v>
      </c>
      <c r="AB327" s="49">
        <v>0</v>
      </c>
      <c r="AC327" s="49">
        <v>0</v>
      </c>
      <c r="AD327" s="49">
        <v>0</v>
      </c>
      <c r="AE327" s="49">
        <v>0</v>
      </c>
      <c r="AF327" s="49">
        <v>0</v>
      </c>
      <c r="AG327" s="49">
        <v>0</v>
      </c>
      <c r="AH327" s="49">
        <v>0</v>
      </c>
      <c r="AI327" s="49">
        <v>0</v>
      </c>
      <c r="AJ327" s="49">
        <v>0</v>
      </c>
      <c r="AK327" s="49">
        <v>0</v>
      </c>
      <c r="AL327" s="49">
        <v>0</v>
      </c>
      <c r="AM327" s="49">
        <v>0</v>
      </c>
      <c r="AN327" s="49">
        <v>0</v>
      </c>
      <c r="AO327" s="49">
        <v>0</v>
      </c>
      <c r="AP327" s="49">
        <v>0</v>
      </c>
    </row>
    <row r="328" spans="1:42">
      <c r="A328" s="50" t="s">
        <v>50</v>
      </c>
      <c r="B328" s="50" t="s">
        <v>1068</v>
      </c>
      <c r="C328" s="50" t="s">
        <v>1069</v>
      </c>
      <c r="D328" s="50" t="s">
        <v>1070</v>
      </c>
      <c r="E328" s="49">
        <v>0</v>
      </c>
      <c r="F328" s="49">
        <v>4</v>
      </c>
      <c r="G328" s="49">
        <v>1370</v>
      </c>
      <c r="H328" s="49">
        <v>0</v>
      </c>
      <c r="I328" s="49">
        <v>4</v>
      </c>
      <c r="J328" s="49">
        <v>1370</v>
      </c>
      <c r="K328" s="49">
        <v>0</v>
      </c>
      <c r="L328" s="49">
        <v>4</v>
      </c>
      <c r="M328" s="49">
        <v>1370</v>
      </c>
      <c r="N328" s="49">
        <v>0</v>
      </c>
      <c r="O328" s="49">
        <v>4</v>
      </c>
      <c r="P328" s="49">
        <v>1370</v>
      </c>
      <c r="Q328" s="49">
        <v>0</v>
      </c>
      <c r="R328" s="49">
        <v>4</v>
      </c>
      <c r="S328" s="49">
        <v>1370</v>
      </c>
      <c r="T328" s="49">
        <v>0</v>
      </c>
      <c r="U328" s="49">
        <v>4</v>
      </c>
      <c r="V328" s="49">
        <v>1370</v>
      </c>
      <c r="W328" s="49">
        <v>0</v>
      </c>
      <c r="X328" s="49">
        <v>4</v>
      </c>
      <c r="Y328" s="49">
        <v>1370</v>
      </c>
      <c r="Z328" s="49">
        <v>0</v>
      </c>
      <c r="AA328" s="49">
        <v>4</v>
      </c>
      <c r="AB328" s="49">
        <v>1370</v>
      </c>
      <c r="AC328" s="49">
        <v>0</v>
      </c>
      <c r="AD328" s="49">
        <v>4</v>
      </c>
      <c r="AE328" s="49">
        <v>1370</v>
      </c>
      <c r="AF328" s="49">
        <v>0</v>
      </c>
      <c r="AG328" s="49">
        <v>4</v>
      </c>
      <c r="AH328" s="49">
        <v>1370</v>
      </c>
      <c r="AI328" s="49">
        <v>0</v>
      </c>
      <c r="AJ328" s="49">
        <v>4</v>
      </c>
      <c r="AK328" s="49">
        <v>1370</v>
      </c>
      <c r="AL328" s="49">
        <v>0</v>
      </c>
      <c r="AM328" s="49">
        <v>4</v>
      </c>
      <c r="AN328" s="49">
        <v>1370</v>
      </c>
      <c r="AO328" s="49">
        <v>48</v>
      </c>
      <c r="AP328" s="49">
        <v>16440</v>
      </c>
    </row>
    <row r="329" spans="1:42">
      <c r="A329" s="50" t="s">
        <v>50</v>
      </c>
      <c r="B329" s="50" t="s">
        <v>1071</v>
      </c>
      <c r="C329" s="50" t="s">
        <v>1072</v>
      </c>
      <c r="D329" s="50" t="s">
        <v>1073</v>
      </c>
      <c r="L329" s="49">
        <v>48</v>
      </c>
      <c r="M329" s="49">
        <v>0</v>
      </c>
      <c r="U329" s="49">
        <v>48</v>
      </c>
      <c r="V329" s="49">
        <v>0</v>
      </c>
      <c r="AD329" s="49">
        <v>48</v>
      </c>
      <c r="AE329" s="49">
        <v>0</v>
      </c>
      <c r="AM329" s="49">
        <v>48</v>
      </c>
      <c r="AN329" s="49">
        <v>0</v>
      </c>
      <c r="AO329" s="49">
        <v>192</v>
      </c>
      <c r="AP329" s="49">
        <v>0</v>
      </c>
    </row>
    <row r="330" spans="1:42">
      <c r="A330" s="50" t="s">
        <v>50</v>
      </c>
      <c r="B330" s="50" t="s">
        <v>1074</v>
      </c>
      <c r="C330" s="50" t="s">
        <v>1075</v>
      </c>
      <c r="D330" s="50" t="s">
        <v>1076</v>
      </c>
      <c r="L330" s="49">
        <v>30</v>
      </c>
      <c r="M330" s="49">
        <v>0</v>
      </c>
      <c r="U330" s="49">
        <v>30</v>
      </c>
      <c r="V330" s="49">
        <v>0</v>
      </c>
      <c r="AD330" s="49">
        <v>30</v>
      </c>
      <c r="AE330" s="49">
        <v>0</v>
      </c>
      <c r="AM330" s="49">
        <v>30</v>
      </c>
      <c r="AN330" s="49">
        <v>0</v>
      </c>
      <c r="AO330" s="49">
        <v>120</v>
      </c>
      <c r="AP330" s="49">
        <v>0</v>
      </c>
    </row>
    <row r="331" spans="1:42">
      <c r="A331" s="50" t="s">
        <v>50</v>
      </c>
      <c r="B331" s="50" t="s">
        <v>1077</v>
      </c>
      <c r="C331" s="50" t="s">
        <v>1078</v>
      </c>
      <c r="D331" s="50" t="s">
        <v>2350</v>
      </c>
      <c r="K331" s="49">
        <v>0</v>
      </c>
      <c r="L331" s="49">
        <v>18</v>
      </c>
      <c r="M331" s="49">
        <v>4230</v>
      </c>
      <c r="T331" s="49">
        <v>0</v>
      </c>
      <c r="U331" s="49">
        <v>18</v>
      </c>
      <c r="V331" s="49">
        <v>4230</v>
      </c>
      <c r="AC331" s="49">
        <v>0</v>
      </c>
      <c r="AD331" s="49">
        <v>18</v>
      </c>
      <c r="AE331" s="49">
        <v>4230</v>
      </c>
      <c r="AL331" s="49">
        <v>0</v>
      </c>
      <c r="AM331" s="49">
        <v>18</v>
      </c>
      <c r="AN331" s="49">
        <v>4230</v>
      </c>
      <c r="AO331" s="49">
        <v>72</v>
      </c>
      <c r="AP331" s="49">
        <v>16920</v>
      </c>
    </row>
    <row r="332" spans="1:42">
      <c r="A332" s="50" t="s">
        <v>50</v>
      </c>
      <c r="B332" s="50" t="s">
        <v>1080</v>
      </c>
      <c r="C332" s="50" t="s">
        <v>1081</v>
      </c>
      <c r="D332" s="50" t="s">
        <v>2351</v>
      </c>
      <c r="K332" s="49">
        <v>0</v>
      </c>
      <c r="L332" s="49">
        <v>30</v>
      </c>
      <c r="M332" s="49">
        <v>6390</v>
      </c>
      <c r="T332" s="49">
        <v>0</v>
      </c>
      <c r="U332" s="49">
        <v>30</v>
      </c>
      <c r="V332" s="49">
        <v>6390</v>
      </c>
      <c r="AC332" s="49">
        <v>0</v>
      </c>
      <c r="AD332" s="49">
        <v>30</v>
      </c>
      <c r="AE332" s="49">
        <v>6390</v>
      </c>
      <c r="AL332" s="49">
        <v>0</v>
      </c>
      <c r="AM332" s="49">
        <v>30</v>
      </c>
      <c r="AN332" s="49">
        <v>6390</v>
      </c>
      <c r="AO332" s="49">
        <v>120</v>
      </c>
      <c r="AP332" s="49">
        <v>25560</v>
      </c>
    </row>
    <row r="333" spans="1:42">
      <c r="A333" s="50" t="s">
        <v>50</v>
      </c>
      <c r="B333" s="50" t="s">
        <v>1083</v>
      </c>
      <c r="C333" s="50" t="s">
        <v>1084</v>
      </c>
      <c r="D333" s="50" t="s">
        <v>1085</v>
      </c>
      <c r="L333" s="49">
        <v>48</v>
      </c>
      <c r="M333" s="49">
        <v>0</v>
      </c>
      <c r="U333" s="49">
        <v>48</v>
      </c>
      <c r="V333" s="49">
        <v>0</v>
      </c>
      <c r="AD333" s="49">
        <v>48</v>
      </c>
      <c r="AE333" s="49">
        <v>0</v>
      </c>
      <c r="AM333" s="49">
        <v>48</v>
      </c>
      <c r="AN333" s="49">
        <v>0</v>
      </c>
      <c r="AO333" s="49">
        <v>192</v>
      </c>
      <c r="AP333" s="49">
        <v>0</v>
      </c>
    </row>
    <row r="334" spans="1:42">
      <c r="A334" s="50" t="s">
        <v>50</v>
      </c>
      <c r="B334" s="50" t="s">
        <v>1086</v>
      </c>
      <c r="C334" s="50" t="s">
        <v>1087</v>
      </c>
      <c r="D334" s="50" t="s">
        <v>1076</v>
      </c>
      <c r="K334" s="49">
        <v>0</v>
      </c>
      <c r="L334" s="49">
        <v>24</v>
      </c>
      <c r="M334" s="49">
        <v>0</v>
      </c>
      <c r="T334" s="49">
        <v>0</v>
      </c>
      <c r="U334" s="49">
        <v>24</v>
      </c>
      <c r="V334" s="49">
        <v>0</v>
      </c>
      <c r="AC334" s="49">
        <v>0</v>
      </c>
      <c r="AD334" s="49">
        <v>24</v>
      </c>
      <c r="AE334" s="49">
        <v>0</v>
      </c>
      <c r="AL334" s="49">
        <v>0</v>
      </c>
      <c r="AM334" s="49">
        <v>24</v>
      </c>
      <c r="AN334" s="49">
        <v>0</v>
      </c>
      <c r="AO334" s="49">
        <v>96</v>
      </c>
      <c r="AP334" s="49">
        <v>0</v>
      </c>
    </row>
    <row r="335" spans="1:42">
      <c r="A335" s="50" t="s">
        <v>50</v>
      </c>
      <c r="B335" s="50" t="s">
        <v>1088</v>
      </c>
      <c r="C335" s="50" t="s">
        <v>1089</v>
      </c>
      <c r="D335" s="50" t="s">
        <v>2352</v>
      </c>
      <c r="K335" s="49">
        <v>0</v>
      </c>
      <c r="L335" s="49">
        <v>18</v>
      </c>
      <c r="M335" s="49">
        <v>4230</v>
      </c>
      <c r="T335" s="49">
        <v>0</v>
      </c>
      <c r="U335" s="49">
        <v>18</v>
      </c>
      <c r="V335" s="49">
        <v>4230</v>
      </c>
      <c r="AC335" s="49">
        <v>0</v>
      </c>
      <c r="AD335" s="49">
        <v>18</v>
      </c>
      <c r="AE335" s="49">
        <v>4230</v>
      </c>
      <c r="AL335" s="49">
        <v>0</v>
      </c>
      <c r="AM335" s="49">
        <v>18</v>
      </c>
      <c r="AN335" s="49">
        <v>4230</v>
      </c>
      <c r="AO335" s="49">
        <v>72</v>
      </c>
      <c r="AP335" s="49">
        <v>16920</v>
      </c>
    </row>
    <row r="336" spans="1:42">
      <c r="A336" s="50" t="s">
        <v>50</v>
      </c>
      <c r="B336" s="50" t="s">
        <v>1091</v>
      </c>
      <c r="C336" s="50" t="s">
        <v>1092</v>
      </c>
      <c r="D336" s="50" t="s">
        <v>2353</v>
      </c>
      <c r="K336" s="49">
        <v>0</v>
      </c>
      <c r="L336" s="49">
        <v>36</v>
      </c>
      <c r="M336" s="49">
        <v>7470</v>
      </c>
      <c r="T336" s="49">
        <v>0</v>
      </c>
      <c r="U336" s="49">
        <v>36</v>
      </c>
      <c r="V336" s="49">
        <v>7470</v>
      </c>
      <c r="AC336" s="49">
        <v>0</v>
      </c>
      <c r="AD336" s="49">
        <v>36</v>
      </c>
      <c r="AE336" s="49">
        <v>7470</v>
      </c>
      <c r="AL336" s="49">
        <v>0</v>
      </c>
      <c r="AM336" s="49">
        <v>36</v>
      </c>
      <c r="AN336" s="49">
        <v>7470</v>
      </c>
      <c r="AO336" s="49">
        <v>144</v>
      </c>
      <c r="AP336" s="49">
        <v>29880</v>
      </c>
    </row>
    <row r="337" spans="1:42">
      <c r="A337" s="50" t="s">
        <v>50</v>
      </c>
      <c r="B337" s="50" t="s">
        <v>1099</v>
      </c>
      <c r="C337" s="50" t="s">
        <v>1100</v>
      </c>
      <c r="D337" s="50" t="s">
        <v>1101</v>
      </c>
      <c r="E337" s="49">
        <v>4101</v>
      </c>
      <c r="F337" s="49">
        <v>0</v>
      </c>
      <c r="G337" s="49">
        <v>0</v>
      </c>
      <c r="H337" s="49">
        <v>4101</v>
      </c>
      <c r="I337" s="49">
        <v>0</v>
      </c>
      <c r="J337" s="49">
        <v>0</v>
      </c>
      <c r="K337" s="49">
        <v>4101</v>
      </c>
      <c r="L337" s="49">
        <v>0</v>
      </c>
      <c r="M337" s="49">
        <v>0</v>
      </c>
      <c r="N337" s="49">
        <v>4101</v>
      </c>
      <c r="O337" s="49">
        <v>0</v>
      </c>
      <c r="P337" s="49">
        <v>0</v>
      </c>
      <c r="Q337" s="49">
        <v>4101</v>
      </c>
      <c r="R337" s="49">
        <v>0</v>
      </c>
      <c r="S337" s="49">
        <v>0</v>
      </c>
      <c r="T337" s="49">
        <v>4101</v>
      </c>
      <c r="U337" s="49">
        <v>0</v>
      </c>
      <c r="V337" s="49">
        <v>0</v>
      </c>
      <c r="W337" s="49">
        <v>4101</v>
      </c>
      <c r="X337" s="49">
        <v>0</v>
      </c>
      <c r="Y337" s="49">
        <v>0</v>
      </c>
      <c r="Z337" s="49">
        <v>4101</v>
      </c>
      <c r="AA337" s="49">
        <v>0</v>
      </c>
      <c r="AB337" s="49">
        <v>0</v>
      </c>
      <c r="AC337" s="49">
        <v>4101</v>
      </c>
      <c r="AD337" s="49">
        <v>0</v>
      </c>
      <c r="AE337" s="49">
        <v>0</v>
      </c>
      <c r="AF337" s="49">
        <v>4101</v>
      </c>
      <c r="AG337" s="49">
        <v>0</v>
      </c>
      <c r="AH337" s="49">
        <v>0</v>
      </c>
      <c r="AI337" s="49">
        <v>4101</v>
      </c>
      <c r="AJ337" s="49">
        <v>0</v>
      </c>
      <c r="AK337" s="49">
        <v>0</v>
      </c>
      <c r="AL337" s="49">
        <v>4101</v>
      </c>
      <c r="AM337" s="49">
        <v>0</v>
      </c>
      <c r="AN337" s="49">
        <v>0</v>
      </c>
      <c r="AO337" s="49">
        <v>0</v>
      </c>
      <c r="AP337" s="49">
        <v>0</v>
      </c>
    </row>
    <row r="338" spans="1:42">
      <c r="A338" s="50" t="s">
        <v>50</v>
      </c>
      <c r="B338" s="50" t="s">
        <v>1102</v>
      </c>
      <c r="C338" s="50" t="s">
        <v>1103</v>
      </c>
      <c r="D338" s="50" t="s">
        <v>2354</v>
      </c>
      <c r="K338" s="49">
        <v>0</v>
      </c>
      <c r="L338" s="49">
        <v>18</v>
      </c>
      <c r="M338" s="49">
        <v>4230</v>
      </c>
      <c r="T338" s="49">
        <v>0</v>
      </c>
      <c r="U338" s="49">
        <v>18</v>
      </c>
      <c r="V338" s="49">
        <v>4230</v>
      </c>
      <c r="AC338" s="49">
        <v>0</v>
      </c>
      <c r="AD338" s="49">
        <v>18</v>
      </c>
      <c r="AE338" s="49">
        <v>4230</v>
      </c>
      <c r="AL338" s="49">
        <v>0</v>
      </c>
      <c r="AM338" s="49">
        <v>18</v>
      </c>
      <c r="AN338" s="49">
        <v>4230</v>
      </c>
      <c r="AO338" s="49">
        <v>72</v>
      </c>
      <c r="AP338" s="49">
        <v>16920</v>
      </c>
    </row>
    <row r="339" spans="1:42">
      <c r="A339" s="50" t="s">
        <v>50</v>
      </c>
      <c r="B339" s="50" t="s">
        <v>1105</v>
      </c>
      <c r="C339" s="50" t="s">
        <v>1106</v>
      </c>
      <c r="D339" s="50" t="s">
        <v>1107</v>
      </c>
      <c r="E339" s="49">
        <v>0</v>
      </c>
      <c r="F339" s="49">
        <v>0</v>
      </c>
      <c r="G339" s="49">
        <v>0</v>
      </c>
      <c r="H339" s="49">
        <v>0</v>
      </c>
      <c r="I339" s="49">
        <v>0</v>
      </c>
      <c r="J339" s="49">
        <v>0</v>
      </c>
      <c r="K339" s="49">
        <v>0</v>
      </c>
      <c r="L339" s="49">
        <v>0</v>
      </c>
      <c r="M339" s="49">
        <v>0</v>
      </c>
      <c r="N339" s="49">
        <v>0</v>
      </c>
      <c r="O339" s="49">
        <v>0</v>
      </c>
      <c r="P339" s="49">
        <v>0</v>
      </c>
      <c r="Q339" s="49">
        <v>0</v>
      </c>
      <c r="R339" s="49">
        <v>0</v>
      </c>
      <c r="S339" s="49">
        <v>0</v>
      </c>
      <c r="T339" s="49">
        <v>0</v>
      </c>
      <c r="U339" s="49">
        <v>0</v>
      </c>
      <c r="V339" s="49">
        <v>0</v>
      </c>
      <c r="W339" s="49">
        <v>0</v>
      </c>
      <c r="X339" s="49">
        <v>0</v>
      </c>
      <c r="Y339" s="49">
        <v>0</v>
      </c>
      <c r="Z339" s="49">
        <v>0</v>
      </c>
      <c r="AA339" s="49">
        <v>0</v>
      </c>
      <c r="AB339" s="49">
        <v>0</v>
      </c>
      <c r="AC339" s="49">
        <v>0</v>
      </c>
      <c r="AD339" s="49">
        <v>0</v>
      </c>
      <c r="AE339" s="49">
        <v>0</v>
      </c>
      <c r="AF339" s="49">
        <v>0</v>
      </c>
      <c r="AG339" s="49">
        <v>0</v>
      </c>
      <c r="AH339" s="49">
        <v>0</v>
      </c>
      <c r="AI339" s="49">
        <v>0</v>
      </c>
      <c r="AJ339" s="49">
        <v>0</v>
      </c>
      <c r="AK339" s="49">
        <v>0</v>
      </c>
      <c r="AL339" s="49">
        <v>0</v>
      </c>
      <c r="AM339" s="49">
        <v>0</v>
      </c>
      <c r="AN339" s="49">
        <v>0</v>
      </c>
      <c r="AO339" s="49">
        <v>0</v>
      </c>
      <c r="AP339" s="49">
        <v>0</v>
      </c>
    </row>
    <row r="340" spans="1:42">
      <c r="A340" s="50" t="s">
        <v>50</v>
      </c>
      <c r="B340" s="50" t="s">
        <v>1108</v>
      </c>
      <c r="C340" s="50" t="s">
        <v>1109</v>
      </c>
      <c r="D340" s="50" t="s">
        <v>2355</v>
      </c>
      <c r="E340" s="49">
        <v>0</v>
      </c>
      <c r="F340" s="49">
        <v>15</v>
      </c>
      <c r="G340" s="49">
        <v>4010</v>
      </c>
      <c r="H340" s="49">
        <v>0</v>
      </c>
      <c r="I340" s="49">
        <v>15</v>
      </c>
      <c r="J340" s="49">
        <v>4010</v>
      </c>
      <c r="K340" s="49">
        <v>0</v>
      </c>
      <c r="L340" s="49">
        <v>15</v>
      </c>
      <c r="M340" s="49">
        <v>4010</v>
      </c>
      <c r="N340" s="49">
        <v>0</v>
      </c>
      <c r="O340" s="49">
        <v>15</v>
      </c>
      <c r="P340" s="49">
        <v>4010</v>
      </c>
      <c r="Q340" s="49">
        <v>0</v>
      </c>
      <c r="R340" s="49">
        <v>15</v>
      </c>
      <c r="S340" s="49">
        <v>4010</v>
      </c>
      <c r="T340" s="49">
        <v>0</v>
      </c>
      <c r="U340" s="49">
        <v>15</v>
      </c>
      <c r="V340" s="49">
        <v>4010</v>
      </c>
      <c r="W340" s="49">
        <v>0</v>
      </c>
      <c r="X340" s="49">
        <v>15</v>
      </c>
      <c r="Y340" s="49">
        <v>4010</v>
      </c>
      <c r="Z340" s="49">
        <v>0</v>
      </c>
      <c r="AA340" s="49">
        <v>15</v>
      </c>
      <c r="AB340" s="49">
        <v>4010</v>
      </c>
      <c r="AC340" s="49">
        <v>0</v>
      </c>
      <c r="AD340" s="49">
        <v>15</v>
      </c>
      <c r="AE340" s="49">
        <v>4010</v>
      </c>
      <c r="AF340" s="49">
        <v>0</v>
      </c>
      <c r="AG340" s="49">
        <v>15</v>
      </c>
      <c r="AH340" s="49">
        <v>4010</v>
      </c>
      <c r="AI340" s="49">
        <v>0</v>
      </c>
      <c r="AJ340" s="49">
        <v>15</v>
      </c>
      <c r="AK340" s="49">
        <v>4010</v>
      </c>
      <c r="AL340" s="49">
        <v>0</v>
      </c>
      <c r="AM340" s="49">
        <v>15</v>
      </c>
      <c r="AN340" s="49">
        <v>4010</v>
      </c>
      <c r="AO340" s="49">
        <v>180</v>
      </c>
      <c r="AP340" s="49">
        <v>48120</v>
      </c>
    </row>
    <row r="341" spans="1:42">
      <c r="A341" s="50" t="s">
        <v>50</v>
      </c>
      <c r="B341" s="50" t="s">
        <v>1111</v>
      </c>
      <c r="C341" s="50" t="s">
        <v>1112</v>
      </c>
      <c r="D341" s="50" t="s">
        <v>1113</v>
      </c>
      <c r="E341" s="49">
        <v>0</v>
      </c>
      <c r="F341" s="49">
        <v>40</v>
      </c>
      <c r="G341" s="49">
        <v>0</v>
      </c>
      <c r="H341" s="49">
        <v>0</v>
      </c>
      <c r="I341" s="49">
        <v>40</v>
      </c>
      <c r="J341" s="49">
        <v>0</v>
      </c>
      <c r="K341" s="49">
        <v>0</v>
      </c>
      <c r="L341" s="49">
        <v>40</v>
      </c>
      <c r="M341" s="49">
        <v>0</v>
      </c>
      <c r="N341" s="49">
        <v>0</v>
      </c>
      <c r="O341" s="49">
        <v>40</v>
      </c>
      <c r="P341" s="49">
        <v>0</v>
      </c>
      <c r="Q341" s="49">
        <v>0</v>
      </c>
      <c r="R341" s="49">
        <v>40</v>
      </c>
      <c r="S341" s="49">
        <v>0</v>
      </c>
      <c r="T341" s="49">
        <v>0</v>
      </c>
      <c r="U341" s="49">
        <v>40</v>
      </c>
      <c r="V341" s="49">
        <v>0</v>
      </c>
      <c r="W341" s="49">
        <v>0</v>
      </c>
      <c r="X341" s="49">
        <v>40</v>
      </c>
      <c r="Y341" s="49">
        <v>0</v>
      </c>
      <c r="Z341" s="49">
        <v>0</v>
      </c>
      <c r="AA341" s="49">
        <v>40</v>
      </c>
      <c r="AB341" s="49">
        <v>0</v>
      </c>
      <c r="AC341" s="49">
        <v>0</v>
      </c>
      <c r="AD341" s="49">
        <v>40</v>
      </c>
      <c r="AE341" s="49">
        <v>0</v>
      </c>
      <c r="AF341" s="49">
        <v>0</v>
      </c>
      <c r="AG341" s="49">
        <v>40</v>
      </c>
      <c r="AH341" s="49">
        <v>0</v>
      </c>
      <c r="AI341" s="49">
        <v>0</v>
      </c>
      <c r="AJ341" s="49">
        <v>40</v>
      </c>
      <c r="AK341" s="49">
        <v>0</v>
      </c>
      <c r="AL341" s="49">
        <v>0</v>
      </c>
      <c r="AM341" s="49">
        <v>40</v>
      </c>
      <c r="AN341" s="49">
        <v>0</v>
      </c>
      <c r="AO341" s="49">
        <v>480</v>
      </c>
      <c r="AP341" s="49">
        <v>0</v>
      </c>
    </row>
    <row r="342" spans="1:42">
      <c r="A342" s="50" t="s">
        <v>50</v>
      </c>
      <c r="B342" s="50" t="s">
        <v>1114</v>
      </c>
      <c r="C342" s="50" t="s">
        <v>1115</v>
      </c>
      <c r="D342" s="50" t="s">
        <v>2356</v>
      </c>
      <c r="E342" s="49">
        <v>0</v>
      </c>
      <c r="F342" s="49">
        <v>48</v>
      </c>
      <c r="G342" s="49">
        <v>11930</v>
      </c>
      <c r="H342" s="49">
        <v>0</v>
      </c>
      <c r="I342" s="49">
        <v>48</v>
      </c>
      <c r="J342" s="49">
        <v>11930</v>
      </c>
      <c r="K342" s="49">
        <v>0</v>
      </c>
      <c r="L342" s="49">
        <v>48</v>
      </c>
      <c r="M342" s="49">
        <v>11930</v>
      </c>
      <c r="N342" s="49">
        <v>0</v>
      </c>
      <c r="O342" s="49">
        <v>48</v>
      </c>
      <c r="P342" s="49">
        <v>11930</v>
      </c>
      <c r="Q342" s="49">
        <v>0</v>
      </c>
      <c r="R342" s="49">
        <v>48</v>
      </c>
      <c r="S342" s="49">
        <v>11930</v>
      </c>
      <c r="T342" s="49">
        <v>0</v>
      </c>
      <c r="U342" s="49">
        <v>48</v>
      </c>
      <c r="V342" s="49">
        <v>11930</v>
      </c>
      <c r="W342" s="49">
        <v>0</v>
      </c>
      <c r="X342" s="49">
        <v>48</v>
      </c>
      <c r="Y342" s="49">
        <v>11930</v>
      </c>
      <c r="Z342" s="49">
        <v>0</v>
      </c>
      <c r="AA342" s="49">
        <v>48</v>
      </c>
      <c r="AB342" s="49">
        <v>11930</v>
      </c>
      <c r="AC342" s="49">
        <v>0</v>
      </c>
      <c r="AD342" s="49">
        <v>48</v>
      </c>
      <c r="AE342" s="49">
        <v>11930</v>
      </c>
      <c r="AF342" s="49">
        <v>0</v>
      </c>
      <c r="AG342" s="49">
        <v>48</v>
      </c>
      <c r="AH342" s="49">
        <v>11930</v>
      </c>
      <c r="AI342" s="49">
        <v>0</v>
      </c>
      <c r="AJ342" s="49">
        <v>48</v>
      </c>
      <c r="AK342" s="49">
        <v>11930</v>
      </c>
      <c r="AL342" s="49">
        <v>0</v>
      </c>
      <c r="AM342" s="49">
        <v>48</v>
      </c>
      <c r="AN342" s="49">
        <v>11930</v>
      </c>
      <c r="AO342" s="49">
        <v>576</v>
      </c>
      <c r="AP342" s="49">
        <v>143160</v>
      </c>
    </row>
    <row r="343" spans="1:42">
      <c r="A343" s="50" t="s">
        <v>50</v>
      </c>
      <c r="B343" s="50" t="s">
        <v>1117</v>
      </c>
      <c r="C343" s="50" t="s">
        <v>1118</v>
      </c>
      <c r="D343" s="50" t="s">
        <v>2357</v>
      </c>
      <c r="E343" s="49">
        <v>0</v>
      </c>
      <c r="F343" s="49">
        <v>40</v>
      </c>
      <c r="G343" s="49">
        <v>10010</v>
      </c>
      <c r="H343" s="49">
        <v>0</v>
      </c>
      <c r="I343" s="49">
        <v>40</v>
      </c>
      <c r="J343" s="49">
        <v>10010</v>
      </c>
      <c r="K343" s="49">
        <v>0</v>
      </c>
      <c r="L343" s="49">
        <v>40</v>
      </c>
      <c r="M343" s="49">
        <v>10010</v>
      </c>
      <c r="N343" s="49">
        <v>0</v>
      </c>
      <c r="O343" s="49">
        <v>40</v>
      </c>
      <c r="P343" s="49">
        <v>10010</v>
      </c>
      <c r="Q343" s="49">
        <v>0</v>
      </c>
      <c r="R343" s="49">
        <v>40</v>
      </c>
      <c r="S343" s="49">
        <v>10010</v>
      </c>
      <c r="T343" s="49">
        <v>0</v>
      </c>
      <c r="U343" s="49">
        <v>40</v>
      </c>
      <c r="V343" s="49">
        <v>10010</v>
      </c>
      <c r="W343" s="49">
        <v>0</v>
      </c>
      <c r="X343" s="49">
        <v>40</v>
      </c>
      <c r="Y343" s="49">
        <v>10010</v>
      </c>
      <c r="Z343" s="49">
        <v>0</v>
      </c>
      <c r="AA343" s="49">
        <v>40</v>
      </c>
      <c r="AB343" s="49">
        <v>10010</v>
      </c>
      <c r="AC343" s="49">
        <v>0</v>
      </c>
      <c r="AD343" s="49">
        <v>40</v>
      </c>
      <c r="AE343" s="49">
        <v>10010</v>
      </c>
      <c r="AF343" s="49">
        <v>0</v>
      </c>
      <c r="AG343" s="49">
        <v>40</v>
      </c>
      <c r="AH343" s="49">
        <v>10010</v>
      </c>
      <c r="AI343" s="49">
        <v>0</v>
      </c>
      <c r="AJ343" s="49">
        <v>40</v>
      </c>
      <c r="AK343" s="49">
        <v>10010</v>
      </c>
      <c r="AL343" s="49">
        <v>0</v>
      </c>
      <c r="AM343" s="49">
        <v>40</v>
      </c>
      <c r="AN343" s="49">
        <v>10010</v>
      </c>
      <c r="AO343" s="49">
        <v>480</v>
      </c>
      <c r="AP343" s="49">
        <v>120120</v>
      </c>
    </row>
    <row r="344" spans="1:42">
      <c r="A344" s="50" t="s">
        <v>50</v>
      </c>
      <c r="B344" s="50" t="s">
        <v>1120</v>
      </c>
      <c r="C344" s="50" t="s">
        <v>1121</v>
      </c>
      <c r="D344" s="50" t="s">
        <v>2357</v>
      </c>
      <c r="E344" s="49">
        <v>0</v>
      </c>
      <c r="F344" s="49">
        <v>40</v>
      </c>
      <c r="G344" s="49">
        <v>10010</v>
      </c>
      <c r="H344" s="49">
        <v>0</v>
      </c>
      <c r="I344" s="49">
        <v>40</v>
      </c>
      <c r="J344" s="49">
        <v>10010</v>
      </c>
      <c r="K344" s="49">
        <v>0</v>
      </c>
      <c r="L344" s="49">
        <v>40</v>
      </c>
      <c r="M344" s="49">
        <v>10010</v>
      </c>
      <c r="N344" s="49">
        <v>0</v>
      </c>
      <c r="O344" s="49">
        <v>40</v>
      </c>
      <c r="P344" s="49">
        <v>10010</v>
      </c>
      <c r="Q344" s="49">
        <v>0</v>
      </c>
      <c r="R344" s="49">
        <v>40</v>
      </c>
      <c r="S344" s="49">
        <v>10010</v>
      </c>
      <c r="T344" s="49">
        <v>0</v>
      </c>
      <c r="U344" s="49">
        <v>40</v>
      </c>
      <c r="V344" s="49">
        <v>10010</v>
      </c>
      <c r="W344" s="49">
        <v>0</v>
      </c>
      <c r="X344" s="49">
        <v>40</v>
      </c>
      <c r="Y344" s="49">
        <v>10010</v>
      </c>
      <c r="Z344" s="49">
        <v>0</v>
      </c>
      <c r="AA344" s="49">
        <v>40</v>
      </c>
      <c r="AB344" s="49">
        <v>10010</v>
      </c>
      <c r="AC344" s="49">
        <v>0</v>
      </c>
      <c r="AD344" s="49">
        <v>40</v>
      </c>
      <c r="AE344" s="49">
        <v>10010</v>
      </c>
      <c r="AF344" s="49">
        <v>0</v>
      </c>
      <c r="AG344" s="49">
        <v>40</v>
      </c>
      <c r="AH344" s="49">
        <v>10010</v>
      </c>
      <c r="AI344" s="49">
        <v>0</v>
      </c>
      <c r="AJ344" s="49">
        <v>40</v>
      </c>
      <c r="AK344" s="49">
        <v>10010</v>
      </c>
      <c r="AL344" s="49">
        <v>0</v>
      </c>
      <c r="AM344" s="49">
        <v>40</v>
      </c>
      <c r="AN344" s="49">
        <v>10010</v>
      </c>
      <c r="AO344" s="49">
        <v>480</v>
      </c>
      <c r="AP344" s="49">
        <v>120120</v>
      </c>
    </row>
    <row r="345" spans="1:42">
      <c r="A345" s="50" t="s">
        <v>50</v>
      </c>
      <c r="B345" s="50" t="s">
        <v>1122</v>
      </c>
      <c r="C345" s="50" t="s">
        <v>1123</v>
      </c>
      <c r="D345" s="50" t="s">
        <v>2357</v>
      </c>
      <c r="E345" s="49">
        <v>0</v>
      </c>
      <c r="F345" s="49">
        <v>48</v>
      </c>
      <c r="G345" s="49">
        <v>11930</v>
      </c>
      <c r="H345" s="49">
        <v>0</v>
      </c>
      <c r="I345" s="49">
        <v>48</v>
      </c>
      <c r="J345" s="49">
        <v>11930</v>
      </c>
      <c r="K345" s="49">
        <v>0</v>
      </c>
      <c r="L345" s="49">
        <v>48</v>
      </c>
      <c r="M345" s="49">
        <v>11930</v>
      </c>
      <c r="N345" s="49">
        <v>0</v>
      </c>
      <c r="O345" s="49">
        <v>48</v>
      </c>
      <c r="P345" s="49">
        <v>11930</v>
      </c>
      <c r="Q345" s="49">
        <v>0</v>
      </c>
      <c r="R345" s="49">
        <v>48</v>
      </c>
      <c r="S345" s="49">
        <v>11930</v>
      </c>
      <c r="T345" s="49">
        <v>0</v>
      </c>
      <c r="U345" s="49">
        <v>48</v>
      </c>
      <c r="V345" s="49">
        <v>11930</v>
      </c>
      <c r="W345" s="49">
        <v>0</v>
      </c>
      <c r="X345" s="49">
        <v>48</v>
      </c>
      <c r="Y345" s="49">
        <v>11930</v>
      </c>
      <c r="Z345" s="49">
        <v>0</v>
      </c>
      <c r="AA345" s="49">
        <v>48</v>
      </c>
      <c r="AB345" s="49">
        <v>11930</v>
      </c>
      <c r="AC345" s="49">
        <v>0</v>
      </c>
      <c r="AD345" s="49">
        <v>48</v>
      </c>
      <c r="AE345" s="49">
        <v>11930</v>
      </c>
      <c r="AF345" s="49">
        <v>0</v>
      </c>
      <c r="AG345" s="49">
        <v>48</v>
      </c>
      <c r="AH345" s="49">
        <v>11930</v>
      </c>
      <c r="AI345" s="49">
        <v>0</v>
      </c>
      <c r="AJ345" s="49">
        <v>48</v>
      </c>
      <c r="AK345" s="49">
        <v>11930</v>
      </c>
      <c r="AL345" s="49">
        <v>0</v>
      </c>
      <c r="AM345" s="49">
        <v>48</v>
      </c>
      <c r="AN345" s="49">
        <v>11930</v>
      </c>
      <c r="AO345" s="49">
        <v>576</v>
      </c>
      <c r="AP345" s="49">
        <v>143160</v>
      </c>
    </row>
    <row r="346" spans="1:42">
      <c r="A346" s="50" t="s">
        <v>50</v>
      </c>
      <c r="B346" s="50" t="s">
        <v>1124</v>
      </c>
      <c r="C346" s="50" t="s">
        <v>1125</v>
      </c>
      <c r="D346" s="50" t="s">
        <v>2357</v>
      </c>
      <c r="E346" s="49">
        <v>0</v>
      </c>
      <c r="F346" s="49">
        <v>40</v>
      </c>
      <c r="G346" s="49">
        <v>10010</v>
      </c>
      <c r="H346" s="49">
        <v>0</v>
      </c>
      <c r="I346" s="49">
        <v>40</v>
      </c>
      <c r="J346" s="49">
        <v>10010</v>
      </c>
      <c r="K346" s="49">
        <v>0</v>
      </c>
      <c r="L346" s="49">
        <v>40</v>
      </c>
      <c r="M346" s="49">
        <v>10010</v>
      </c>
      <c r="N346" s="49">
        <v>0</v>
      </c>
      <c r="O346" s="49">
        <v>40</v>
      </c>
      <c r="P346" s="49">
        <v>10010</v>
      </c>
      <c r="Q346" s="49">
        <v>0</v>
      </c>
      <c r="R346" s="49">
        <v>40</v>
      </c>
      <c r="S346" s="49">
        <v>10010</v>
      </c>
      <c r="T346" s="49">
        <v>0</v>
      </c>
      <c r="U346" s="49">
        <v>40</v>
      </c>
      <c r="V346" s="49">
        <v>10010</v>
      </c>
      <c r="W346" s="49">
        <v>0</v>
      </c>
      <c r="X346" s="49">
        <v>40</v>
      </c>
      <c r="Y346" s="49">
        <v>10010</v>
      </c>
      <c r="Z346" s="49">
        <v>0</v>
      </c>
      <c r="AA346" s="49">
        <v>40</v>
      </c>
      <c r="AB346" s="49">
        <v>10010</v>
      </c>
      <c r="AC346" s="49">
        <v>0</v>
      </c>
      <c r="AD346" s="49">
        <v>40</v>
      </c>
      <c r="AE346" s="49">
        <v>10010</v>
      </c>
      <c r="AF346" s="49">
        <v>0</v>
      </c>
      <c r="AG346" s="49">
        <v>40</v>
      </c>
      <c r="AH346" s="49">
        <v>10010</v>
      </c>
      <c r="AI346" s="49">
        <v>0</v>
      </c>
      <c r="AJ346" s="49">
        <v>40</v>
      </c>
      <c r="AK346" s="49">
        <v>10010</v>
      </c>
      <c r="AL346" s="49">
        <v>0</v>
      </c>
      <c r="AM346" s="49">
        <v>40</v>
      </c>
      <c r="AN346" s="49">
        <v>10010</v>
      </c>
      <c r="AO346" s="49">
        <v>480</v>
      </c>
      <c r="AP346" s="49">
        <v>120120</v>
      </c>
    </row>
    <row r="347" spans="1:42">
      <c r="A347" s="50" t="s">
        <v>50</v>
      </c>
      <c r="B347" s="50" t="s">
        <v>1126</v>
      </c>
      <c r="C347" s="50" t="s">
        <v>1127</v>
      </c>
      <c r="D347" s="50" t="s">
        <v>2358</v>
      </c>
      <c r="E347" s="49">
        <v>0</v>
      </c>
      <c r="F347" s="49">
        <v>40</v>
      </c>
      <c r="G347" s="49">
        <v>10010</v>
      </c>
      <c r="H347" s="49">
        <v>0</v>
      </c>
      <c r="I347" s="49">
        <v>40</v>
      </c>
      <c r="J347" s="49">
        <v>10010</v>
      </c>
      <c r="K347" s="49">
        <v>0</v>
      </c>
      <c r="L347" s="49">
        <v>40</v>
      </c>
      <c r="M347" s="49">
        <v>10010</v>
      </c>
      <c r="N347" s="49">
        <v>0</v>
      </c>
      <c r="O347" s="49">
        <v>40</v>
      </c>
      <c r="P347" s="49">
        <v>10010</v>
      </c>
      <c r="Q347" s="49">
        <v>0</v>
      </c>
      <c r="R347" s="49">
        <v>40</v>
      </c>
      <c r="S347" s="49">
        <v>10010</v>
      </c>
      <c r="T347" s="49">
        <v>0</v>
      </c>
      <c r="U347" s="49">
        <v>40</v>
      </c>
      <c r="V347" s="49">
        <v>10010</v>
      </c>
      <c r="W347" s="49">
        <v>0</v>
      </c>
      <c r="X347" s="49">
        <v>40</v>
      </c>
      <c r="Y347" s="49">
        <v>10010</v>
      </c>
      <c r="Z347" s="49">
        <v>0</v>
      </c>
      <c r="AA347" s="49">
        <v>40</v>
      </c>
      <c r="AB347" s="49">
        <v>10010</v>
      </c>
      <c r="AC347" s="49">
        <v>0</v>
      </c>
      <c r="AD347" s="49">
        <v>40</v>
      </c>
      <c r="AE347" s="49">
        <v>10010</v>
      </c>
      <c r="AF347" s="49">
        <v>0</v>
      </c>
      <c r="AG347" s="49">
        <v>40</v>
      </c>
      <c r="AH347" s="49">
        <v>10010</v>
      </c>
      <c r="AI347" s="49">
        <v>0</v>
      </c>
      <c r="AJ347" s="49">
        <v>40</v>
      </c>
      <c r="AK347" s="49">
        <v>10010</v>
      </c>
      <c r="AL347" s="49">
        <v>0</v>
      </c>
      <c r="AM347" s="49">
        <v>40</v>
      </c>
      <c r="AN347" s="49">
        <v>10010</v>
      </c>
      <c r="AO347" s="49">
        <v>480</v>
      </c>
      <c r="AP347" s="49">
        <v>120120</v>
      </c>
    </row>
    <row r="348" spans="1:42">
      <c r="A348" s="50" t="s">
        <v>50</v>
      </c>
      <c r="B348" s="50" t="s">
        <v>1129</v>
      </c>
      <c r="C348" s="50" t="s">
        <v>1130</v>
      </c>
      <c r="D348" s="50" t="s">
        <v>2359</v>
      </c>
      <c r="E348" s="49">
        <v>0</v>
      </c>
      <c r="F348" s="49">
        <v>40</v>
      </c>
      <c r="G348" s="49">
        <v>10010</v>
      </c>
      <c r="H348" s="49">
        <v>0</v>
      </c>
      <c r="I348" s="49">
        <v>40</v>
      </c>
      <c r="J348" s="49">
        <v>10010</v>
      </c>
      <c r="K348" s="49">
        <v>0</v>
      </c>
      <c r="L348" s="49">
        <v>40</v>
      </c>
      <c r="M348" s="49">
        <v>10010</v>
      </c>
      <c r="N348" s="49">
        <v>0</v>
      </c>
      <c r="O348" s="49">
        <v>40</v>
      </c>
      <c r="P348" s="49">
        <v>10010</v>
      </c>
      <c r="Q348" s="49">
        <v>0</v>
      </c>
      <c r="R348" s="49">
        <v>40</v>
      </c>
      <c r="S348" s="49">
        <v>10010</v>
      </c>
      <c r="T348" s="49">
        <v>0</v>
      </c>
      <c r="U348" s="49">
        <v>40</v>
      </c>
      <c r="V348" s="49">
        <v>10010</v>
      </c>
      <c r="W348" s="49">
        <v>0</v>
      </c>
      <c r="X348" s="49">
        <v>40</v>
      </c>
      <c r="Y348" s="49">
        <v>10010</v>
      </c>
      <c r="Z348" s="49">
        <v>0</v>
      </c>
      <c r="AA348" s="49">
        <v>40</v>
      </c>
      <c r="AB348" s="49">
        <v>10010</v>
      </c>
      <c r="AC348" s="49">
        <v>0</v>
      </c>
      <c r="AD348" s="49">
        <v>40</v>
      </c>
      <c r="AE348" s="49">
        <v>10010</v>
      </c>
      <c r="AF348" s="49">
        <v>0</v>
      </c>
      <c r="AG348" s="49">
        <v>40</v>
      </c>
      <c r="AH348" s="49">
        <v>10010</v>
      </c>
      <c r="AI348" s="49">
        <v>0</v>
      </c>
      <c r="AJ348" s="49">
        <v>40</v>
      </c>
      <c r="AK348" s="49">
        <v>10010</v>
      </c>
      <c r="AL348" s="49">
        <v>0</v>
      </c>
      <c r="AM348" s="49">
        <v>40</v>
      </c>
      <c r="AN348" s="49">
        <v>10010</v>
      </c>
      <c r="AO348" s="49">
        <v>480</v>
      </c>
      <c r="AP348" s="49">
        <v>120120</v>
      </c>
    </row>
    <row r="349" spans="1:42">
      <c r="A349" s="50" t="s">
        <v>50</v>
      </c>
      <c r="B349" s="50" t="s">
        <v>1132</v>
      </c>
      <c r="C349" s="50" t="s">
        <v>1133</v>
      </c>
      <c r="D349" s="50" t="s">
        <v>2360</v>
      </c>
      <c r="E349" s="49">
        <v>0</v>
      </c>
      <c r="F349" s="49">
        <v>40</v>
      </c>
      <c r="G349" s="49">
        <v>10010</v>
      </c>
      <c r="H349" s="49">
        <v>0</v>
      </c>
      <c r="I349" s="49">
        <v>40</v>
      </c>
      <c r="J349" s="49">
        <v>10010</v>
      </c>
      <c r="K349" s="49">
        <v>0</v>
      </c>
      <c r="L349" s="49">
        <v>40</v>
      </c>
      <c r="M349" s="49">
        <v>10010</v>
      </c>
      <c r="N349" s="49">
        <v>0</v>
      </c>
      <c r="O349" s="49">
        <v>40</v>
      </c>
      <c r="P349" s="49">
        <v>10010</v>
      </c>
      <c r="Q349" s="49">
        <v>0</v>
      </c>
      <c r="R349" s="49">
        <v>40</v>
      </c>
      <c r="S349" s="49">
        <v>10010</v>
      </c>
      <c r="T349" s="49">
        <v>0</v>
      </c>
      <c r="U349" s="49">
        <v>40</v>
      </c>
      <c r="V349" s="49">
        <v>10010</v>
      </c>
      <c r="W349" s="49">
        <v>0</v>
      </c>
      <c r="X349" s="49">
        <v>40</v>
      </c>
      <c r="Y349" s="49">
        <v>10010</v>
      </c>
      <c r="Z349" s="49">
        <v>0</v>
      </c>
      <c r="AA349" s="49">
        <v>40</v>
      </c>
      <c r="AB349" s="49">
        <v>10010</v>
      </c>
      <c r="AC349" s="49">
        <v>0</v>
      </c>
      <c r="AD349" s="49">
        <v>40</v>
      </c>
      <c r="AE349" s="49">
        <v>10010</v>
      </c>
      <c r="AF349" s="49">
        <v>0</v>
      </c>
      <c r="AG349" s="49">
        <v>40</v>
      </c>
      <c r="AH349" s="49">
        <v>10010</v>
      </c>
      <c r="AI349" s="49">
        <v>0</v>
      </c>
      <c r="AJ349" s="49">
        <v>40</v>
      </c>
      <c r="AK349" s="49">
        <v>10010</v>
      </c>
      <c r="AL349" s="49">
        <v>0</v>
      </c>
      <c r="AM349" s="49">
        <v>40</v>
      </c>
      <c r="AN349" s="49">
        <v>10010</v>
      </c>
      <c r="AO349" s="49">
        <v>480</v>
      </c>
      <c r="AP349" s="49">
        <v>120120</v>
      </c>
    </row>
    <row r="350" spans="1:42">
      <c r="A350" s="50" t="s">
        <v>50</v>
      </c>
      <c r="B350" s="50" t="s">
        <v>1135</v>
      </c>
      <c r="C350" s="50" t="s">
        <v>1136</v>
      </c>
      <c r="D350" s="50" t="s">
        <v>2361</v>
      </c>
      <c r="E350" s="49">
        <v>0</v>
      </c>
      <c r="F350" s="49">
        <v>30</v>
      </c>
      <c r="G350" s="49">
        <v>7610</v>
      </c>
      <c r="H350" s="49">
        <v>0</v>
      </c>
      <c r="I350" s="49">
        <v>30</v>
      </c>
      <c r="J350" s="49">
        <v>7610</v>
      </c>
      <c r="K350" s="49">
        <v>0</v>
      </c>
      <c r="L350" s="49">
        <v>30</v>
      </c>
      <c r="M350" s="49">
        <v>7610</v>
      </c>
      <c r="N350" s="49">
        <v>0</v>
      </c>
      <c r="O350" s="49">
        <v>30</v>
      </c>
      <c r="P350" s="49">
        <v>7610</v>
      </c>
      <c r="Q350" s="49">
        <v>0</v>
      </c>
      <c r="R350" s="49">
        <v>30</v>
      </c>
      <c r="S350" s="49">
        <v>7610</v>
      </c>
      <c r="T350" s="49">
        <v>0</v>
      </c>
      <c r="U350" s="49">
        <v>30</v>
      </c>
      <c r="V350" s="49">
        <v>7610</v>
      </c>
      <c r="W350" s="49">
        <v>0</v>
      </c>
      <c r="X350" s="49">
        <v>30</v>
      </c>
      <c r="Y350" s="49">
        <v>7610</v>
      </c>
      <c r="Z350" s="49">
        <v>0</v>
      </c>
      <c r="AA350" s="49">
        <v>30</v>
      </c>
      <c r="AB350" s="49">
        <v>7610</v>
      </c>
      <c r="AC350" s="49">
        <v>0</v>
      </c>
      <c r="AD350" s="49">
        <v>30</v>
      </c>
      <c r="AE350" s="49">
        <v>7610</v>
      </c>
      <c r="AF350" s="49">
        <v>0</v>
      </c>
      <c r="AG350" s="49">
        <v>30</v>
      </c>
      <c r="AH350" s="49">
        <v>7610</v>
      </c>
      <c r="AI350" s="49">
        <v>0</v>
      </c>
      <c r="AJ350" s="49">
        <v>30</v>
      </c>
      <c r="AK350" s="49">
        <v>7610</v>
      </c>
      <c r="AL350" s="49">
        <v>0</v>
      </c>
      <c r="AM350" s="49">
        <v>30</v>
      </c>
      <c r="AN350" s="49">
        <v>7610</v>
      </c>
      <c r="AO350" s="49">
        <v>360</v>
      </c>
      <c r="AP350" s="49">
        <v>91320</v>
      </c>
    </row>
    <row r="351" spans="1:42">
      <c r="A351" s="50" t="s">
        <v>50</v>
      </c>
      <c r="B351" s="50" t="s">
        <v>1138</v>
      </c>
      <c r="C351" s="50" t="s">
        <v>1139</v>
      </c>
      <c r="D351" s="50" t="s">
        <v>2362</v>
      </c>
      <c r="E351" s="49">
        <v>0</v>
      </c>
      <c r="F351" s="49">
        <v>48</v>
      </c>
      <c r="G351" s="49">
        <v>11930</v>
      </c>
      <c r="H351" s="49">
        <v>0</v>
      </c>
      <c r="I351" s="49">
        <v>48</v>
      </c>
      <c r="J351" s="49">
        <v>11930</v>
      </c>
      <c r="K351" s="49">
        <v>0</v>
      </c>
      <c r="L351" s="49">
        <v>48</v>
      </c>
      <c r="M351" s="49">
        <v>11930</v>
      </c>
      <c r="N351" s="49">
        <v>0</v>
      </c>
      <c r="O351" s="49">
        <v>48</v>
      </c>
      <c r="P351" s="49">
        <v>11930</v>
      </c>
      <c r="Q351" s="49">
        <v>0</v>
      </c>
      <c r="R351" s="49">
        <v>48</v>
      </c>
      <c r="S351" s="49">
        <v>11930</v>
      </c>
      <c r="T351" s="49">
        <v>0</v>
      </c>
      <c r="U351" s="49">
        <v>48</v>
      </c>
      <c r="V351" s="49">
        <v>11930</v>
      </c>
      <c r="W351" s="49">
        <v>0</v>
      </c>
      <c r="X351" s="49">
        <v>48</v>
      </c>
      <c r="Y351" s="49">
        <v>11930</v>
      </c>
      <c r="Z351" s="49">
        <v>0</v>
      </c>
      <c r="AA351" s="49">
        <v>48</v>
      </c>
      <c r="AB351" s="49">
        <v>11930</v>
      </c>
      <c r="AC351" s="49">
        <v>0</v>
      </c>
      <c r="AD351" s="49">
        <v>48</v>
      </c>
      <c r="AE351" s="49">
        <v>11930</v>
      </c>
      <c r="AF351" s="49">
        <v>0</v>
      </c>
      <c r="AG351" s="49">
        <v>48</v>
      </c>
      <c r="AH351" s="49">
        <v>11930</v>
      </c>
      <c r="AI351" s="49">
        <v>0</v>
      </c>
      <c r="AJ351" s="49">
        <v>48</v>
      </c>
      <c r="AK351" s="49">
        <v>11930</v>
      </c>
      <c r="AL351" s="49">
        <v>0</v>
      </c>
      <c r="AM351" s="49">
        <v>48</v>
      </c>
      <c r="AN351" s="49">
        <v>11930</v>
      </c>
      <c r="AO351" s="49">
        <v>576</v>
      </c>
      <c r="AP351" s="49">
        <v>143160</v>
      </c>
    </row>
    <row r="352" spans="1:42">
      <c r="A352" s="50" t="s">
        <v>50</v>
      </c>
      <c r="B352" s="50" t="s">
        <v>1141</v>
      </c>
      <c r="C352" s="50" t="s">
        <v>1142</v>
      </c>
      <c r="D352" s="50" t="s">
        <v>2362</v>
      </c>
      <c r="E352" s="49">
        <v>0</v>
      </c>
      <c r="F352" s="49">
        <v>32</v>
      </c>
      <c r="G352" s="49">
        <v>0</v>
      </c>
      <c r="H352" s="49">
        <v>0</v>
      </c>
      <c r="I352" s="49">
        <v>32</v>
      </c>
      <c r="J352" s="49">
        <v>0</v>
      </c>
      <c r="K352" s="49">
        <v>0</v>
      </c>
      <c r="L352" s="49">
        <v>32</v>
      </c>
      <c r="M352" s="49">
        <v>0</v>
      </c>
      <c r="N352" s="49">
        <v>0</v>
      </c>
      <c r="O352" s="49">
        <v>32</v>
      </c>
      <c r="P352" s="49">
        <v>0</v>
      </c>
      <c r="Q352" s="49">
        <v>0</v>
      </c>
      <c r="R352" s="49">
        <v>32</v>
      </c>
      <c r="S352" s="49">
        <v>0</v>
      </c>
      <c r="T352" s="49">
        <v>0</v>
      </c>
      <c r="U352" s="49">
        <v>32</v>
      </c>
      <c r="V352" s="49">
        <v>0</v>
      </c>
      <c r="W352" s="49">
        <v>0</v>
      </c>
      <c r="X352" s="49">
        <v>32</v>
      </c>
      <c r="Y352" s="49">
        <v>0</v>
      </c>
      <c r="Z352" s="49">
        <v>0</v>
      </c>
      <c r="AA352" s="49">
        <v>32</v>
      </c>
      <c r="AB352" s="49">
        <v>0</v>
      </c>
      <c r="AC352" s="49">
        <v>0</v>
      </c>
      <c r="AD352" s="49">
        <v>32</v>
      </c>
      <c r="AE352" s="49">
        <v>0</v>
      </c>
      <c r="AF352" s="49">
        <v>0</v>
      </c>
      <c r="AG352" s="49">
        <v>32</v>
      </c>
      <c r="AH352" s="49">
        <v>0</v>
      </c>
      <c r="AI352" s="49">
        <v>0</v>
      </c>
      <c r="AJ352" s="49">
        <v>32</v>
      </c>
      <c r="AK352" s="49">
        <v>0</v>
      </c>
      <c r="AL352" s="49">
        <v>0</v>
      </c>
      <c r="AM352" s="49">
        <v>32</v>
      </c>
      <c r="AN352" s="49">
        <v>0</v>
      </c>
      <c r="AO352" s="49">
        <v>384</v>
      </c>
      <c r="AP352" s="49">
        <v>0</v>
      </c>
    </row>
    <row r="353" spans="1:42">
      <c r="A353" s="50" t="s">
        <v>50</v>
      </c>
      <c r="B353" s="50" t="s">
        <v>1143</v>
      </c>
      <c r="C353" s="50" t="s">
        <v>1144</v>
      </c>
      <c r="D353" s="50" t="s">
        <v>2363</v>
      </c>
      <c r="E353" s="49">
        <v>0</v>
      </c>
      <c r="F353" s="49">
        <v>40</v>
      </c>
      <c r="G353" s="49">
        <v>10010</v>
      </c>
      <c r="H353" s="49">
        <v>0</v>
      </c>
      <c r="I353" s="49">
        <v>40</v>
      </c>
      <c r="J353" s="49">
        <v>10010</v>
      </c>
      <c r="K353" s="49">
        <v>0</v>
      </c>
      <c r="L353" s="49">
        <v>40</v>
      </c>
      <c r="M353" s="49">
        <v>10010</v>
      </c>
      <c r="N353" s="49">
        <v>0</v>
      </c>
      <c r="O353" s="49">
        <v>40</v>
      </c>
      <c r="P353" s="49">
        <v>10010</v>
      </c>
      <c r="Q353" s="49">
        <v>0</v>
      </c>
      <c r="R353" s="49">
        <v>40</v>
      </c>
      <c r="S353" s="49">
        <v>10010</v>
      </c>
      <c r="T353" s="49">
        <v>0</v>
      </c>
      <c r="U353" s="49">
        <v>40</v>
      </c>
      <c r="V353" s="49">
        <v>10010</v>
      </c>
      <c r="W353" s="49">
        <v>0</v>
      </c>
      <c r="X353" s="49">
        <v>40</v>
      </c>
      <c r="Y353" s="49">
        <v>10010</v>
      </c>
      <c r="Z353" s="49">
        <v>0</v>
      </c>
      <c r="AA353" s="49">
        <v>40</v>
      </c>
      <c r="AB353" s="49">
        <v>10010</v>
      </c>
      <c r="AC353" s="49">
        <v>0</v>
      </c>
      <c r="AD353" s="49">
        <v>40</v>
      </c>
      <c r="AE353" s="49">
        <v>10010</v>
      </c>
      <c r="AF353" s="49">
        <v>0</v>
      </c>
      <c r="AG353" s="49">
        <v>40</v>
      </c>
      <c r="AH353" s="49">
        <v>10010</v>
      </c>
      <c r="AI353" s="49">
        <v>0</v>
      </c>
      <c r="AJ353" s="49">
        <v>40</v>
      </c>
      <c r="AK353" s="49">
        <v>10010</v>
      </c>
      <c r="AL353" s="49">
        <v>0</v>
      </c>
      <c r="AM353" s="49">
        <v>40</v>
      </c>
      <c r="AN353" s="49">
        <v>10010</v>
      </c>
      <c r="AO353" s="49">
        <v>480</v>
      </c>
      <c r="AP353" s="49">
        <v>120120</v>
      </c>
    </row>
    <row r="354" spans="1:42">
      <c r="A354" s="50" t="s">
        <v>50</v>
      </c>
      <c r="B354" s="50" t="s">
        <v>1145</v>
      </c>
      <c r="C354" s="50" t="s">
        <v>1146</v>
      </c>
      <c r="D354" s="50" t="s">
        <v>2362</v>
      </c>
      <c r="E354" s="49">
        <v>0</v>
      </c>
      <c r="F354" s="49">
        <v>40</v>
      </c>
      <c r="G354" s="49">
        <v>10010</v>
      </c>
      <c r="H354" s="49">
        <v>0</v>
      </c>
      <c r="I354" s="49">
        <v>40</v>
      </c>
      <c r="J354" s="49">
        <v>10010</v>
      </c>
      <c r="K354" s="49">
        <v>0</v>
      </c>
      <c r="L354" s="49">
        <v>40</v>
      </c>
      <c r="M354" s="49">
        <v>10010</v>
      </c>
      <c r="N354" s="49">
        <v>0</v>
      </c>
      <c r="O354" s="49">
        <v>40</v>
      </c>
      <c r="P354" s="49">
        <v>10010</v>
      </c>
      <c r="Q354" s="49">
        <v>0</v>
      </c>
      <c r="R354" s="49">
        <v>40</v>
      </c>
      <c r="S354" s="49">
        <v>10010</v>
      </c>
      <c r="T354" s="49">
        <v>0</v>
      </c>
      <c r="U354" s="49">
        <v>40</v>
      </c>
      <c r="V354" s="49">
        <v>10010</v>
      </c>
      <c r="W354" s="49">
        <v>0</v>
      </c>
      <c r="X354" s="49">
        <v>40</v>
      </c>
      <c r="Y354" s="49">
        <v>10010</v>
      </c>
      <c r="Z354" s="49">
        <v>0</v>
      </c>
      <c r="AA354" s="49">
        <v>40</v>
      </c>
      <c r="AB354" s="49">
        <v>10010</v>
      </c>
      <c r="AC354" s="49">
        <v>0</v>
      </c>
      <c r="AD354" s="49">
        <v>40</v>
      </c>
      <c r="AE354" s="49">
        <v>10010</v>
      </c>
      <c r="AF354" s="49">
        <v>0</v>
      </c>
      <c r="AG354" s="49">
        <v>40</v>
      </c>
      <c r="AH354" s="49">
        <v>10010</v>
      </c>
      <c r="AI354" s="49">
        <v>0</v>
      </c>
      <c r="AJ354" s="49">
        <v>40</v>
      </c>
      <c r="AK354" s="49">
        <v>10010</v>
      </c>
      <c r="AL354" s="49">
        <v>0</v>
      </c>
      <c r="AM354" s="49">
        <v>40</v>
      </c>
      <c r="AN354" s="49">
        <v>10010</v>
      </c>
      <c r="AO354" s="49">
        <v>480</v>
      </c>
      <c r="AP354" s="49">
        <v>120120</v>
      </c>
    </row>
    <row r="355" spans="1:42">
      <c r="A355" s="50" t="s">
        <v>50</v>
      </c>
      <c r="B355" s="50" t="s">
        <v>1147</v>
      </c>
      <c r="C355" s="50" t="s">
        <v>1148</v>
      </c>
      <c r="D355" s="50" t="s">
        <v>1149</v>
      </c>
      <c r="F355" s="49">
        <v>39</v>
      </c>
      <c r="G355" s="49">
        <v>0</v>
      </c>
      <c r="H355" s="49">
        <v>0</v>
      </c>
      <c r="I355" s="49">
        <v>39</v>
      </c>
      <c r="J355" s="49">
        <v>0</v>
      </c>
      <c r="L355" s="49">
        <v>39</v>
      </c>
      <c r="M355" s="49">
        <v>0</v>
      </c>
      <c r="O355" s="49">
        <v>39</v>
      </c>
      <c r="P355" s="49">
        <v>0</v>
      </c>
      <c r="R355" s="49">
        <v>39</v>
      </c>
      <c r="S355" s="49">
        <v>0</v>
      </c>
      <c r="U355" s="49">
        <v>39</v>
      </c>
      <c r="V355" s="49">
        <v>0</v>
      </c>
      <c r="X355" s="49">
        <v>39</v>
      </c>
      <c r="Y355" s="49">
        <v>0</v>
      </c>
      <c r="Z355" s="49">
        <v>0</v>
      </c>
      <c r="AA355" s="49">
        <v>39</v>
      </c>
      <c r="AB355" s="49">
        <v>0</v>
      </c>
      <c r="AD355" s="49">
        <v>39</v>
      </c>
      <c r="AE355" s="49">
        <v>0</v>
      </c>
      <c r="AG355" s="49">
        <v>39</v>
      </c>
      <c r="AH355" s="49">
        <v>0</v>
      </c>
      <c r="AJ355" s="49">
        <v>39</v>
      </c>
      <c r="AK355" s="49">
        <v>0</v>
      </c>
      <c r="AM355" s="49">
        <v>39</v>
      </c>
      <c r="AN355" s="49">
        <v>0</v>
      </c>
      <c r="AO355" s="49">
        <v>468</v>
      </c>
      <c r="AP355" s="49">
        <v>0</v>
      </c>
    </row>
    <row r="356" spans="1:42">
      <c r="A356" s="50" t="s">
        <v>50</v>
      </c>
      <c r="B356" s="50" t="s">
        <v>1150</v>
      </c>
      <c r="C356" s="50" t="s">
        <v>2364</v>
      </c>
      <c r="D356" s="50" t="s">
        <v>2365</v>
      </c>
      <c r="E356" s="49">
        <v>0</v>
      </c>
      <c r="F356" s="49">
        <v>40</v>
      </c>
      <c r="G356" s="49">
        <v>10010</v>
      </c>
      <c r="H356" s="49">
        <v>0</v>
      </c>
      <c r="I356" s="49">
        <v>40</v>
      </c>
      <c r="J356" s="49">
        <v>10010</v>
      </c>
      <c r="K356" s="49">
        <v>0</v>
      </c>
      <c r="L356" s="49">
        <v>40</v>
      </c>
      <c r="M356" s="49">
        <v>10010</v>
      </c>
      <c r="N356" s="49">
        <v>0</v>
      </c>
      <c r="O356" s="49">
        <v>40</v>
      </c>
      <c r="P356" s="49">
        <v>10010</v>
      </c>
      <c r="Q356" s="49">
        <v>0</v>
      </c>
      <c r="R356" s="49">
        <v>40</v>
      </c>
      <c r="S356" s="49">
        <v>10010</v>
      </c>
      <c r="T356" s="49">
        <v>0</v>
      </c>
      <c r="U356" s="49">
        <v>40</v>
      </c>
      <c r="V356" s="49">
        <v>10010</v>
      </c>
      <c r="W356" s="49">
        <v>0</v>
      </c>
      <c r="X356" s="49">
        <v>40</v>
      </c>
      <c r="Y356" s="49">
        <v>10010</v>
      </c>
      <c r="Z356" s="49">
        <v>0</v>
      </c>
      <c r="AA356" s="49">
        <v>40</v>
      </c>
      <c r="AB356" s="49">
        <v>10010</v>
      </c>
      <c r="AC356" s="49">
        <v>0</v>
      </c>
      <c r="AD356" s="49">
        <v>40</v>
      </c>
      <c r="AE356" s="49">
        <v>10010</v>
      </c>
      <c r="AF356" s="49">
        <v>0</v>
      </c>
      <c r="AG356" s="49">
        <v>40</v>
      </c>
      <c r="AH356" s="49">
        <v>10010</v>
      </c>
      <c r="AI356" s="49">
        <v>0</v>
      </c>
      <c r="AJ356" s="49">
        <v>40</v>
      </c>
      <c r="AK356" s="49">
        <v>10010</v>
      </c>
      <c r="AL356" s="49">
        <v>0</v>
      </c>
      <c r="AM356" s="49">
        <v>40</v>
      </c>
      <c r="AN356" s="49">
        <v>10010</v>
      </c>
      <c r="AO356" s="49">
        <v>480</v>
      </c>
      <c r="AP356" s="49">
        <v>120120</v>
      </c>
    </row>
    <row r="357" spans="1:42">
      <c r="A357" s="50" t="s">
        <v>50</v>
      </c>
      <c r="B357" s="50" t="s">
        <v>1153</v>
      </c>
      <c r="C357" s="50" t="s">
        <v>1154</v>
      </c>
      <c r="D357" s="50" t="s">
        <v>1155</v>
      </c>
      <c r="F357" s="49">
        <v>31</v>
      </c>
      <c r="G357" s="49">
        <v>0</v>
      </c>
      <c r="H357" s="49">
        <v>0</v>
      </c>
      <c r="I357" s="49">
        <v>31</v>
      </c>
      <c r="J357" s="49">
        <v>0</v>
      </c>
      <c r="L357" s="49">
        <v>31</v>
      </c>
      <c r="M357" s="49">
        <v>0</v>
      </c>
      <c r="O357" s="49">
        <v>31</v>
      </c>
      <c r="P357" s="49">
        <v>0</v>
      </c>
      <c r="R357" s="49">
        <v>31</v>
      </c>
      <c r="S357" s="49">
        <v>0</v>
      </c>
      <c r="U357" s="49">
        <v>31</v>
      </c>
      <c r="V357" s="49">
        <v>0</v>
      </c>
      <c r="X357" s="49">
        <v>31</v>
      </c>
      <c r="Y357" s="49">
        <v>0</v>
      </c>
      <c r="Z357" s="49">
        <v>0</v>
      </c>
      <c r="AA357" s="49">
        <v>31</v>
      </c>
      <c r="AB357" s="49">
        <v>0</v>
      </c>
      <c r="AD357" s="49">
        <v>31</v>
      </c>
      <c r="AE357" s="49">
        <v>0</v>
      </c>
      <c r="AG357" s="49">
        <v>31</v>
      </c>
      <c r="AH357" s="49">
        <v>0</v>
      </c>
      <c r="AJ357" s="49">
        <v>31</v>
      </c>
      <c r="AK357" s="49">
        <v>0</v>
      </c>
      <c r="AM357" s="49">
        <v>31</v>
      </c>
      <c r="AN357" s="49">
        <v>0</v>
      </c>
      <c r="AO357" s="49">
        <v>372</v>
      </c>
      <c r="AP357" s="49">
        <v>0</v>
      </c>
    </row>
    <row r="358" spans="1:42">
      <c r="A358" s="50" t="s">
        <v>50</v>
      </c>
      <c r="B358" s="50" t="s">
        <v>1156</v>
      </c>
      <c r="C358" s="50" t="s">
        <v>1157</v>
      </c>
      <c r="D358" s="50" t="s">
        <v>2366</v>
      </c>
      <c r="E358" s="49">
        <v>0</v>
      </c>
      <c r="F358" s="49">
        <v>40</v>
      </c>
      <c r="G358" s="49">
        <v>10010</v>
      </c>
      <c r="H358" s="49">
        <v>0</v>
      </c>
      <c r="I358" s="49">
        <v>40</v>
      </c>
      <c r="J358" s="49">
        <v>10010</v>
      </c>
      <c r="K358" s="49">
        <v>0</v>
      </c>
      <c r="L358" s="49">
        <v>40</v>
      </c>
      <c r="M358" s="49">
        <v>10010</v>
      </c>
      <c r="N358" s="49">
        <v>0</v>
      </c>
      <c r="O358" s="49">
        <v>40</v>
      </c>
      <c r="P358" s="49">
        <v>10010</v>
      </c>
      <c r="Q358" s="49">
        <v>0</v>
      </c>
      <c r="R358" s="49">
        <v>40</v>
      </c>
      <c r="S358" s="49">
        <v>10010</v>
      </c>
      <c r="T358" s="49">
        <v>0</v>
      </c>
      <c r="U358" s="49">
        <v>40</v>
      </c>
      <c r="V358" s="49">
        <v>10010</v>
      </c>
      <c r="W358" s="49">
        <v>0</v>
      </c>
      <c r="X358" s="49">
        <v>40</v>
      </c>
      <c r="Y358" s="49">
        <v>10010</v>
      </c>
      <c r="Z358" s="49">
        <v>0</v>
      </c>
      <c r="AA358" s="49">
        <v>40</v>
      </c>
      <c r="AB358" s="49">
        <v>10010</v>
      </c>
      <c r="AC358" s="49">
        <v>0</v>
      </c>
      <c r="AD358" s="49">
        <v>40</v>
      </c>
      <c r="AE358" s="49">
        <v>10010</v>
      </c>
      <c r="AF358" s="49">
        <v>0</v>
      </c>
      <c r="AG358" s="49">
        <v>40</v>
      </c>
      <c r="AH358" s="49">
        <v>10010</v>
      </c>
      <c r="AI358" s="49">
        <v>0</v>
      </c>
      <c r="AJ358" s="49">
        <v>40</v>
      </c>
      <c r="AK358" s="49">
        <v>10010</v>
      </c>
      <c r="AL358" s="49">
        <v>0</v>
      </c>
      <c r="AM358" s="49">
        <v>40</v>
      </c>
      <c r="AN358" s="49">
        <v>10010</v>
      </c>
      <c r="AO358" s="49">
        <v>480</v>
      </c>
      <c r="AP358" s="49">
        <v>120120</v>
      </c>
    </row>
    <row r="359" spans="1:42">
      <c r="A359" s="50" t="s">
        <v>50</v>
      </c>
      <c r="B359" s="50" t="s">
        <v>1159</v>
      </c>
      <c r="C359" s="50" t="s">
        <v>1160</v>
      </c>
      <c r="D359" s="50" t="s">
        <v>2367</v>
      </c>
      <c r="E359" s="49">
        <v>0</v>
      </c>
      <c r="F359" s="49">
        <v>40</v>
      </c>
      <c r="G359" s="49">
        <v>10010</v>
      </c>
      <c r="H359" s="49">
        <v>0</v>
      </c>
      <c r="I359" s="49">
        <v>40</v>
      </c>
      <c r="J359" s="49">
        <v>10010</v>
      </c>
      <c r="K359" s="49">
        <v>0</v>
      </c>
      <c r="L359" s="49">
        <v>40</v>
      </c>
      <c r="M359" s="49">
        <v>10010</v>
      </c>
      <c r="N359" s="49">
        <v>0</v>
      </c>
      <c r="O359" s="49">
        <v>40</v>
      </c>
      <c r="P359" s="49">
        <v>10010</v>
      </c>
      <c r="Q359" s="49">
        <v>0</v>
      </c>
      <c r="R359" s="49">
        <v>40</v>
      </c>
      <c r="S359" s="49">
        <v>10010</v>
      </c>
      <c r="T359" s="49">
        <v>0</v>
      </c>
      <c r="U359" s="49">
        <v>40</v>
      </c>
      <c r="V359" s="49">
        <v>10010</v>
      </c>
      <c r="W359" s="49">
        <v>0</v>
      </c>
      <c r="X359" s="49">
        <v>40</v>
      </c>
      <c r="Y359" s="49">
        <v>10010</v>
      </c>
      <c r="Z359" s="49">
        <v>0</v>
      </c>
      <c r="AA359" s="49">
        <v>40</v>
      </c>
      <c r="AB359" s="49">
        <v>10010</v>
      </c>
      <c r="AC359" s="49">
        <v>0</v>
      </c>
      <c r="AD359" s="49">
        <v>40</v>
      </c>
      <c r="AE359" s="49">
        <v>10010</v>
      </c>
      <c r="AF359" s="49">
        <v>0</v>
      </c>
      <c r="AG359" s="49">
        <v>40</v>
      </c>
      <c r="AH359" s="49">
        <v>10010</v>
      </c>
      <c r="AI359" s="49">
        <v>0</v>
      </c>
      <c r="AJ359" s="49">
        <v>40</v>
      </c>
      <c r="AK359" s="49">
        <v>10010</v>
      </c>
      <c r="AL359" s="49">
        <v>0</v>
      </c>
      <c r="AM359" s="49">
        <v>40</v>
      </c>
      <c r="AN359" s="49">
        <v>10010</v>
      </c>
      <c r="AO359" s="49">
        <v>480</v>
      </c>
      <c r="AP359" s="49">
        <v>120120</v>
      </c>
    </row>
    <row r="360" spans="1:42">
      <c r="A360" s="50" t="s">
        <v>50</v>
      </c>
      <c r="B360" s="50" t="s">
        <v>1162</v>
      </c>
      <c r="C360" s="50" t="s">
        <v>1005</v>
      </c>
      <c r="D360" s="50" t="s">
        <v>1163</v>
      </c>
      <c r="E360" s="49">
        <v>0</v>
      </c>
      <c r="F360" s="49">
        <v>0</v>
      </c>
      <c r="G360" s="49">
        <v>330</v>
      </c>
      <c r="H360" s="49">
        <v>0</v>
      </c>
      <c r="I360" s="49">
        <v>0</v>
      </c>
      <c r="J360" s="49">
        <v>330</v>
      </c>
      <c r="K360" s="49">
        <v>0</v>
      </c>
      <c r="L360" s="49">
        <v>0</v>
      </c>
      <c r="M360" s="49">
        <v>330</v>
      </c>
      <c r="N360" s="49">
        <v>0</v>
      </c>
      <c r="O360" s="49">
        <v>0</v>
      </c>
      <c r="P360" s="49">
        <v>330</v>
      </c>
      <c r="Q360" s="49">
        <v>0</v>
      </c>
      <c r="R360" s="49">
        <v>0</v>
      </c>
      <c r="S360" s="49">
        <v>330</v>
      </c>
      <c r="T360" s="49">
        <v>0</v>
      </c>
      <c r="U360" s="49">
        <v>0</v>
      </c>
      <c r="V360" s="49">
        <v>330</v>
      </c>
      <c r="W360" s="49">
        <v>0</v>
      </c>
      <c r="X360" s="49">
        <v>0</v>
      </c>
      <c r="Y360" s="49">
        <v>330</v>
      </c>
      <c r="Z360" s="49">
        <v>0</v>
      </c>
      <c r="AA360" s="49">
        <v>0</v>
      </c>
      <c r="AB360" s="49">
        <v>330</v>
      </c>
      <c r="AC360" s="49">
        <v>0</v>
      </c>
      <c r="AD360" s="49">
        <v>0</v>
      </c>
      <c r="AE360" s="49">
        <v>330</v>
      </c>
      <c r="AF360" s="49">
        <v>0</v>
      </c>
      <c r="AG360" s="49">
        <v>0</v>
      </c>
      <c r="AH360" s="49">
        <v>330</v>
      </c>
      <c r="AI360" s="49">
        <v>0</v>
      </c>
      <c r="AJ360" s="49">
        <v>0</v>
      </c>
      <c r="AK360" s="49">
        <v>330</v>
      </c>
      <c r="AL360" s="49">
        <v>0</v>
      </c>
      <c r="AM360" s="49">
        <v>0</v>
      </c>
      <c r="AN360" s="49">
        <v>330</v>
      </c>
      <c r="AO360" s="49">
        <v>0</v>
      </c>
      <c r="AP360" s="49">
        <v>3960</v>
      </c>
    </row>
    <row r="361" spans="1:42">
      <c r="A361" s="50" t="s">
        <v>50</v>
      </c>
      <c r="B361" s="50" t="s">
        <v>1164</v>
      </c>
      <c r="C361" s="50" t="s">
        <v>1165</v>
      </c>
      <c r="D361" s="50" t="s">
        <v>1155</v>
      </c>
      <c r="F361" s="49">
        <v>40</v>
      </c>
      <c r="G361" s="49">
        <v>0</v>
      </c>
      <c r="H361" s="49">
        <v>0</v>
      </c>
      <c r="I361" s="49">
        <v>40</v>
      </c>
      <c r="J361" s="49">
        <v>0</v>
      </c>
      <c r="L361" s="49">
        <v>40</v>
      </c>
      <c r="M361" s="49">
        <v>0</v>
      </c>
      <c r="O361" s="49">
        <v>40</v>
      </c>
      <c r="P361" s="49">
        <v>0</v>
      </c>
      <c r="R361" s="49">
        <v>40</v>
      </c>
      <c r="S361" s="49">
        <v>0</v>
      </c>
      <c r="U361" s="49">
        <v>40</v>
      </c>
      <c r="V361" s="49">
        <v>0</v>
      </c>
      <c r="X361" s="49">
        <v>40</v>
      </c>
      <c r="Y361" s="49">
        <v>0</v>
      </c>
      <c r="Z361" s="49">
        <v>0</v>
      </c>
      <c r="AA361" s="49">
        <v>40</v>
      </c>
      <c r="AB361" s="49">
        <v>0</v>
      </c>
      <c r="AD361" s="49">
        <v>40</v>
      </c>
      <c r="AE361" s="49">
        <v>0</v>
      </c>
      <c r="AG361" s="49">
        <v>40</v>
      </c>
      <c r="AH361" s="49">
        <v>0</v>
      </c>
      <c r="AJ361" s="49">
        <v>40</v>
      </c>
      <c r="AK361" s="49">
        <v>0</v>
      </c>
      <c r="AM361" s="49">
        <v>40</v>
      </c>
      <c r="AN361" s="49">
        <v>0</v>
      </c>
      <c r="AO361" s="49">
        <v>480</v>
      </c>
      <c r="AP361" s="49">
        <v>0</v>
      </c>
    </row>
    <row r="362" spans="1:42">
      <c r="A362" s="50" t="s">
        <v>50</v>
      </c>
      <c r="B362" s="50" t="s">
        <v>1166</v>
      </c>
      <c r="C362" s="50" t="s">
        <v>1167</v>
      </c>
      <c r="D362" s="50" t="s">
        <v>2368</v>
      </c>
      <c r="E362" s="49">
        <v>0</v>
      </c>
      <c r="F362" s="49">
        <v>15</v>
      </c>
      <c r="G362" s="49">
        <v>4010</v>
      </c>
      <c r="H362" s="49">
        <v>0</v>
      </c>
      <c r="I362" s="49">
        <v>15</v>
      </c>
      <c r="J362" s="49">
        <v>4010</v>
      </c>
      <c r="K362" s="49">
        <v>0</v>
      </c>
      <c r="L362" s="49">
        <v>15</v>
      </c>
      <c r="M362" s="49">
        <v>4010</v>
      </c>
      <c r="N362" s="49">
        <v>0</v>
      </c>
      <c r="O362" s="49">
        <v>15</v>
      </c>
      <c r="P362" s="49">
        <v>4010</v>
      </c>
      <c r="Q362" s="49">
        <v>0</v>
      </c>
      <c r="R362" s="49">
        <v>15</v>
      </c>
      <c r="S362" s="49">
        <v>4010</v>
      </c>
      <c r="T362" s="49">
        <v>0</v>
      </c>
      <c r="U362" s="49">
        <v>15</v>
      </c>
      <c r="V362" s="49">
        <v>4010</v>
      </c>
      <c r="W362" s="49">
        <v>0</v>
      </c>
      <c r="X362" s="49">
        <v>15</v>
      </c>
      <c r="Y362" s="49">
        <v>4010</v>
      </c>
      <c r="Z362" s="49">
        <v>0</v>
      </c>
      <c r="AA362" s="49">
        <v>15</v>
      </c>
      <c r="AB362" s="49">
        <v>4010</v>
      </c>
      <c r="AC362" s="49">
        <v>0</v>
      </c>
      <c r="AD362" s="49">
        <v>15</v>
      </c>
      <c r="AE362" s="49">
        <v>4010</v>
      </c>
      <c r="AF362" s="49">
        <v>0</v>
      </c>
      <c r="AG362" s="49">
        <v>15</v>
      </c>
      <c r="AH362" s="49">
        <v>4010</v>
      </c>
      <c r="AI362" s="49">
        <v>0</v>
      </c>
      <c r="AJ362" s="49">
        <v>15</v>
      </c>
      <c r="AK362" s="49">
        <v>4010</v>
      </c>
      <c r="AL362" s="49">
        <v>0</v>
      </c>
      <c r="AM362" s="49">
        <v>15</v>
      </c>
      <c r="AN362" s="49">
        <v>4010</v>
      </c>
      <c r="AO362" s="49">
        <v>180</v>
      </c>
      <c r="AP362" s="49">
        <v>48120</v>
      </c>
    </row>
    <row r="363" spans="1:42">
      <c r="A363" s="50" t="s">
        <v>50</v>
      </c>
      <c r="B363" s="50" t="s">
        <v>1169</v>
      </c>
      <c r="C363" s="50" t="s">
        <v>1170</v>
      </c>
      <c r="D363" s="50" t="s">
        <v>2369</v>
      </c>
      <c r="E363" s="49">
        <v>0</v>
      </c>
      <c r="F363" s="49">
        <v>48</v>
      </c>
      <c r="G363" s="49">
        <v>11930</v>
      </c>
      <c r="H363" s="49">
        <v>0</v>
      </c>
      <c r="I363" s="49">
        <v>48</v>
      </c>
      <c r="J363" s="49">
        <v>11930</v>
      </c>
      <c r="K363" s="49">
        <v>0</v>
      </c>
      <c r="L363" s="49">
        <v>48</v>
      </c>
      <c r="M363" s="49">
        <v>11930</v>
      </c>
      <c r="N363" s="49">
        <v>0</v>
      </c>
      <c r="O363" s="49">
        <v>48</v>
      </c>
      <c r="P363" s="49">
        <v>11930</v>
      </c>
      <c r="Q363" s="49">
        <v>0</v>
      </c>
      <c r="R363" s="49">
        <v>48</v>
      </c>
      <c r="S363" s="49">
        <v>11930</v>
      </c>
      <c r="T363" s="49">
        <v>0</v>
      </c>
      <c r="U363" s="49">
        <v>48</v>
      </c>
      <c r="V363" s="49">
        <v>11930</v>
      </c>
      <c r="W363" s="49">
        <v>0</v>
      </c>
      <c r="X363" s="49">
        <v>48</v>
      </c>
      <c r="Y363" s="49">
        <v>11930</v>
      </c>
      <c r="Z363" s="49">
        <v>0</v>
      </c>
      <c r="AA363" s="49">
        <v>48</v>
      </c>
      <c r="AB363" s="49">
        <v>11930</v>
      </c>
      <c r="AC363" s="49">
        <v>0</v>
      </c>
      <c r="AD363" s="49">
        <v>48</v>
      </c>
      <c r="AE363" s="49">
        <v>11930</v>
      </c>
      <c r="AF363" s="49">
        <v>0</v>
      </c>
      <c r="AG363" s="49">
        <v>48</v>
      </c>
      <c r="AH363" s="49">
        <v>11930</v>
      </c>
      <c r="AI363" s="49">
        <v>0</v>
      </c>
      <c r="AJ363" s="49">
        <v>48</v>
      </c>
      <c r="AK363" s="49">
        <v>11930</v>
      </c>
      <c r="AL363" s="49">
        <v>0</v>
      </c>
      <c r="AM363" s="49">
        <v>48</v>
      </c>
      <c r="AN363" s="49">
        <v>11930</v>
      </c>
      <c r="AO363" s="49">
        <v>576</v>
      </c>
      <c r="AP363" s="49">
        <v>143160</v>
      </c>
    </row>
    <row r="364" spans="1:42">
      <c r="A364" s="50" t="s">
        <v>50</v>
      </c>
      <c r="B364" s="50" t="s">
        <v>1172</v>
      </c>
      <c r="C364" s="50" t="s">
        <v>1173</v>
      </c>
      <c r="D364" s="50" t="s">
        <v>2363</v>
      </c>
      <c r="E364" s="49">
        <v>0</v>
      </c>
      <c r="F364" s="49">
        <v>32</v>
      </c>
      <c r="G364" s="49">
        <v>8090</v>
      </c>
      <c r="H364" s="49">
        <v>0</v>
      </c>
      <c r="I364" s="49">
        <v>32</v>
      </c>
      <c r="J364" s="49">
        <v>8090</v>
      </c>
      <c r="K364" s="49">
        <v>0</v>
      </c>
      <c r="L364" s="49">
        <v>32</v>
      </c>
      <c r="M364" s="49">
        <v>8090</v>
      </c>
      <c r="N364" s="49">
        <v>0</v>
      </c>
      <c r="O364" s="49">
        <v>32</v>
      </c>
      <c r="P364" s="49">
        <v>8090</v>
      </c>
      <c r="Q364" s="49">
        <v>0</v>
      </c>
      <c r="R364" s="49">
        <v>32</v>
      </c>
      <c r="S364" s="49">
        <v>8090</v>
      </c>
      <c r="T364" s="49">
        <v>0</v>
      </c>
      <c r="U364" s="49">
        <v>32</v>
      </c>
      <c r="V364" s="49">
        <v>8090</v>
      </c>
      <c r="W364" s="49">
        <v>0</v>
      </c>
      <c r="X364" s="49">
        <v>32</v>
      </c>
      <c r="Y364" s="49">
        <v>8090</v>
      </c>
      <c r="Z364" s="49">
        <v>0</v>
      </c>
      <c r="AA364" s="49">
        <v>32</v>
      </c>
      <c r="AB364" s="49">
        <v>8090</v>
      </c>
      <c r="AC364" s="49">
        <v>0</v>
      </c>
      <c r="AD364" s="49">
        <v>32</v>
      </c>
      <c r="AE364" s="49">
        <v>8090</v>
      </c>
      <c r="AF364" s="49">
        <v>0</v>
      </c>
      <c r="AG364" s="49">
        <v>32</v>
      </c>
      <c r="AH364" s="49">
        <v>8090</v>
      </c>
      <c r="AI364" s="49">
        <v>0</v>
      </c>
      <c r="AJ364" s="49">
        <v>32</v>
      </c>
      <c r="AK364" s="49">
        <v>8090</v>
      </c>
      <c r="AL364" s="49">
        <v>0</v>
      </c>
      <c r="AM364" s="49">
        <v>32</v>
      </c>
      <c r="AN364" s="49">
        <v>8090</v>
      </c>
      <c r="AO364" s="49">
        <v>384</v>
      </c>
      <c r="AP364" s="49">
        <v>97080</v>
      </c>
    </row>
    <row r="365" spans="1:42">
      <c r="A365" s="50" t="s">
        <v>50</v>
      </c>
      <c r="B365" s="50" t="s">
        <v>1174</v>
      </c>
      <c r="C365" s="50" t="s">
        <v>1175</v>
      </c>
      <c r="D365" s="50" t="s">
        <v>2370</v>
      </c>
      <c r="K365" s="49">
        <v>0</v>
      </c>
      <c r="L365" s="49">
        <v>0</v>
      </c>
      <c r="M365" s="49">
        <v>990</v>
      </c>
      <c r="T365" s="49">
        <v>0</v>
      </c>
      <c r="U365" s="49">
        <v>0</v>
      </c>
      <c r="V365" s="49">
        <v>990</v>
      </c>
      <c r="AC365" s="49">
        <v>0</v>
      </c>
      <c r="AD365" s="49">
        <v>0</v>
      </c>
      <c r="AE365" s="49">
        <v>990</v>
      </c>
      <c r="AL365" s="49">
        <v>0</v>
      </c>
      <c r="AM365" s="49">
        <v>0</v>
      </c>
      <c r="AN365" s="49">
        <v>990</v>
      </c>
      <c r="AO365" s="49">
        <v>0</v>
      </c>
      <c r="AP365" s="49">
        <v>3960</v>
      </c>
    </row>
    <row r="366" spans="1:42">
      <c r="A366" s="50" t="s">
        <v>50</v>
      </c>
      <c r="B366" s="50" t="s">
        <v>1177</v>
      </c>
      <c r="C366" s="50" t="s">
        <v>1178</v>
      </c>
      <c r="D366" s="50" t="s">
        <v>2371</v>
      </c>
      <c r="E366" s="49">
        <v>0</v>
      </c>
      <c r="F366" s="49">
        <v>20</v>
      </c>
      <c r="G366" s="49">
        <v>5210</v>
      </c>
      <c r="H366" s="49">
        <v>0</v>
      </c>
      <c r="I366" s="49">
        <v>20</v>
      </c>
      <c r="J366" s="49">
        <v>5210</v>
      </c>
      <c r="K366" s="49">
        <v>0</v>
      </c>
      <c r="L366" s="49">
        <v>20</v>
      </c>
      <c r="M366" s="49">
        <v>5210</v>
      </c>
      <c r="N366" s="49">
        <v>0</v>
      </c>
      <c r="O366" s="49">
        <v>20</v>
      </c>
      <c r="P366" s="49">
        <v>5210</v>
      </c>
      <c r="Q366" s="49">
        <v>0</v>
      </c>
      <c r="R366" s="49">
        <v>20</v>
      </c>
      <c r="S366" s="49">
        <v>5210</v>
      </c>
      <c r="T366" s="49">
        <v>0</v>
      </c>
      <c r="U366" s="49">
        <v>20</v>
      </c>
      <c r="V366" s="49">
        <v>5210</v>
      </c>
      <c r="W366" s="49">
        <v>0</v>
      </c>
      <c r="X366" s="49">
        <v>20</v>
      </c>
      <c r="Y366" s="49">
        <v>5210</v>
      </c>
      <c r="Z366" s="49">
        <v>0</v>
      </c>
      <c r="AA366" s="49">
        <v>20</v>
      </c>
      <c r="AB366" s="49">
        <v>5210</v>
      </c>
      <c r="AC366" s="49">
        <v>0</v>
      </c>
      <c r="AD366" s="49">
        <v>20</v>
      </c>
      <c r="AE366" s="49">
        <v>5210</v>
      </c>
      <c r="AF366" s="49">
        <v>0</v>
      </c>
      <c r="AG366" s="49">
        <v>20</v>
      </c>
      <c r="AH366" s="49">
        <v>5210</v>
      </c>
      <c r="AI366" s="49">
        <v>0</v>
      </c>
      <c r="AJ366" s="49">
        <v>20</v>
      </c>
      <c r="AK366" s="49">
        <v>5210</v>
      </c>
      <c r="AL366" s="49">
        <v>0</v>
      </c>
      <c r="AM366" s="49">
        <v>20</v>
      </c>
      <c r="AN366" s="49">
        <v>5210</v>
      </c>
      <c r="AO366" s="49">
        <v>240</v>
      </c>
      <c r="AP366" s="49">
        <v>62520</v>
      </c>
    </row>
    <row r="367" spans="1:42">
      <c r="A367" s="50" t="s">
        <v>50</v>
      </c>
      <c r="B367" s="50" t="s">
        <v>1180</v>
      </c>
      <c r="C367" s="50" t="s">
        <v>1181</v>
      </c>
      <c r="D367" s="50" t="s">
        <v>1182</v>
      </c>
      <c r="F367" s="49">
        <v>39</v>
      </c>
      <c r="G367" s="49">
        <v>0</v>
      </c>
      <c r="H367" s="49">
        <v>0</v>
      </c>
      <c r="I367" s="49">
        <v>39</v>
      </c>
      <c r="J367" s="49">
        <v>0</v>
      </c>
      <c r="L367" s="49">
        <v>39</v>
      </c>
      <c r="M367" s="49">
        <v>0</v>
      </c>
      <c r="O367" s="49">
        <v>39</v>
      </c>
      <c r="P367" s="49">
        <v>0</v>
      </c>
      <c r="R367" s="49">
        <v>39</v>
      </c>
      <c r="S367" s="49">
        <v>0</v>
      </c>
      <c r="U367" s="49">
        <v>39</v>
      </c>
      <c r="V367" s="49">
        <v>0</v>
      </c>
      <c r="X367" s="49">
        <v>39</v>
      </c>
      <c r="Y367" s="49">
        <v>0</v>
      </c>
      <c r="Z367" s="49">
        <v>0</v>
      </c>
      <c r="AA367" s="49">
        <v>39</v>
      </c>
      <c r="AB367" s="49">
        <v>0</v>
      </c>
      <c r="AD367" s="49">
        <v>39</v>
      </c>
      <c r="AE367" s="49">
        <v>0</v>
      </c>
      <c r="AG367" s="49">
        <v>39</v>
      </c>
      <c r="AH367" s="49">
        <v>0</v>
      </c>
      <c r="AJ367" s="49">
        <v>39</v>
      </c>
      <c r="AK367" s="49">
        <v>0</v>
      </c>
      <c r="AM367" s="49">
        <v>39</v>
      </c>
      <c r="AN367" s="49">
        <v>0</v>
      </c>
      <c r="AO367" s="49">
        <v>468</v>
      </c>
      <c r="AP367" s="49">
        <v>0</v>
      </c>
    </row>
    <row r="368" spans="1:42">
      <c r="A368" s="50" t="s">
        <v>50</v>
      </c>
      <c r="B368" s="50" t="s">
        <v>1183</v>
      </c>
      <c r="C368" s="50" t="s">
        <v>1184</v>
      </c>
      <c r="D368" s="50" t="s">
        <v>2372</v>
      </c>
      <c r="K368" s="49">
        <v>0</v>
      </c>
      <c r="L368" s="49">
        <v>24</v>
      </c>
      <c r="M368" s="49">
        <v>5310</v>
      </c>
      <c r="T368" s="49">
        <v>0</v>
      </c>
      <c r="U368" s="49">
        <v>24</v>
      </c>
      <c r="V368" s="49">
        <v>5310</v>
      </c>
      <c r="AC368" s="49">
        <v>0</v>
      </c>
      <c r="AD368" s="49">
        <v>24</v>
      </c>
      <c r="AE368" s="49">
        <v>5310</v>
      </c>
      <c r="AL368" s="49">
        <v>0</v>
      </c>
      <c r="AM368" s="49">
        <v>24</v>
      </c>
      <c r="AN368" s="49">
        <v>5310</v>
      </c>
      <c r="AO368" s="49">
        <v>96</v>
      </c>
      <c r="AP368" s="49">
        <v>21240</v>
      </c>
    </row>
    <row r="369" spans="1:42">
      <c r="A369" s="50" t="s">
        <v>50</v>
      </c>
      <c r="B369" s="50" t="s">
        <v>1186</v>
      </c>
      <c r="C369" s="50" t="s">
        <v>1187</v>
      </c>
      <c r="D369" s="50" t="s">
        <v>1188</v>
      </c>
      <c r="E369" s="49">
        <v>1949</v>
      </c>
      <c r="F369" s="49">
        <v>0</v>
      </c>
      <c r="G369" s="49">
        <v>410</v>
      </c>
      <c r="H369" s="49">
        <v>1949</v>
      </c>
      <c r="I369" s="49">
        <v>0</v>
      </c>
      <c r="J369" s="49">
        <v>410</v>
      </c>
      <c r="K369" s="49">
        <v>1949</v>
      </c>
      <c r="L369" s="49">
        <v>0</v>
      </c>
      <c r="M369" s="49">
        <v>410</v>
      </c>
      <c r="N369" s="49">
        <v>1952</v>
      </c>
      <c r="O369" s="49">
        <v>3</v>
      </c>
      <c r="P369" s="49">
        <v>1130</v>
      </c>
      <c r="Q369" s="49">
        <v>1954</v>
      </c>
      <c r="R369" s="49">
        <v>2</v>
      </c>
      <c r="S369" s="49">
        <v>890</v>
      </c>
      <c r="T369" s="49">
        <v>1956</v>
      </c>
      <c r="U369" s="49">
        <v>2</v>
      </c>
      <c r="V369" s="49">
        <v>890</v>
      </c>
      <c r="W369" s="49">
        <v>1956</v>
      </c>
      <c r="X369" s="49">
        <v>0</v>
      </c>
      <c r="Y369" s="49">
        <v>410</v>
      </c>
      <c r="Z369" s="49">
        <v>1956</v>
      </c>
      <c r="AA369" s="49">
        <v>0</v>
      </c>
      <c r="AB369" s="49">
        <v>410</v>
      </c>
      <c r="AC369" s="49">
        <v>1956</v>
      </c>
      <c r="AD369" s="49">
        <v>0</v>
      </c>
      <c r="AE369" s="49">
        <v>410</v>
      </c>
      <c r="AF369" s="49">
        <v>1956</v>
      </c>
      <c r="AG369" s="49">
        <v>0</v>
      </c>
      <c r="AH369" s="49">
        <v>410</v>
      </c>
      <c r="AI369" s="49">
        <v>1956</v>
      </c>
      <c r="AJ369" s="49">
        <v>0</v>
      </c>
      <c r="AK369" s="49">
        <v>410</v>
      </c>
      <c r="AL369" s="49">
        <v>1956</v>
      </c>
      <c r="AM369" s="49">
        <v>0</v>
      </c>
      <c r="AN369" s="49">
        <v>410</v>
      </c>
      <c r="AO369" s="49">
        <v>7</v>
      </c>
      <c r="AP369" s="49">
        <v>6600</v>
      </c>
    </row>
    <row r="370" spans="1:42">
      <c r="A370" s="50" t="s">
        <v>50</v>
      </c>
      <c r="B370" s="50" t="s">
        <v>1189</v>
      </c>
      <c r="C370" s="50" t="s">
        <v>1190</v>
      </c>
      <c r="D370" s="50" t="s">
        <v>2373</v>
      </c>
      <c r="K370" s="49">
        <v>0</v>
      </c>
      <c r="L370" s="49">
        <v>0</v>
      </c>
      <c r="M370" s="49">
        <v>990</v>
      </c>
      <c r="T370" s="49">
        <v>0</v>
      </c>
      <c r="U370" s="49">
        <v>0</v>
      </c>
      <c r="V370" s="49">
        <v>990</v>
      </c>
      <c r="AC370" s="49">
        <v>0</v>
      </c>
      <c r="AD370" s="49">
        <v>0</v>
      </c>
      <c r="AE370" s="49">
        <v>990</v>
      </c>
      <c r="AL370" s="49">
        <v>0</v>
      </c>
      <c r="AM370" s="49">
        <v>0</v>
      </c>
      <c r="AN370" s="49">
        <v>990</v>
      </c>
      <c r="AO370" s="49">
        <v>0</v>
      </c>
      <c r="AP370" s="49">
        <v>3960</v>
      </c>
    </row>
    <row r="371" spans="1:42">
      <c r="A371" s="50" t="s">
        <v>50</v>
      </c>
      <c r="B371" s="50" t="s">
        <v>1192</v>
      </c>
      <c r="C371" s="50" t="s">
        <v>1193</v>
      </c>
      <c r="D371" s="50" t="s">
        <v>2374</v>
      </c>
      <c r="K371" s="49">
        <v>0</v>
      </c>
      <c r="L371" s="49">
        <v>0</v>
      </c>
      <c r="M371" s="49">
        <v>990</v>
      </c>
      <c r="T371" s="49">
        <v>0</v>
      </c>
      <c r="U371" s="49">
        <v>0</v>
      </c>
      <c r="V371" s="49">
        <v>990</v>
      </c>
      <c r="AC371" s="49">
        <v>0</v>
      </c>
      <c r="AD371" s="49">
        <v>0</v>
      </c>
      <c r="AE371" s="49">
        <v>990</v>
      </c>
      <c r="AL371" s="49">
        <v>0</v>
      </c>
      <c r="AM371" s="49">
        <v>0</v>
      </c>
      <c r="AN371" s="49">
        <v>990</v>
      </c>
      <c r="AO371" s="49">
        <v>0</v>
      </c>
      <c r="AP371" s="49">
        <v>3960</v>
      </c>
    </row>
    <row r="372" spans="1:42">
      <c r="A372" s="50" t="s">
        <v>50</v>
      </c>
      <c r="B372" s="50" t="s">
        <v>1195</v>
      </c>
      <c r="C372" s="50" t="s">
        <v>1196</v>
      </c>
      <c r="D372" s="50" t="s">
        <v>2375</v>
      </c>
      <c r="K372" s="49">
        <v>0</v>
      </c>
      <c r="L372" s="49">
        <v>0</v>
      </c>
      <c r="M372" s="49">
        <v>990</v>
      </c>
      <c r="T372" s="49">
        <v>0</v>
      </c>
      <c r="U372" s="49">
        <v>0</v>
      </c>
      <c r="V372" s="49">
        <v>990</v>
      </c>
      <c r="AC372" s="49">
        <v>0</v>
      </c>
      <c r="AD372" s="49">
        <v>0</v>
      </c>
      <c r="AE372" s="49">
        <v>990</v>
      </c>
      <c r="AL372" s="49">
        <v>0</v>
      </c>
      <c r="AM372" s="49">
        <v>0</v>
      </c>
      <c r="AN372" s="49">
        <v>990</v>
      </c>
      <c r="AO372" s="49">
        <v>0</v>
      </c>
      <c r="AP372" s="49">
        <v>3960</v>
      </c>
    </row>
    <row r="373" spans="1:42">
      <c r="A373" s="50" t="s">
        <v>50</v>
      </c>
      <c r="B373" s="50" t="s">
        <v>1198</v>
      </c>
      <c r="C373" s="50" t="s">
        <v>1199</v>
      </c>
      <c r="D373" s="50" t="s">
        <v>2376</v>
      </c>
      <c r="K373" s="49">
        <v>0</v>
      </c>
      <c r="L373" s="49">
        <v>0</v>
      </c>
      <c r="M373" s="49">
        <v>990</v>
      </c>
      <c r="T373" s="49">
        <v>0</v>
      </c>
      <c r="U373" s="49">
        <v>0</v>
      </c>
      <c r="V373" s="49">
        <v>990</v>
      </c>
      <c r="AC373" s="49">
        <v>0</v>
      </c>
      <c r="AD373" s="49">
        <v>0</v>
      </c>
      <c r="AE373" s="49">
        <v>990</v>
      </c>
      <c r="AL373" s="49">
        <v>0</v>
      </c>
      <c r="AM373" s="49">
        <v>0</v>
      </c>
      <c r="AN373" s="49">
        <v>990</v>
      </c>
      <c r="AO373" s="49">
        <v>0</v>
      </c>
      <c r="AP373" s="49">
        <v>3960</v>
      </c>
    </row>
    <row r="374" spans="1:42">
      <c r="A374" s="50" t="s">
        <v>50</v>
      </c>
      <c r="B374" s="50" t="s">
        <v>1201</v>
      </c>
      <c r="C374" s="50" t="s">
        <v>1202</v>
      </c>
      <c r="D374" s="50" t="s">
        <v>2377</v>
      </c>
      <c r="K374" s="49">
        <v>0</v>
      </c>
      <c r="L374" s="49">
        <v>0</v>
      </c>
      <c r="M374" s="49">
        <v>990</v>
      </c>
      <c r="T374" s="49">
        <v>0</v>
      </c>
      <c r="U374" s="49">
        <v>0</v>
      </c>
      <c r="V374" s="49">
        <v>990</v>
      </c>
      <c r="AC374" s="49">
        <v>0</v>
      </c>
      <c r="AD374" s="49">
        <v>0</v>
      </c>
      <c r="AE374" s="49">
        <v>990</v>
      </c>
      <c r="AL374" s="49">
        <v>0</v>
      </c>
      <c r="AM374" s="49">
        <v>0</v>
      </c>
      <c r="AN374" s="49">
        <v>990</v>
      </c>
      <c r="AO374" s="49">
        <v>0</v>
      </c>
      <c r="AP374" s="49">
        <v>3960</v>
      </c>
    </row>
    <row r="375" spans="1:42">
      <c r="A375" s="50" t="s">
        <v>50</v>
      </c>
      <c r="B375" s="50" t="s">
        <v>1204</v>
      </c>
      <c r="C375" s="50" t="s">
        <v>1205</v>
      </c>
      <c r="D375" s="50" t="s">
        <v>2378</v>
      </c>
      <c r="K375" s="49">
        <v>0</v>
      </c>
      <c r="L375" s="49">
        <v>0</v>
      </c>
      <c r="M375" s="49">
        <v>990</v>
      </c>
      <c r="T375" s="49">
        <v>0</v>
      </c>
      <c r="U375" s="49">
        <v>0</v>
      </c>
      <c r="V375" s="49">
        <v>990</v>
      </c>
      <c r="AC375" s="49">
        <v>0</v>
      </c>
      <c r="AD375" s="49">
        <v>0</v>
      </c>
      <c r="AE375" s="49">
        <v>990</v>
      </c>
      <c r="AL375" s="49">
        <v>0</v>
      </c>
      <c r="AM375" s="49">
        <v>0</v>
      </c>
      <c r="AN375" s="49">
        <v>990</v>
      </c>
      <c r="AO375" s="49">
        <v>0</v>
      </c>
      <c r="AP375" s="49">
        <v>3960</v>
      </c>
    </row>
    <row r="376" spans="1:42">
      <c r="A376" s="50" t="s">
        <v>50</v>
      </c>
      <c r="B376" s="50" t="s">
        <v>1207</v>
      </c>
      <c r="C376" s="50" t="s">
        <v>1208</v>
      </c>
      <c r="D376" s="50" t="s">
        <v>2379</v>
      </c>
      <c r="K376" s="49">
        <v>0</v>
      </c>
      <c r="L376" s="49">
        <v>0</v>
      </c>
      <c r="M376" s="49">
        <v>990</v>
      </c>
      <c r="T376" s="49">
        <v>0</v>
      </c>
      <c r="U376" s="49">
        <v>0</v>
      </c>
      <c r="V376" s="49">
        <v>990</v>
      </c>
      <c r="AC376" s="49">
        <v>0</v>
      </c>
      <c r="AD376" s="49">
        <v>0</v>
      </c>
      <c r="AE376" s="49">
        <v>990</v>
      </c>
      <c r="AL376" s="49">
        <v>0</v>
      </c>
      <c r="AM376" s="49">
        <v>0</v>
      </c>
      <c r="AN376" s="49">
        <v>990</v>
      </c>
      <c r="AO376" s="49">
        <v>0</v>
      </c>
      <c r="AP376" s="49">
        <v>3960</v>
      </c>
    </row>
    <row r="377" spans="1:42">
      <c r="A377" s="50" t="s">
        <v>50</v>
      </c>
      <c r="B377" s="50" t="s">
        <v>1210</v>
      </c>
      <c r="C377" s="50" t="s">
        <v>1211</v>
      </c>
      <c r="D377" s="50" t="s">
        <v>2380</v>
      </c>
      <c r="K377" s="49">
        <v>0</v>
      </c>
      <c r="L377" s="49">
        <v>0</v>
      </c>
      <c r="M377" s="49">
        <v>990</v>
      </c>
      <c r="T377" s="49">
        <v>0</v>
      </c>
      <c r="U377" s="49">
        <v>0</v>
      </c>
      <c r="V377" s="49">
        <v>990</v>
      </c>
      <c r="AC377" s="49">
        <v>0</v>
      </c>
      <c r="AD377" s="49">
        <v>0</v>
      </c>
      <c r="AE377" s="49">
        <v>990</v>
      </c>
      <c r="AL377" s="49">
        <v>0</v>
      </c>
      <c r="AM377" s="49">
        <v>0</v>
      </c>
      <c r="AN377" s="49">
        <v>990</v>
      </c>
      <c r="AO377" s="49">
        <v>0</v>
      </c>
      <c r="AP377" s="49">
        <v>3960</v>
      </c>
    </row>
    <row r="378" spans="1:42">
      <c r="A378" s="50" t="s">
        <v>50</v>
      </c>
      <c r="B378" s="50" t="s">
        <v>1213</v>
      </c>
      <c r="C378" s="50" t="s">
        <v>1214</v>
      </c>
      <c r="D378" s="50" t="s">
        <v>2378</v>
      </c>
      <c r="K378" s="49">
        <v>0</v>
      </c>
      <c r="L378" s="49">
        <v>0</v>
      </c>
      <c r="M378" s="49">
        <v>990</v>
      </c>
      <c r="T378" s="49">
        <v>0</v>
      </c>
      <c r="U378" s="49">
        <v>0</v>
      </c>
      <c r="V378" s="49">
        <v>990</v>
      </c>
      <c r="AC378" s="49">
        <v>0</v>
      </c>
      <c r="AD378" s="49">
        <v>0</v>
      </c>
      <c r="AE378" s="49">
        <v>990</v>
      </c>
      <c r="AL378" s="49">
        <v>0</v>
      </c>
      <c r="AM378" s="49">
        <v>0</v>
      </c>
      <c r="AN378" s="49">
        <v>990</v>
      </c>
      <c r="AO378" s="49">
        <v>0</v>
      </c>
      <c r="AP378" s="49">
        <v>3960</v>
      </c>
    </row>
    <row r="379" spans="1:42">
      <c r="A379" s="50" t="s">
        <v>50</v>
      </c>
      <c r="B379" s="50" t="s">
        <v>1215</v>
      </c>
      <c r="C379" s="50" t="s">
        <v>2381</v>
      </c>
      <c r="D379" s="50" t="s">
        <v>2382</v>
      </c>
      <c r="K379" s="49">
        <v>0</v>
      </c>
      <c r="L379" s="49">
        <v>0</v>
      </c>
      <c r="M379" s="49">
        <v>990</v>
      </c>
      <c r="T379" s="49">
        <v>0</v>
      </c>
      <c r="U379" s="49">
        <v>0</v>
      </c>
      <c r="V379" s="49">
        <v>990</v>
      </c>
      <c r="AC379" s="49">
        <v>0</v>
      </c>
      <c r="AD379" s="49">
        <v>0</v>
      </c>
      <c r="AE379" s="49">
        <v>990</v>
      </c>
      <c r="AL379" s="49">
        <v>0</v>
      </c>
      <c r="AM379" s="49">
        <v>0</v>
      </c>
      <c r="AN379" s="49">
        <v>990</v>
      </c>
      <c r="AO379" s="49">
        <v>0</v>
      </c>
      <c r="AP379" s="49">
        <v>3960</v>
      </c>
    </row>
    <row r="380" spans="1:42">
      <c r="A380" s="50" t="s">
        <v>50</v>
      </c>
      <c r="B380" s="50" t="s">
        <v>1218</v>
      </c>
      <c r="C380" s="50" t="s">
        <v>1219</v>
      </c>
      <c r="D380" s="50" t="s">
        <v>2383</v>
      </c>
      <c r="K380" s="49">
        <v>0</v>
      </c>
      <c r="L380" s="49">
        <v>0</v>
      </c>
      <c r="M380" s="49">
        <v>990</v>
      </c>
      <c r="T380" s="49">
        <v>0</v>
      </c>
      <c r="U380" s="49">
        <v>0</v>
      </c>
      <c r="V380" s="49">
        <v>990</v>
      </c>
      <c r="AC380" s="49">
        <v>0</v>
      </c>
      <c r="AD380" s="49">
        <v>0</v>
      </c>
      <c r="AE380" s="49">
        <v>990</v>
      </c>
      <c r="AL380" s="49">
        <v>0</v>
      </c>
      <c r="AM380" s="49">
        <v>0</v>
      </c>
      <c r="AN380" s="49">
        <v>990</v>
      </c>
      <c r="AO380" s="49">
        <v>0</v>
      </c>
      <c r="AP380" s="49">
        <v>3960</v>
      </c>
    </row>
    <row r="381" spans="1:42">
      <c r="A381" s="50" t="s">
        <v>50</v>
      </c>
      <c r="B381" s="50" t="s">
        <v>1221</v>
      </c>
      <c r="C381" s="50" t="s">
        <v>1222</v>
      </c>
      <c r="D381" s="50" t="s">
        <v>2384</v>
      </c>
      <c r="K381" s="49">
        <v>0</v>
      </c>
      <c r="L381" s="49">
        <v>0</v>
      </c>
      <c r="M381" s="49">
        <v>990</v>
      </c>
      <c r="T381" s="49">
        <v>0</v>
      </c>
      <c r="U381" s="49">
        <v>0</v>
      </c>
      <c r="V381" s="49">
        <v>990</v>
      </c>
      <c r="AC381" s="49">
        <v>0</v>
      </c>
      <c r="AD381" s="49">
        <v>0</v>
      </c>
      <c r="AE381" s="49">
        <v>990</v>
      </c>
      <c r="AL381" s="49">
        <v>0</v>
      </c>
      <c r="AM381" s="49">
        <v>0</v>
      </c>
      <c r="AN381" s="49">
        <v>990</v>
      </c>
      <c r="AO381" s="49">
        <v>0</v>
      </c>
      <c r="AP381" s="49">
        <v>3960</v>
      </c>
    </row>
    <row r="382" spans="1:42">
      <c r="A382" s="50" t="s">
        <v>50</v>
      </c>
      <c r="B382" s="50" t="s">
        <v>1224</v>
      </c>
      <c r="C382" s="50" t="s">
        <v>1225</v>
      </c>
      <c r="D382" s="50" t="s">
        <v>2385</v>
      </c>
      <c r="K382" s="49">
        <v>0</v>
      </c>
      <c r="L382" s="49">
        <v>0</v>
      </c>
      <c r="M382" s="49">
        <v>990</v>
      </c>
      <c r="T382" s="49">
        <v>0</v>
      </c>
      <c r="U382" s="49">
        <v>0</v>
      </c>
      <c r="V382" s="49">
        <v>990</v>
      </c>
      <c r="AC382" s="49">
        <v>0</v>
      </c>
      <c r="AD382" s="49">
        <v>0</v>
      </c>
      <c r="AE382" s="49">
        <v>990</v>
      </c>
      <c r="AL382" s="49">
        <v>0</v>
      </c>
      <c r="AM382" s="49">
        <v>0</v>
      </c>
      <c r="AN382" s="49">
        <v>990</v>
      </c>
      <c r="AO382" s="49">
        <v>0</v>
      </c>
      <c r="AP382" s="49">
        <v>3960</v>
      </c>
    </row>
    <row r="383" spans="1:42">
      <c r="A383" s="50" t="s">
        <v>50</v>
      </c>
      <c r="B383" s="50" t="s">
        <v>1227</v>
      </c>
      <c r="C383" s="50" t="s">
        <v>1228</v>
      </c>
      <c r="D383" s="50" t="s">
        <v>2378</v>
      </c>
      <c r="K383" s="49">
        <v>0</v>
      </c>
      <c r="L383" s="49">
        <v>0</v>
      </c>
      <c r="M383" s="49">
        <v>990</v>
      </c>
      <c r="T383" s="49">
        <v>0</v>
      </c>
      <c r="U383" s="49">
        <v>0</v>
      </c>
      <c r="V383" s="49">
        <v>990</v>
      </c>
      <c r="AC383" s="49">
        <v>0</v>
      </c>
      <c r="AD383" s="49">
        <v>0</v>
      </c>
      <c r="AE383" s="49">
        <v>990</v>
      </c>
      <c r="AL383" s="49">
        <v>0</v>
      </c>
      <c r="AM383" s="49">
        <v>0</v>
      </c>
      <c r="AN383" s="49">
        <v>990</v>
      </c>
      <c r="AO383" s="49">
        <v>0</v>
      </c>
      <c r="AP383" s="49">
        <v>3960</v>
      </c>
    </row>
    <row r="384" spans="1:42">
      <c r="A384" s="50" t="s">
        <v>50</v>
      </c>
      <c r="B384" s="50" t="s">
        <v>1229</v>
      </c>
      <c r="C384" s="50" t="s">
        <v>1230</v>
      </c>
      <c r="D384" s="50" t="s">
        <v>2386</v>
      </c>
      <c r="K384" s="49">
        <v>0</v>
      </c>
      <c r="L384" s="49">
        <v>0</v>
      </c>
      <c r="M384" s="49">
        <v>990</v>
      </c>
      <c r="T384" s="49">
        <v>0</v>
      </c>
      <c r="U384" s="49">
        <v>0</v>
      </c>
      <c r="V384" s="49">
        <v>990</v>
      </c>
      <c r="AC384" s="49">
        <v>0</v>
      </c>
      <c r="AD384" s="49">
        <v>0</v>
      </c>
      <c r="AE384" s="49">
        <v>990</v>
      </c>
      <c r="AL384" s="49">
        <v>0</v>
      </c>
      <c r="AM384" s="49">
        <v>0</v>
      </c>
      <c r="AN384" s="49">
        <v>990</v>
      </c>
      <c r="AO384" s="49">
        <v>0</v>
      </c>
      <c r="AP384" s="49">
        <v>3960</v>
      </c>
    </row>
    <row r="385" spans="1:42">
      <c r="A385" s="50" t="s">
        <v>50</v>
      </c>
      <c r="B385" s="50" t="s">
        <v>1232</v>
      </c>
      <c r="C385" s="50" t="s">
        <v>1233</v>
      </c>
      <c r="D385" s="50" t="s">
        <v>2387</v>
      </c>
      <c r="K385" s="49">
        <v>0</v>
      </c>
      <c r="L385" s="49">
        <v>0</v>
      </c>
      <c r="M385" s="49">
        <v>990</v>
      </c>
      <c r="T385" s="49">
        <v>0</v>
      </c>
      <c r="U385" s="49">
        <v>0</v>
      </c>
      <c r="V385" s="49">
        <v>990</v>
      </c>
      <c r="AC385" s="49">
        <v>0</v>
      </c>
      <c r="AD385" s="49">
        <v>0</v>
      </c>
      <c r="AE385" s="49">
        <v>990</v>
      </c>
      <c r="AL385" s="49">
        <v>0</v>
      </c>
      <c r="AM385" s="49">
        <v>0</v>
      </c>
      <c r="AN385" s="49">
        <v>990</v>
      </c>
      <c r="AO385" s="49">
        <v>0</v>
      </c>
      <c r="AP385" s="49">
        <v>3960</v>
      </c>
    </row>
    <row r="386" spans="1:42">
      <c r="A386" s="50" t="s">
        <v>50</v>
      </c>
      <c r="B386" s="50" t="s">
        <v>1235</v>
      </c>
      <c r="C386" s="50" t="s">
        <v>1236</v>
      </c>
      <c r="D386" s="50" t="s">
        <v>2388</v>
      </c>
      <c r="K386" s="49">
        <v>0</v>
      </c>
      <c r="L386" s="49">
        <v>0</v>
      </c>
      <c r="M386" s="49">
        <v>990</v>
      </c>
      <c r="T386" s="49">
        <v>0</v>
      </c>
      <c r="U386" s="49">
        <v>0</v>
      </c>
      <c r="V386" s="49">
        <v>990</v>
      </c>
      <c r="AC386" s="49">
        <v>0</v>
      </c>
      <c r="AD386" s="49">
        <v>0</v>
      </c>
      <c r="AE386" s="49">
        <v>990</v>
      </c>
      <c r="AL386" s="49">
        <v>0</v>
      </c>
      <c r="AM386" s="49">
        <v>0</v>
      </c>
      <c r="AN386" s="49">
        <v>990</v>
      </c>
      <c r="AO386" s="49">
        <v>0</v>
      </c>
      <c r="AP386" s="49">
        <v>3960</v>
      </c>
    </row>
    <row r="387" spans="1:42">
      <c r="A387" s="50" t="s">
        <v>50</v>
      </c>
      <c r="B387" s="50" t="s">
        <v>1238</v>
      </c>
      <c r="C387" s="50" t="s">
        <v>1239</v>
      </c>
      <c r="D387" s="50" t="s">
        <v>2379</v>
      </c>
      <c r="K387" s="49">
        <v>0</v>
      </c>
      <c r="L387" s="49">
        <v>0</v>
      </c>
      <c r="M387" s="49">
        <v>990</v>
      </c>
      <c r="T387" s="49">
        <v>0</v>
      </c>
      <c r="U387" s="49">
        <v>0</v>
      </c>
      <c r="V387" s="49">
        <v>990</v>
      </c>
      <c r="AC387" s="49">
        <v>0</v>
      </c>
      <c r="AD387" s="49">
        <v>0</v>
      </c>
      <c r="AE387" s="49">
        <v>990</v>
      </c>
      <c r="AL387" s="49">
        <v>0</v>
      </c>
      <c r="AM387" s="49">
        <v>0</v>
      </c>
      <c r="AN387" s="49">
        <v>990</v>
      </c>
      <c r="AO387" s="49">
        <v>0</v>
      </c>
      <c r="AP387" s="49">
        <v>3960</v>
      </c>
    </row>
    <row r="388" spans="1:42">
      <c r="A388" s="50" t="s">
        <v>50</v>
      </c>
      <c r="B388" s="50" t="s">
        <v>1240</v>
      </c>
      <c r="C388" s="50" t="s">
        <v>1241</v>
      </c>
      <c r="D388" s="50" t="s">
        <v>2378</v>
      </c>
      <c r="K388" s="49">
        <v>0</v>
      </c>
      <c r="L388" s="49">
        <v>0</v>
      </c>
      <c r="M388" s="49">
        <v>990</v>
      </c>
      <c r="T388" s="49">
        <v>0</v>
      </c>
      <c r="U388" s="49">
        <v>0</v>
      </c>
      <c r="V388" s="49">
        <v>990</v>
      </c>
      <c r="AC388" s="49">
        <v>0</v>
      </c>
      <c r="AD388" s="49">
        <v>0</v>
      </c>
      <c r="AE388" s="49">
        <v>990</v>
      </c>
      <c r="AL388" s="49">
        <v>0</v>
      </c>
      <c r="AM388" s="49">
        <v>0</v>
      </c>
      <c r="AN388" s="49">
        <v>990</v>
      </c>
      <c r="AO388" s="49">
        <v>0</v>
      </c>
      <c r="AP388" s="49">
        <v>3960</v>
      </c>
    </row>
    <row r="389" spans="1:42">
      <c r="A389" s="50" t="s">
        <v>50</v>
      </c>
      <c r="B389" s="50" t="s">
        <v>1242</v>
      </c>
      <c r="C389" s="50" t="s">
        <v>1243</v>
      </c>
      <c r="D389" s="50" t="s">
        <v>2378</v>
      </c>
      <c r="K389" s="49">
        <v>0</v>
      </c>
      <c r="L389" s="49">
        <v>0</v>
      </c>
      <c r="M389" s="49">
        <v>990</v>
      </c>
      <c r="T389" s="49">
        <v>0</v>
      </c>
      <c r="U389" s="49">
        <v>0</v>
      </c>
      <c r="V389" s="49">
        <v>990</v>
      </c>
      <c r="AC389" s="49">
        <v>0</v>
      </c>
      <c r="AD389" s="49">
        <v>0</v>
      </c>
      <c r="AE389" s="49">
        <v>990</v>
      </c>
      <c r="AL389" s="49">
        <v>0</v>
      </c>
      <c r="AM389" s="49">
        <v>0</v>
      </c>
      <c r="AN389" s="49">
        <v>990</v>
      </c>
      <c r="AO389" s="49">
        <v>0</v>
      </c>
      <c r="AP389" s="49">
        <v>3960</v>
      </c>
    </row>
    <row r="390" spans="1:42">
      <c r="A390" s="50" t="s">
        <v>50</v>
      </c>
      <c r="B390" s="50" t="s">
        <v>1244</v>
      </c>
      <c r="C390" s="50" t="s">
        <v>1245</v>
      </c>
      <c r="D390" s="50" t="s">
        <v>2389</v>
      </c>
      <c r="K390" s="49">
        <v>0</v>
      </c>
      <c r="L390" s="49">
        <v>0</v>
      </c>
      <c r="M390" s="49">
        <v>990</v>
      </c>
      <c r="T390" s="49">
        <v>0</v>
      </c>
      <c r="U390" s="49">
        <v>0</v>
      </c>
      <c r="V390" s="49">
        <v>990</v>
      </c>
      <c r="AC390" s="49">
        <v>0</v>
      </c>
      <c r="AD390" s="49">
        <v>0</v>
      </c>
      <c r="AE390" s="49">
        <v>990</v>
      </c>
      <c r="AL390" s="49">
        <v>0</v>
      </c>
      <c r="AM390" s="49">
        <v>0</v>
      </c>
      <c r="AN390" s="49">
        <v>990</v>
      </c>
      <c r="AO390" s="49">
        <v>0</v>
      </c>
      <c r="AP390" s="49">
        <v>3960</v>
      </c>
    </row>
    <row r="391" spans="1:42">
      <c r="A391" s="50" t="s">
        <v>50</v>
      </c>
      <c r="B391" s="50" t="s">
        <v>1247</v>
      </c>
      <c r="C391" s="50" t="s">
        <v>1248</v>
      </c>
      <c r="D391" s="50" t="s">
        <v>2390</v>
      </c>
      <c r="K391" s="49">
        <v>0</v>
      </c>
      <c r="L391" s="49">
        <v>0</v>
      </c>
      <c r="M391" s="49">
        <v>990</v>
      </c>
      <c r="T391" s="49">
        <v>0</v>
      </c>
      <c r="U391" s="49">
        <v>0</v>
      </c>
      <c r="V391" s="49">
        <v>990</v>
      </c>
      <c r="AC391" s="49">
        <v>0</v>
      </c>
      <c r="AD391" s="49">
        <v>0</v>
      </c>
      <c r="AE391" s="49">
        <v>990</v>
      </c>
      <c r="AL391" s="49">
        <v>0</v>
      </c>
      <c r="AM391" s="49">
        <v>0</v>
      </c>
      <c r="AN391" s="49">
        <v>990</v>
      </c>
      <c r="AO391" s="49">
        <v>0</v>
      </c>
      <c r="AP391" s="49">
        <v>3960</v>
      </c>
    </row>
    <row r="392" spans="1:42">
      <c r="A392" s="50" t="s">
        <v>50</v>
      </c>
      <c r="B392" s="50" t="s">
        <v>1250</v>
      </c>
      <c r="C392" s="50" t="s">
        <v>1251</v>
      </c>
      <c r="D392" s="50" t="s">
        <v>1252</v>
      </c>
      <c r="K392" s="49">
        <v>0</v>
      </c>
      <c r="L392" s="49">
        <v>0</v>
      </c>
      <c r="M392" s="49">
        <v>0</v>
      </c>
      <c r="T392" s="49">
        <v>0</v>
      </c>
      <c r="U392" s="49">
        <v>0</v>
      </c>
      <c r="V392" s="49">
        <v>0</v>
      </c>
      <c r="AC392" s="49">
        <v>0</v>
      </c>
      <c r="AD392" s="49">
        <v>0</v>
      </c>
      <c r="AE392" s="49">
        <v>0</v>
      </c>
      <c r="AL392" s="49">
        <v>0</v>
      </c>
      <c r="AM392" s="49">
        <v>0</v>
      </c>
      <c r="AN392" s="49">
        <v>0</v>
      </c>
      <c r="AO392" s="49">
        <v>0</v>
      </c>
      <c r="AP392" s="49">
        <v>0</v>
      </c>
    </row>
    <row r="393" spans="1:42">
      <c r="A393" s="50" t="s">
        <v>50</v>
      </c>
      <c r="B393" s="50" t="s">
        <v>1253</v>
      </c>
      <c r="C393" s="50" t="s">
        <v>745</v>
      </c>
      <c r="D393" s="50" t="s">
        <v>2391</v>
      </c>
      <c r="K393" s="49">
        <v>0</v>
      </c>
      <c r="L393" s="49">
        <v>0</v>
      </c>
      <c r="M393" s="49">
        <v>990</v>
      </c>
      <c r="T393" s="49">
        <v>0</v>
      </c>
      <c r="U393" s="49">
        <v>0</v>
      </c>
      <c r="V393" s="49">
        <v>990</v>
      </c>
      <c r="AC393" s="49">
        <v>0</v>
      </c>
      <c r="AD393" s="49">
        <v>0</v>
      </c>
      <c r="AE393" s="49">
        <v>990</v>
      </c>
      <c r="AL393" s="49">
        <v>0</v>
      </c>
      <c r="AM393" s="49">
        <v>0</v>
      </c>
      <c r="AN393" s="49">
        <v>990</v>
      </c>
      <c r="AO393" s="49">
        <v>0</v>
      </c>
      <c r="AP393" s="49">
        <v>3960</v>
      </c>
    </row>
    <row r="394" spans="1:42">
      <c r="A394" s="50" t="s">
        <v>50</v>
      </c>
      <c r="B394" s="50" t="s">
        <v>1255</v>
      </c>
      <c r="C394" s="50" t="s">
        <v>1256</v>
      </c>
      <c r="D394" s="50" t="s">
        <v>1257</v>
      </c>
      <c r="K394" s="49">
        <v>0</v>
      </c>
      <c r="L394" s="49">
        <v>0</v>
      </c>
      <c r="M394" s="49">
        <v>0</v>
      </c>
      <c r="T394" s="49">
        <v>0</v>
      </c>
      <c r="U394" s="49">
        <v>0</v>
      </c>
      <c r="V394" s="49">
        <v>0</v>
      </c>
      <c r="AC394" s="49">
        <v>0</v>
      </c>
      <c r="AD394" s="49">
        <v>0</v>
      </c>
      <c r="AE394" s="49">
        <v>0</v>
      </c>
      <c r="AL394" s="49">
        <v>0</v>
      </c>
      <c r="AM394" s="49">
        <v>0</v>
      </c>
      <c r="AN394" s="49">
        <v>0</v>
      </c>
      <c r="AO394" s="49">
        <v>0</v>
      </c>
      <c r="AP394" s="49">
        <v>0</v>
      </c>
    </row>
    <row r="395" spans="1:42">
      <c r="A395" s="50" t="s">
        <v>50</v>
      </c>
      <c r="B395" s="50" t="s">
        <v>1258</v>
      </c>
      <c r="C395" s="50" t="s">
        <v>1259</v>
      </c>
      <c r="D395" s="50" t="s">
        <v>2392</v>
      </c>
      <c r="K395" s="49">
        <v>0</v>
      </c>
      <c r="L395" s="49">
        <v>0</v>
      </c>
      <c r="M395" s="49">
        <v>990</v>
      </c>
      <c r="T395" s="49">
        <v>0</v>
      </c>
      <c r="U395" s="49">
        <v>0</v>
      </c>
      <c r="V395" s="49">
        <v>990</v>
      </c>
      <c r="AC395" s="49">
        <v>0</v>
      </c>
      <c r="AD395" s="49">
        <v>0</v>
      </c>
      <c r="AE395" s="49">
        <v>990</v>
      </c>
      <c r="AL395" s="49">
        <v>0</v>
      </c>
      <c r="AM395" s="49">
        <v>0</v>
      </c>
      <c r="AN395" s="49">
        <v>990</v>
      </c>
      <c r="AO395" s="49">
        <v>0</v>
      </c>
      <c r="AP395" s="49">
        <v>3960</v>
      </c>
    </row>
    <row r="396" spans="1:42">
      <c r="A396" s="50" t="s">
        <v>50</v>
      </c>
      <c r="B396" s="50" t="s">
        <v>1261</v>
      </c>
      <c r="C396" s="50" t="s">
        <v>1262</v>
      </c>
      <c r="D396" s="50" t="s">
        <v>2393</v>
      </c>
      <c r="K396" s="49">
        <v>0</v>
      </c>
      <c r="L396" s="49">
        <v>0</v>
      </c>
      <c r="M396" s="49">
        <v>990</v>
      </c>
      <c r="T396" s="49">
        <v>0</v>
      </c>
      <c r="U396" s="49">
        <v>0</v>
      </c>
      <c r="V396" s="49">
        <v>990</v>
      </c>
      <c r="AC396" s="49">
        <v>0</v>
      </c>
      <c r="AD396" s="49">
        <v>0</v>
      </c>
      <c r="AE396" s="49">
        <v>990</v>
      </c>
      <c r="AL396" s="49">
        <v>0</v>
      </c>
      <c r="AM396" s="49">
        <v>0</v>
      </c>
      <c r="AN396" s="49">
        <v>990</v>
      </c>
      <c r="AO396" s="49">
        <v>0</v>
      </c>
      <c r="AP396" s="49">
        <v>3960</v>
      </c>
    </row>
    <row r="397" spans="1:42">
      <c r="A397" s="50" t="s">
        <v>50</v>
      </c>
      <c r="B397" s="50" t="s">
        <v>1264</v>
      </c>
      <c r="C397" s="50" t="s">
        <v>1265</v>
      </c>
      <c r="D397" s="50" t="s">
        <v>2390</v>
      </c>
      <c r="K397" s="49">
        <v>0</v>
      </c>
      <c r="L397" s="49">
        <v>0</v>
      </c>
      <c r="M397" s="49">
        <v>990</v>
      </c>
      <c r="T397" s="49">
        <v>0</v>
      </c>
      <c r="U397" s="49">
        <v>0</v>
      </c>
      <c r="V397" s="49">
        <v>990</v>
      </c>
      <c r="AC397" s="49">
        <v>0</v>
      </c>
      <c r="AD397" s="49">
        <v>0</v>
      </c>
      <c r="AE397" s="49">
        <v>990</v>
      </c>
      <c r="AL397" s="49">
        <v>0</v>
      </c>
      <c r="AM397" s="49">
        <v>0</v>
      </c>
      <c r="AN397" s="49">
        <v>990</v>
      </c>
      <c r="AO397" s="49">
        <v>0</v>
      </c>
      <c r="AP397" s="49">
        <v>3960</v>
      </c>
    </row>
    <row r="398" spans="1:42">
      <c r="A398" s="50" t="s">
        <v>50</v>
      </c>
      <c r="B398" s="50" t="s">
        <v>1266</v>
      </c>
      <c r="C398" s="50" t="s">
        <v>1267</v>
      </c>
      <c r="D398" s="50" t="s">
        <v>2394</v>
      </c>
      <c r="K398" s="49">
        <v>0</v>
      </c>
      <c r="L398" s="49">
        <v>0</v>
      </c>
      <c r="M398" s="49">
        <v>990</v>
      </c>
      <c r="T398" s="49">
        <v>0</v>
      </c>
      <c r="U398" s="49">
        <v>0</v>
      </c>
      <c r="V398" s="49">
        <v>990</v>
      </c>
      <c r="AC398" s="49">
        <v>0</v>
      </c>
      <c r="AD398" s="49">
        <v>0</v>
      </c>
      <c r="AE398" s="49">
        <v>990</v>
      </c>
      <c r="AL398" s="49">
        <v>0</v>
      </c>
      <c r="AM398" s="49">
        <v>0</v>
      </c>
      <c r="AN398" s="49">
        <v>990</v>
      </c>
      <c r="AO398" s="49">
        <v>0</v>
      </c>
      <c r="AP398" s="49">
        <v>3960</v>
      </c>
    </row>
    <row r="399" spans="1:42">
      <c r="A399" s="50" t="s">
        <v>50</v>
      </c>
      <c r="B399" s="50" t="s">
        <v>1269</v>
      </c>
      <c r="C399" s="50" t="s">
        <v>1270</v>
      </c>
      <c r="D399" s="50" t="s">
        <v>2395</v>
      </c>
      <c r="K399" s="49">
        <v>0</v>
      </c>
      <c r="L399" s="49">
        <v>0</v>
      </c>
      <c r="M399" s="49">
        <v>990</v>
      </c>
      <c r="T399" s="49">
        <v>0</v>
      </c>
      <c r="U399" s="49">
        <v>0</v>
      </c>
      <c r="V399" s="49">
        <v>990</v>
      </c>
      <c r="AC399" s="49">
        <v>0</v>
      </c>
      <c r="AD399" s="49">
        <v>0</v>
      </c>
      <c r="AE399" s="49">
        <v>990</v>
      </c>
      <c r="AL399" s="49">
        <v>0</v>
      </c>
      <c r="AM399" s="49">
        <v>0</v>
      </c>
      <c r="AN399" s="49">
        <v>990</v>
      </c>
      <c r="AO399" s="49">
        <v>0</v>
      </c>
      <c r="AP399" s="49">
        <v>3960</v>
      </c>
    </row>
    <row r="400" spans="1:42">
      <c r="A400" s="50" t="s">
        <v>50</v>
      </c>
      <c r="B400" s="50" t="s">
        <v>1272</v>
      </c>
      <c r="C400" s="50" t="s">
        <v>1273</v>
      </c>
      <c r="D400" s="50" t="s">
        <v>2396</v>
      </c>
      <c r="K400" s="49">
        <v>0</v>
      </c>
      <c r="L400" s="49">
        <v>0</v>
      </c>
      <c r="M400" s="49">
        <v>990</v>
      </c>
      <c r="T400" s="49">
        <v>0</v>
      </c>
      <c r="U400" s="49">
        <v>0</v>
      </c>
      <c r="V400" s="49">
        <v>990</v>
      </c>
      <c r="AC400" s="49">
        <v>0</v>
      </c>
      <c r="AD400" s="49">
        <v>0</v>
      </c>
      <c r="AE400" s="49">
        <v>990</v>
      </c>
      <c r="AL400" s="49">
        <v>0</v>
      </c>
      <c r="AM400" s="49">
        <v>0</v>
      </c>
      <c r="AN400" s="49">
        <v>990</v>
      </c>
      <c r="AO400" s="49">
        <v>0</v>
      </c>
      <c r="AP400" s="49">
        <v>3960</v>
      </c>
    </row>
    <row r="401" spans="1:42">
      <c r="A401" s="50" t="s">
        <v>50</v>
      </c>
      <c r="B401" s="50" t="s">
        <v>1275</v>
      </c>
      <c r="C401" s="50" t="s">
        <v>1276</v>
      </c>
      <c r="D401" s="50" t="s">
        <v>2397</v>
      </c>
      <c r="K401" s="49">
        <v>0</v>
      </c>
      <c r="L401" s="49">
        <v>0</v>
      </c>
      <c r="M401" s="49">
        <v>990</v>
      </c>
      <c r="T401" s="49">
        <v>0</v>
      </c>
      <c r="U401" s="49">
        <v>0</v>
      </c>
      <c r="V401" s="49">
        <v>990</v>
      </c>
      <c r="AC401" s="49">
        <v>0</v>
      </c>
      <c r="AD401" s="49">
        <v>0</v>
      </c>
      <c r="AE401" s="49">
        <v>990</v>
      </c>
      <c r="AL401" s="49">
        <v>0</v>
      </c>
      <c r="AM401" s="49">
        <v>0</v>
      </c>
      <c r="AN401" s="49">
        <v>990</v>
      </c>
      <c r="AO401" s="49">
        <v>0</v>
      </c>
      <c r="AP401" s="49">
        <v>3960</v>
      </c>
    </row>
    <row r="402" spans="1:42">
      <c r="A402" s="50" t="s">
        <v>50</v>
      </c>
      <c r="B402" s="50" t="s">
        <v>1278</v>
      </c>
      <c r="C402" s="50" t="s">
        <v>1279</v>
      </c>
      <c r="D402" s="50" t="s">
        <v>2398</v>
      </c>
      <c r="K402" s="49">
        <v>0</v>
      </c>
      <c r="L402" s="49">
        <v>0</v>
      </c>
      <c r="M402" s="49">
        <v>990</v>
      </c>
      <c r="T402" s="49">
        <v>0</v>
      </c>
      <c r="U402" s="49">
        <v>0</v>
      </c>
      <c r="V402" s="49">
        <v>990</v>
      </c>
      <c r="AC402" s="49">
        <v>0</v>
      </c>
      <c r="AD402" s="49">
        <v>0</v>
      </c>
      <c r="AE402" s="49">
        <v>990</v>
      </c>
      <c r="AL402" s="49">
        <v>0</v>
      </c>
      <c r="AM402" s="49">
        <v>0</v>
      </c>
      <c r="AN402" s="49">
        <v>990</v>
      </c>
      <c r="AO402" s="49">
        <v>0</v>
      </c>
      <c r="AP402" s="49">
        <v>3960</v>
      </c>
    </row>
    <row r="403" spans="1:42">
      <c r="A403" s="50" t="s">
        <v>50</v>
      </c>
      <c r="B403" s="50" t="s">
        <v>1281</v>
      </c>
      <c r="C403" s="50" t="s">
        <v>1282</v>
      </c>
      <c r="D403" s="50" t="s">
        <v>2399</v>
      </c>
      <c r="K403" s="49">
        <v>0</v>
      </c>
      <c r="L403" s="49">
        <v>0</v>
      </c>
      <c r="M403" s="49">
        <v>990</v>
      </c>
      <c r="T403" s="49">
        <v>0</v>
      </c>
      <c r="U403" s="49">
        <v>0</v>
      </c>
      <c r="V403" s="49">
        <v>990</v>
      </c>
      <c r="AC403" s="49">
        <v>0</v>
      </c>
      <c r="AD403" s="49">
        <v>0</v>
      </c>
      <c r="AE403" s="49">
        <v>990</v>
      </c>
      <c r="AL403" s="49">
        <v>0</v>
      </c>
      <c r="AM403" s="49">
        <v>0</v>
      </c>
      <c r="AN403" s="49">
        <v>990</v>
      </c>
      <c r="AO403" s="49">
        <v>0</v>
      </c>
      <c r="AP403" s="49">
        <v>3960</v>
      </c>
    </row>
    <row r="404" spans="1:42">
      <c r="A404" s="50" t="s">
        <v>50</v>
      </c>
      <c r="B404" s="50" t="s">
        <v>1284</v>
      </c>
      <c r="C404" s="50" t="s">
        <v>1285</v>
      </c>
      <c r="D404" s="50" t="s">
        <v>2400</v>
      </c>
      <c r="K404" s="49">
        <v>0</v>
      </c>
      <c r="L404" s="49">
        <v>0</v>
      </c>
      <c r="M404" s="49">
        <v>990</v>
      </c>
      <c r="T404" s="49">
        <v>0</v>
      </c>
      <c r="U404" s="49">
        <v>0</v>
      </c>
      <c r="V404" s="49">
        <v>990</v>
      </c>
      <c r="AC404" s="49">
        <v>0</v>
      </c>
      <c r="AD404" s="49">
        <v>0</v>
      </c>
      <c r="AE404" s="49">
        <v>990</v>
      </c>
      <c r="AL404" s="49">
        <v>0</v>
      </c>
      <c r="AM404" s="49">
        <v>0</v>
      </c>
      <c r="AN404" s="49">
        <v>990</v>
      </c>
      <c r="AO404" s="49">
        <v>0</v>
      </c>
      <c r="AP404" s="49">
        <v>3960</v>
      </c>
    </row>
    <row r="405" spans="1:42">
      <c r="A405" s="50" t="s">
        <v>50</v>
      </c>
      <c r="B405" s="50" t="s">
        <v>1287</v>
      </c>
      <c r="C405" s="50" t="s">
        <v>1288</v>
      </c>
      <c r="D405" s="50" t="s">
        <v>2401</v>
      </c>
      <c r="K405" s="49">
        <v>0</v>
      </c>
      <c r="L405" s="49">
        <v>0</v>
      </c>
      <c r="M405" s="49">
        <v>990</v>
      </c>
      <c r="T405" s="49">
        <v>0</v>
      </c>
      <c r="U405" s="49">
        <v>0</v>
      </c>
      <c r="V405" s="49">
        <v>990</v>
      </c>
      <c r="AC405" s="49">
        <v>0</v>
      </c>
      <c r="AD405" s="49">
        <v>0</v>
      </c>
      <c r="AE405" s="49">
        <v>990</v>
      </c>
      <c r="AL405" s="49">
        <v>0</v>
      </c>
      <c r="AM405" s="49">
        <v>0</v>
      </c>
      <c r="AN405" s="49">
        <v>990</v>
      </c>
      <c r="AO405" s="49">
        <v>0</v>
      </c>
      <c r="AP405" s="49">
        <v>3960</v>
      </c>
    </row>
    <row r="406" spans="1:42">
      <c r="A406" s="50" t="s">
        <v>50</v>
      </c>
      <c r="B406" s="50" t="s">
        <v>1290</v>
      </c>
      <c r="C406" s="50" t="s">
        <v>1291</v>
      </c>
      <c r="D406" s="50" t="s">
        <v>2402</v>
      </c>
      <c r="K406" s="49">
        <v>0</v>
      </c>
      <c r="L406" s="49">
        <v>0</v>
      </c>
      <c r="M406" s="49">
        <v>990</v>
      </c>
      <c r="T406" s="49">
        <v>0</v>
      </c>
      <c r="U406" s="49">
        <v>0</v>
      </c>
      <c r="V406" s="49">
        <v>990</v>
      </c>
      <c r="AC406" s="49">
        <v>0</v>
      </c>
      <c r="AD406" s="49">
        <v>0</v>
      </c>
      <c r="AE406" s="49">
        <v>990</v>
      </c>
      <c r="AL406" s="49">
        <v>0</v>
      </c>
      <c r="AM406" s="49">
        <v>0</v>
      </c>
      <c r="AN406" s="49">
        <v>990</v>
      </c>
      <c r="AO406" s="49">
        <v>0</v>
      </c>
      <c r="AP406" s="49">
        <v>3960</v>
      </c>
    </row>
    <row r="407" spans="1:42">
      <c r="A407" s="50" t="s">
        <v>50</v>
      </c>
      <c r="B407" s="50" t="s">
        <v>1293</v>
      </c>
      <c r="C407" s="50" t="s">
        <v>1294</v>
      </c>
      <c r="D407" s="50" t="s">
        <v>2403</v>
      </c>
      <c r="K407" s="49">
        <v>0</v>
      </c>
      <c r="L407" s="49">
        <v>0</v>
      </c>
      <c r="M407" s="49">
        <v>990</v>
      </c>
      <c r="T407" s="49">
        <v>0</v>
      </c>
      <c r="U407" s="49">
        <v>0</v>
      </c>
      <c r="V407" s="49">
        <v>990</v>
      </c>
      <c r="AC407" s="49">
        <v>0</v>
      </c>
      <c r="AD407" s="49">
        <v>0</v>
      </c>
      <c r="AE407" s="49">
        <v>990</v>
      </c>
      <c r="AL407" s="49">
        <v>0</v>
      </c>
      <c r="AM407" s="49">
        <v>0</v>
      </c>
      <c r="AN407" s="49">
        <v>990</v>
      </c>
      <c r="AO407" s="49">
        <v>0</v>
      </c>
      <c r="AP407" s="49">
        <v>3960</v>
      </c>
    </row>
    <row r="408" spans="1:42">
      <c r="A408" s="50" t="s">
        <v>50</v>
      </c>
      <c r="B408" s="50" t="s">
        <v>1296</v>
      </c>
      <c r="C408" s="50" t="s">
        <v>1297</v>
      </c>
      <c r="D408" s="50" t="s">
        <v>2404</v>
      </c>
      <c r="K408" s="49">
        <v>0</v>
      </c>
      <c r="L408" s="49">
        <v>0</v>
      </c>
      <c r="M408" s="49">
        <v>990</v>
      </c>
      <c r="T408" s="49">
        <v>0</v>
      </c>
      <c r="U408" s="49">
        <v>0</v>
      </c>
      <c r="V408" s="49">
        <v>990</v>
      </c>
      <c r="AC408" s="49">
        <v>0</v>
      </c>
      <c r="AD408" s="49">
        <v>0</v>
      </c>
      <c r="AE408" s="49">
        <v>990</v>
      </c>
      <c r="AL408" s="49">
        <v>0</v>
      </c>
      <c r="AM408" s="49">
        <v>0</v>
      </c>
      <c r="AN408" s="49">
        <v>990</v>
      </c>
      <c r="AO408" s="49">
        <v>0</v>
      </c>
      <c r="AP408" s="49">
        <v>3960</v>
      </c>
    </row>
    <row r="409" spans="1:42">
      <c r="A409" s="50" t="s">
        <v>50</v>
      </c>
      <c r="B409" s="50" t="s">
        <v>1299</v>
      </c>
      <c r="C409" s="50" t="s">
        <v>1300</v>
      </c>
      <c r="D409" s="50" t="s">
        <v>2405</v>
      </c>
      <c r="K409" s="49">
        <v>0</v>
      </c>
      <c r="L409" s="49">
        <v>0</v>
      </c>
      <c r="M409" s="49">
        <v>990</v>
      </c>
      <c r="T409" s="49">
        <v>0</v>
      </c>
      <c r="U409" s="49">
        <v>0</v>
      </c>
      <c r="V409" s="49">
        <v>990</v>
      </c>
      <c r="AC409" s="49">
        <v>0</v>
      </c>
      <c r="AD409" s="49">
        <v>0</v>
      </c>
      <c r="AE409" s="49">
        <v>990</v>
      </c>
      <c r="AL409" s="49">
        <v>0</v>
      </c>
      <c r="AM409" s="49">
        <v>0</v>
      </c>
      <c r="AN409" s="49">
        <v>990</v>
      </c>
      <c r="AO409" s="49">
        <v>0</v>
      </c>
      <c r="AP409" s="49">
        <v>3960</v>
      </c>
    </row>
    <row r="410" spans="1:42">
      <c r="A410" s="50" t="s">
        <v>50</v>
      </c>
      <c r="B410" s="50" t="s">
        <v>1302</v>
      </c>
      <c r="C410" s="50" t="s">
        <v>1303</v>
      </c>
      <c r="D410" s="50" t="s">
        <v>1304</v>
      </c>
      <c r="K410" s="49">
        <v>0</v>
      </c>
      <c r="L410" s="49">
        <v>0</v>
      </c>
      <c r="M410" s="49">
        <v>0</v>
      </c>
      <c r="T410" s="49">
        <v>0</v>
      </c>
      <c r="U410" s="49">
        <v>0</v>
      </c>
      <c r="V410" s="49">
        <v>0</v>
      </c>
      <c r="AC410" s="49">
        <v>0</v>
      </c>
      <c r="AD410" s="49">
        <v>0</v>
      </c>
      <c r="AE410" s="49">
        <v>0</v>
      </c>
      <c r="AL410" s="49">
        <v>0</v>
      </c>
      <c r="AM410" s="49">
        <v>0</v>
      </c>
      <c r="AN410" s="49">
        <v>0</v>
      </c>
      <c r="AO410" s="49">
        <v>0</v>
      </c>
      <c r="AP410" s="49">
        <v>0</v>
      </c>
    </row>
    <row r="411" spans="1:42">
      <c r="A411" s="50" t="s">
        <v>50</v>
      </c>
      <c r="B411" s="50" t="s">
        <v>1305</v>
      </c>
      <c r="C411" s="50" t="s">
        <v>1306</v>
      </c>
      <c r="D411" s="50" t="s">
        <v>2406</v>
      </c>
      <c r="K411" s="49">
        <v>0</v>
      </c>
      <c r="L411" s="49">
        <v>0</v>
      </c>
      <c r="M411" s="49">
        <v>990</v>
      </c>
      <c r="T411" s="49">
        <v>0</v>
      </c>
      <c r="U411" s="49">
        <v>0</v>
      </c>
      <c r="V411" s="49">
        <v>990</v>
      </c>
      <c r="AC411" s="49">
        <v>0</v>
      </c>
      <c r="AD411" s="49">
        <v>0</v>
      </c>
      <c r="AE411" s="49">
        <v>990</v>
      </c>
      <c r="AL411" s="49">
        <v>0</v>
      </c>
      <c r="AM411" s="49">
        <v>0</v>
      </c>
      <c r="AN411" s="49">
        <v>990</v>
      </c>
      <c r="AO411" s="49">
        <v>0</v>
      </c>
      <c r="AP411" s="49">
        <v>3960</v>
      </c>
    </row>
    <row r="412" spans="1:42">
      <c r="A412" s="50" t="s">
        <v>50</v>
      </c>
      <c r="B412" s="50" t="s">
        <v>1308</v>
      </c>
      <c r="C412" s="50" t="s">
        <v>1309</v>
      </c>
      <c r="D412" s="50" t="s">
        <v>2407</v>
      </c>
      <c r="K412" s="49">
        <v>0</v>
      </c>
      <c r="L412" s="49">
        <v>0</v>
      </c>
      <c r="M412" s="49">
        <v>990</v>
      </c>
      <c r="T412" s="49">
        <v>0</v>
      </c>
      <c r="U412" s="49">
        <v>0</v>
      </c>
      <c r="V412" s="49">
        <v>990</v>
      </c>
      <c r="AC412" s="49">
        <v>0</v>
      </c>
      <c r="AD412" s="49">
        <v>0</v>
      </c>
      <c r="AE412" s="49">
        <v>990</v>
      </c>
      <c r="AL412" s="49">
        <v>0</v>
      </c>
      <c r="AM412" s="49">
        <v>0</v>
      </c>
      <c r="AN412" s="49">
        <v>990</v>
      </c>
      <c r="AO412" s="49">
        <v>0</v>
      </c>
      <c r="AP412" s="49">
        <v>3960</v>
      </c>
    </row>
    <row r="413" spans="1:42">
      <c r="A413" s="50" t="s">
        <v>50</v>
      </c>
      <c r="B413" s="50" t="s">
        <v>1311</v>
      </c>
      <c r="C413" s="50" t="s">
        <v>1312</v>
      </c>
      <c r="D413" s="50" t="s">
        <v>2408</v>
      </c>
      <c r="K413" s="49">
        <v>0</v>
      </c>
      <c r="L413" s="49">
        <v>0</v>
      </c>
      <c r="M413" s="49">
        <v>990</v>
      </c>
      <c r="T413" s="49">
        <v>0</v>
      </c>
      <c r="U413" s="49">
        <v>0</v>
      </c>
      <c r="V413" s="49">
        <v>990</v>
      </c>
      <c r="AC413" s="49">
        <v>0</v>
      </c>
      <c r="AD413" s="49">
        <v>0</v>
      </c>
      <c r="AE413" s="49">
        <v>990</v>
      </c>
      <c r="AL413" s="49">
        <v>0</v>
      </c>
      <c r="AM413" s="49">
        <v>0</v>
      </c>
      <c r="AN413" s="49">
        <v>990</v>
      </c>
      <c r="AO413" s="49">
        <v>0</v>
      </c>
      <c r="AP413" s="49">
        <v>3960</v>
      </c>
    </row>
    <row r="414" spans="1:42">
      <c r="A414" s="50" t="s">
        <v>50</v>
      </c>
      <c r="B414" s="50" t="s">
        <v>1314</v>
      </c>
      <c r="C414" s="50" t="s">
        <v>1315</v>
      </c>
      <c r="D414" s="50" t="s">
        <v>1316</v>
      </c>
      <c r="K414" s="49">
        <v>0</v>
      </c>
      <c r="L414" s="49">
        <v>0</v>
      </c>
      <c r="M414" s="49">
        <v>0</v>
      </c>
      <c r="T414" s="49">
        <v>0</v>
      </c>
      <c r="U414" s="49">
        <v>0</v>
      </c>
      <c r="V414" s="49">
        <v>0</v>
      </c>
      <c r="AC414" s="49">
        <v>0</v>
      </c>
      <c r="AD414" s="49">
        <v>0</v>
      </c>
      <c r="AE414" s="49">
        <v>0</v>
      </c>
      <c r="AL414" s="49">
        <v>0</v>
      </c>
      <c r="AM414" s="49">
        <v>0</v>
      </c>
      <c r="AN414" s="49">
        <v>0</v>
      </c>
      <c r="AO414" s="49">
        <v>0</v>
      </c>
      <c r="AP414" s="49">
        <v>0</v>
      </c>
    </row>
    <row r="415" spans="1:42">
      <c r="A415" s="50" t="s">
        <v>50</v>
      </c>
      <c r="B415" s="50" t="s">
        <v>1317</v>
      </c>
      <c r="C415" s="50" t="s">
        <v>1318</v>
      </c>
      <c r="D415" s="50" t="s">
        <v>2409</v>
      </c>
      <c r="K415" s="49">
        <v>0</v>
      </c>
      <c r="L415" s="49">
        <v>0</v>
      </c>
      <c r="M415" s="49">
        <v>990</v>
      </c>
      <c r="T415" s="49">
        <v>0</v>
      </c>
      <c r="U415" s="49">
        <v>0</v>
      </c>
      <c r="V415" s="49">
        <v>990</v>
      </c>
      <c r="AC415" s="49">
        <v>0</v>
      </c>
      <c r="AD415" s="49">
        <v>0</v>
      </c>
      <c r="AE415" s="49">
        <v>990</v>
      </c>
      <c r="AL415" s="49">
        <v>0</v>
      </c>
      <c r="AM415" s="49">
        <v>0</v>
      </c>
      <c r="AN415" s="49">
        <v>990</v>
      </c>
      <c r="AO415" s="49">
        <v>0</v>
      </c>
      <c r="AP415" s="49">
        <v>3960</v>
      </c>
    </row>
    <row r="416" spans="1:42">
      <c r="A416" s="50" t="s">
        <v>50</v>
      </c>
      <c r="B416" s="50" t="s">
        <v>1320</v>
      </c>
      <c r="C416" s="50" t="s">
        <v>1321</v>
      </c>
      <c r="D416" s="50" t="s">
        <v>2410</v>
      </c>
      <c r="K416" s="49">
        <v>0</v>
      </c>
      <c r="L416" s="49">
        <v>0</v>
      </c>
      <c r="M416" s="49">
        <v>990</v>
      </c>
      <c r="T416" s="49">
        <v>0</v>
      </c>
      <c r="U416" s="49">
        <v>0</v>
      </c>
      <c r="V416" s="49">
        <v>990</v>
      </c>
      <c r="AC416" s="49">
        <v>0</v>
      </c>
      <c r="AD416" s="49">
        <v>0</v>
      </c>
      <c r="AE416" s="49">
        <v>990</v>
      </c>
      <c r="AL416" s="49">
        <v>0</v>
      </c>
      <c r="AM416" s="49">
        <v>0</v>
      </c>
      <c r="AN416" s="49">
        <v>990</v>
      </c>
      <c r="AO416" s="49">
        <v>0</v>
      </c>
      <c r="AP416" s="49">
        <v>3960</v>
      </c>
    </row>
    <row r="417" spans="1:42">
      <c r="A417" s="50" t="s">
        <v>50</v>
      </c>
      <c r="B417" s="50" t="s">
        <v>1323</v>
      </c>
      <c r="C417" s="50" t="s">
        <v>2411</v>
      </c>
      <c r="D417" s="50" t="s">
        <v>2412</v>
      </c>
      <c r="K417" s="49">
        <v>0</v>
      </c>
      <c r="L417" s="49">
        <v>0</v>
      </c>
      <c r="M417" s="49">
        <v>990</v>
      </c>
      <c r="T417" s="49">
        <v>0</v>
      </c>
      <c r="U417" s="49">
        <v>0</v>
      </c>
      <c r="V417" s="49">
        <v>990</v>
      </c>
      <c r="AC417" s="49">
        <v>0</v>
      </c>
      <c r="AD417" s="49">
        <v>0</v>
      </c>
      <c r="AE417" s="49">
        <v>990</v>
      </c>
      <c r="AL417" s="49">
        <v>0</v>
      </c>
      <c r="AM417" s="49">
        <v>0</v>
      </c>
      <c r="AN417" s="49">
        <v>990</v>
      </c>
      <c r="AO417" s="49">
        <v>0</v>
      </c>
      <c r="AP417" s="49">
        <v>3960</v>
      </c>
    </row>
    <row r="418" spans="1:42">
      <c r="A418" s="50" t="s">
        <v>50</v>
      </c>
      <c r="B418" s="50" t="s">
        <v>1326</v>
      </c>
      <c r="C418" s="50" t="s">
        <v>1327</v>
      </c>
      <c r="D418" s="50" t="s">
        <v>2413</v>
      </c>
      <c r="K418" s="49">
        <v>0</v>
      </c>
      <c r="L418" s="49">
        <v>0</v>
      </c>
      <c r="M418" s="49">
        <v>990</v>
      </c>
      <c r="T418" s="49">
        <v>0</v>
      </c>
      <c r="U418" s="49">
        <v>0</v>
      </c>
      <c r="V418" s="49">
        <v>990</v>
      </c>
      <c r="AC418" s="49">
        <v>0</v>
      </c>
      <c r="AD418" s="49">
        <v>0</v>
      </c>
      <c r="AE418" s="49">
        <v>990</v>
      </c>
      <c r="AL418" s="49">
        <v>0</v>
      </c>
      <c r="AM418" s="49">
        <v>0</v>
      </c>
      <c r="AN418" s="49">
        <v>990</v>
      </c>
      <c r="AO418" s="49">
        <v>0</v>
      </c>
      <c r="AP418" s="49">
        <v>3960</v>
      </c>
    </row>
    <row r="419" spans="1:42">
      <c r="A419" s="50" t="s">
        <v>50</v>
      </c>
      <c r="B419" s="50" t="s">
        <v>1329</v>
      </c>
      <c r="C419" s="50" t="s">
        <v>1330</v>
      </c>
      <c r="D419" s="50" t="s">
        <v>2414</v>
      </c>
      <c r="K419" s="49">
        <v>0</v>
      </c>
      <c r="L419" s="49">
        <v>0</v>
      </c>
      <c r="M419" s="49">
        <v>990</v>
      </c>
      <c r="T419" s="49">
        <v>0</v>
      </c>
      <c r="U419" s="49">
        <v>0</v>
      </c>
      <c r="V419" s="49">
        <v>990</v>
      </c>
      <c r="AC419" s="49">
        <v>0</v>
      </c>
      <c r="AD419" s="49">
        <v>0</v>
      </c>
      <c r="AE419" s="49">
        <v>990</v>
      </c>
      <c r="AL419" s="49">
        <v>0</v>
      </c>
      <c r="AM419" s="49">
        <v>0</v>
      </c>
      <c r="AN419" s="49">
        <v>990</v>
      </c>
      <c r="AO419" s="49">
        <v>0</v>
      </c>
      <c r="AP419" s="49">
        <v>3960</v>
      </c>
    </row>
    <row r="420" spans="1:42">
      <c r="A420" s="50" t="s">
        <v>50</v>
      </c>
      <c r="B420" s="50" t="s">
        <v>1332</v>
      </c>
      <c r="C420" s="50" t="s">
        <v>1333</v>
      </c>
      <c r="D420" s="50" t="s">
        <v>2415</v>
      </c>
      <c r="K420" s="49">
        <v>0</v>
      </c>
      <c r="L420" s="49">
        <v>0</v>
      </c>
      <c r="M420" s="49">
        <v>990</v>
      </c>
      <c r="T420" s="49">
        <v>0</v>
      </c>
      <c r="U420" s="49">
        <v>0</v>
      </c>
      <c r="V420" s="49">
        <v>990</v>
      </c>
      <c r="AC420" s="49">
        <v>0</v>
      </c>
      <c r="AD420" s="49">
        <v>0</v>
      </c>
      <c r="AE420" s="49">
        <v>990</v>
      </c>
      <c r="AL420" s="49">
        <v>0</v>
      </c>
      <c r="AM420" s="49">
        <v>0</v>
      </c>
      <c r="AN420" s="49">
        <v>990</v>
      </c>
      <c r="AO420" s="49">
        <v>0</v>
      </c>
      <c r="AP420" s="49">
        <v>3960</v>
      </c>
    </row>
    <row r="421" spans="1:42">
      <c r="A421" s="50" t="s">
        <v>50</v>
      </c>
      <c r="B421" s="50" t="s">
        <v>1335</v>
      </c>
      <c r="C421" s="50" t="s">
        <v>1336</v>
      </c>
      <c r="D421" s="50" t="s">
        <v>2416</v>
      </c>
      <c r="K421" s="49">
        <v>0</v>
      </c>
      <c r="L421" s="49">
        <v>0</v>
      </c>
      <c r="M421" s="49">
        <v>990</v>
      </c>
      <c r="T421" s="49">
        <v>0</v>
      </c>
      <c r="U421" s="49">
        <v>0</v>
      </c>
      <c r="V421" s="49">
        <v>990</v>
      </c>
      <c r="AC421" s="49">
        <v>0</v>
      </c>
      <c r="AD421" s="49">
        <v>0</v>
      </c>
      <c r="AE421" s="49">
        <v>990</v>
      </c>
      <c r="AL421" s="49">
        <v>0</v>
      </c>
      <c r="AM421" s="49">
        <v>0</v>
      </c>
      <c r="AN421" s="49">
        <v>990</v>
      </c>
      <c r="AO421" s="49">
        <v>0</v>
      </c>
      <c r="AP421" s="49">
        <v>3960</v>
      </c>
    </row>
    <row r="422" spans="1:42">
      <c r="A422" s="50" t="s">
        <v>50</v>
      </c>
      <c r="B422" s="50" t="s">
        <v>1338</v>
      </c>
      <c r="C422" s="50" t="s">
        <v>1339</v>
      </c>
      <c r="D422" s="50" t="s">
        <v>2417</v>
      </c>
      <c r="K422" s="49">
        <v>0</v>
      </c>
      <c r="L422" s="49">
        <v>0</v>
      </c>
      <c r="M422" s="49">
        <v>990</v>
      </c>
      <c r="T422" s="49">
        <v>0</v>
      </c>
      <c r="U422" s="49">
        <v>0</v>
      </c>
      <c r="V422" s="49">
        <v>990</v>
      </c>
      <c r="AC422" s="49">
        <v>0</v>
      </c>
      <c r="AD422" s="49">
        <v>0</v>
      </c>
      <c r="AE422" s="49">
        <v>990</v>
      </c>
      <c r="AL422" s="49">
        <v>0</v>
      </c>
      <c r="AM422" s="49">
        <v>0</v>
      </c>
      <c r="AN422" s="49">
        <v>990</v>
      </c>
      <c r="AO422" s="49">
        <v>0</v>
      </c>
      <c r="AP422" s="49">
        <v>3960</v>
      </c>
    </row>
    <row r="423" spans="1:42">
      <c r="A423" s="50" t="s">
        <v>50</v>
      </c>
      <c r="B423" s="50" t="s">
        <v>1341</v>
      </c>
      <c r="C423" s="50" t="s">
        <v>1342</v>
      </c>
      <c r="D423" s="50" t="s">
        <v>1343</v>
      </c>
      <c r="K423" s="49">
        <v>0</v>
      </c>
      <c r="L423" s="49">
        <v>18</v>
      </c>
      <c r="M423" s="49">
        <v>4230</v>
      </c>
      <c r="T423" s="49">
        <v>0</v>
      </c>
      <c r="U423" s="49">
        <v>18</v>
      </c>
      <c r="V423" s="49">
        <v>4230</v>
      </c>
      <c r="AC423" s="49">
        <v>0</v>
      </c>
      <c r="AD423" s="49">
        <v>18</v>
      </c>
      <c r="AE423" s="49">
        <v>4230</v>
      </c>
      <c r="AL423" s="49">
        <v>0</v>
      </c>
      <c r="AM423" s="49">
        <v>18</v>
      </c>
      <c r="AN423" s="49">
        <v>4230</v>
      </c>
      <c r="AO423" s="49">
        <v>72</v>
      </c>
      <c r="AP423" s="49">
        <v>16920</v>
      </c>
    </row>
    <row r="424" spans="1:42">
      <c r="A424" s="50" t="s">
        <v>50</v>
      </c>
      <c r="B424" s="50" t="s">
        <v>1344</v>
      </c>
      <c r="C424" s="50" t="s">
        <v>1345</v>
      </c>
      <c r="D424" s="50" t="s">
        <v>1346</v>
      </c>
      <c r="K424" s="49">
        <v>0</v>
      </c>
      <c r="L424" s="49">
        <v>42</v>
      </c>
      <c r="M424" s="49">
        <v>8550</v>
      </c>
      <c r="T424" s="49">
        <v>0</v>
      </c>
      <c r="U424" s="49">
        <v>42</v>
      </c>
      <c r="V424" s="49">
        <v>8550</v>
      </c>
      <c r="AC424" s="49">
        <v>0</v>
      </c>
      <c r="AD424" s="49">
        <v>42</v>
      </c>
      <c r="AE424" s="49">
        <v>8550</v>
      </c>
      <c r="AL424" s="49">
        <v>0</v>
      </c>
      <c r="AM424" s="49">
        <v>42</v>
      </c>
      <c r="AN424" s="49">
        <v>8550</v>
      </c>
      <c r="AO424" s="49">
        <v>168</v>
      </c>
      <c r="AP424" s="49">
        <v>34200</v>
      </c>
    </row>
    <row r="425" spans="1:42">
      <c r="A425" s="50" t="s">
        <v>50</v>
      </c>
      <c r="B425" s="50" t="s">
        <v>1347</v>
      </c>
      <c r="C425" s="50" t="s">
        <v>1348</v>
      </c>
      <c r="D425" s="50" t="s">
        <v>1349</v>
      </c>
      <c r="K425" s="49">
        <v>0</v>
      </c>
      <c r="L425" s="49">
        <v>24</v>
      </c>
      <c r="M425" s="49">
        <v>5310</v>
      </c>
      <c r="T425" s="49">
        <v>0</v>
      </c>
      <c r="U425" s="49">
        <v>24</v>
      </c>
      <c r="V425" s="49">
        <v>5310</v>
      </c>
      <c r="AC425" s="49">
        <v>0</v>
      </c>
      <c r="AD425" s="49">
        <v>24</v>
      </c>
      <c r="AE425" s="49">
        <v>5310</v>
      </c>
      <c r="AL425" s="49">
        <v>0</v>
      </c>
      <c r="AM425" s="49">
        <v>24</v>
      </c>
      <c r="AN425" s="49">
        <v>5310</v>
      </c>
      <c r="AO425" s="49">
        <v>96</v>
      </c>
      <c r="AP425" s="49">
        <v>21240</v>
      </c>
    </row>
    <row r="426" spans="1:42">
      <c r="A426" s="50" t="s">
        <v>50</v>
      </c>
      <c r="B426" s="50" t="s">
        <v>1350</v>
      </c>
      <c r="C426" s="50" t="s">
        <v>1351</v>
      </c>
      <c r="D426" s="50" t="s">
        <v>1352</v>
      </c>
      <c r="K426" s="49">
        <v>0</v>
      </c>
      <c r="L426" s="49">
        <v>12</v>
      </c>
      <c r="M426" s="49">
        <v>3150</v>
      </c>
      <c r="T426" s="49">
        <v>0</v>
      </c>
      <c r="U426" s="49">
        <v>12</v>
      </c>
      <c r="V426" s="49">
        <v>3150</v>
      </c>
      <c r="AC426" s="49">
        <v>0</v>
      </c>
      <c r="AD426" s="49">
        <v>12</v>
      </c>
      <c r="AE426" s="49">
        <v>3150</v>
      </c>
      <c r="AL426" s="49">
        <v>0</v>
      </c>
      <c r="AM426" s="49">
        <v>12</v>
      </c>
      <c r="AN426" s="49">
        <v>3150</v>
      </c>
      <c r="AO426" s="49">
        <v>48</v>
      </c>
      <c r="AP426" s="49">
        <v>12600</v>
      </c>
    </row>
    <row r="427" spans="1:42">
      <c r="A427" s="50" t="s">
        <v>50</v>
      </c>
      <c r="B427" s="50" t="s">
        <v>1353</v>
      </c>
      <c r="C427" s="50" t="s">
        <v>1354</v>
      </c>
      <c r="D427" s="50" t="s">
        <v>1355</v>
      </c>
      <c r="L427" s="49">
        <v>24</v>
      </c>
      <c r="M427" s="49">
        <v>0</v>
      </c>
      <c r="U427" s="49">
        <v>24</v>
      </c>
      <c r="V427" s="49">
        <v>0</v>
      </c>
      <c r="AD427" s="49">
        <v>24</v>
      </c>
      <c r="AE427" s="49">
        <v>0</v>
      </c>
      <c r="AM427" s="49">
        <v>24</v>
      </c>
      <c r="AN427" s="49">
        <v>0</v>
      </c>
      <c r="AO427" s="49">
        <v>96</v>
      </c>
      <c r="AP427" s="49">
        <v>0</v>
      </c>
    </row>
    <row r="428" spans="1:42">
      <c r="A428" s="50" t="s">
        <v>50</v>
      </c>
      <c r="B428" s="50" t="s">
        <v>1356</v>
      </c>
      <c r="C428" s="50" t="s">
        <v>1345</v>
      </c>
      <c r="D428" s="50" t="s">
        <v>1346</v>
      </c>
      <c r="K428" s="49">
        <v>0</v>
      </c>
      <c r="L428" s="49">
        <v>18</v>
      </c>
      <c r="M428" s="49">
        <v>4230</v>
      </c>
      <c r="T428" s="49">
        <v>0</v>
      </c>
      <c r="U428" s="49">
        <v>18</v>
      </c>
      <c r="V428" s="49">
        <v>4230</v>
      </c>
      <c r="AC428" s="49">
        <v>0</v>
      </c>
      <c r="AD428" s="49">
        <v>18</v>
      </c>
      <c r="AE428" s="49">
        <v>4230</v>
      </c>
      <c r="AL428" s="49">
        <v>0</v>
      </c>
      <c r="AM428" s="49">
        <v>18</v>
      </c>
      <c r="AN428" s="49">
        <v>4230</v>
      </c>
      <c r="AO428" s="49">
        <v>72</v>
      </c>
      <c r="AP428" s="49">
        <v>16920</v>
      </c>
    </row>
    <row r="429" spans="1:42">
      <c r="A429" s="50" t="s">
        <v>50</v>
      </c>
      <c r="B429" s="50" t="s">
        <v>1357</v>
      </c>
      <c r="C429" s="50" t="s">
        <v>1358</v>
      </c>
      <c r="D429" s="50" t="s">
        <v>1359</v>
      </c>
      <c r="K429" s="49">
        <v>0</v>
      </c>
      <c r="L429" s="49">
        <v>24</v>
      </c>
      <c r="M429" s="49">
        <v>5310</v>
      </c>
      <c r="T429" s="49">
        <v>0</v>
      </c>
      <c r="U429" s="49">
        <v>24</v>
      </c>
      <c r="V429" s="49">
        <v>5310</v>
      </c>
      <c r="AC429" s="49">
        <v>0</v>
      </c>
      <c r="AD429" s="49">
        <v>24</v>
      </c>
      <c r="AE429" s="49">
        <v>5310</v>
      </c>
      <c r="AL429" s="49">
        <v>0</v>
      </c>
      <c r="AM429" s="49">
        <v>24</v>
      </c>
      <c r="AN429" s="49">
        <v>5310</v>
      </c>
      <c r="AO429" s="49">
        <v>96</v>
      </c>
      <c r="AP429" s="49">
        <v>21240</v>
      </c>
    </row>
    <row r="430" spans="1:42">
      <c r="A430" s="50" t="s">
        <v>50</v>
      </c>
      <c r="B430" s="50" t="s">
        <v>1360</v>
      </c>
      <c r="C430" s="50" t="s">
        <v>1361</v>
      </c>
      <c r="D430" s="50" t="s">
        <v>1362</v>
      </c>
      <c r="E430" s="49">
        <v>0</v>
      </c>
      <c r="F430" s="49">
        <v>4</v>
      </c>
      <c r="G430" s="49">
        <v>0</v>
      </c>
      <c r="H430" s="49">
        <v>0</v>
      </c>
      <c r="I430" s="49">
        <v>4</v>
      </c>
      <c r="J430" s="49">
        <v>0</v>
      </c>
      <c r="K430" s="49">
        <v>0</v>
      </c>
      <c r="L430" s="49">
        <v>4</v>
      </c>
      <c r="M430" s="49">
        <v>0</v>
      </c>
      <c r="N430" s="49">
        <v>0</v>
      </c>
      <c r="O430" s="49">
        <v>4</v>
      </c>
      <c r="P430" s="49">
        <v>0</v>
      </c>
      <c r="Q430" s="49">
        <v>0</v>
      </c>
      <c r="R430" s="49">
        <v>4</v>
      </c>
      <c r="S430" s="49">
        <v>0</v>
      </c>
      <c r="T430" s="49">
        <v>0</v>
      </c>
      <c r="U430" s="49">
        <v>4</v>
      </c>
      <c r="V430" s="49">
        <v>0</v>
      </c>
      <c r="W430" s="49">
        <v>0</v>
      </c>
      <c r="X430" s="49">
        <v>4</v>
      </c>
      <c r="Y430" s="49">
        <v>0</v>
      </c>
      <c r="Z430" s="49">
        <v>0</v>
      </c>
      <c r="AA430" s="49">
        <v>4</v>
      </c>
      <c r="AB430" s="49">
        <v>0</v>
      </c>
      <c r="AC430" s="49">
        <v>0</v>
      </c>
      <c r="AD430" s="49">
        <v>4</v>
      </c>
      <c r="AE430" s="49">
        <v>0</v>
      </c>
      <c r="AF430" s="49">
        <v>0</v>
      </c>
      <c r="AG430" s="49">
        <v>4</v>
      </c>
      <c r="AH430" s="49">
        <v>0</v>
      </c>
      <c r="AI430" s="49">
        <v>0</v>
      </c>
      <c r="AJ430" s="49">
        <v>4</v>
      </c>
      <c r="AK430" s="49">
        <v>0</v>
      </c>
      <c r="AL430" s="49">
        <v>0</v>
      </c>
      <c r="AM430" s="49">
        <v>4</v>
      </c>
      <c r="AN430" s="49">
        <v>0</v>
      </c>
      <c r="AO430" s="49">
        <v>48</v>
      </c>
      <c r="AP430" s="49">
        <v>0</v>
      </c>
    </row>
    <row r="431" spans="1:42">
      <c r="A431" s="50" t="s">
        <v>50</v>
      </c>
      <c r="B431" s="50" t="s">
        <v>1363</v>
      </c>
      <c r="C431" s="50" t="s">
        <v>1364</v>
      </c>
      <c r="D431" s="50" t="s">
        <v>1365</v>
      </c>
      <c r="L431" s="49">
        <v>12</v>
      </c>
      <c r="M431" s="49">
        <v>0</v>
      </c>
      <c r="U431" s="49">
        <v>12</v>
      </c>
      <c r="V431" s="49">
        <v>0</v>
      </c>
      <c r="AD431" s="49">
        <v>12</v>
      </c>
      <c r="AE431" s="49">
        <v>0</v>
      </c>
      <c r="AM431" s="49">
        <v>12</v>
      </c>
      <c r="AN431" s="49">
        <v>0</v>
      </c>
      <c r="AO431" s="49">
        <v>48</v>
      </c>
      <c r="AP431" s="49">
        <v>0</v>
      </c>
    </row>
    <row r="432" spans="1:42">
      <c r="A432" s="50" t="s">
        <v>50</v>
      </c>
      <c r="B432" s="50" t="s">
        <v>1366</v>
      </c>
      <c r="C432" s="50" t="s">
        <v>1367</v>
      </c>
      <c r="D432" s="50" t="s">
        <v>1368</v>
      </c>
      <c r="K432" s="49">
        <v>0</v>
      </c>
      <c r="L432" s="49">
        <v>42</v>
      </c>
      <c r="M432" s="49">
        <v>8550</v>
      </c>
      <c r="T432" s="49">
        <v>0</v>
      </c>
      <c r="U432" s="49">
        <v>42</v>
      </c>
      <c r="V432" s="49">
        <v>8550</v>
      </c>
      <c r="AC432" s="49">
        <v>0</v>
      </c>
      <c r="AD432" s="49">
        <v>42</v>
      </c>
      <c r="AE432" s="49">
        <v>8550</v>
      </c>
      <c r="AL432" s="49">
        <v>0</v>
      </c>
      <c r="AM432" s="49">
        <v>42</v>
      </c>
      <c r="AN432" s="49">
        <v>8550</v>
      </c>
      <c r="AO432" s="49">
        <v>168</v>
      </c>
      <c r="AP432" s="49">
        <v>34200</v>
      </c>
    </row>
    <row r="433" spans="1:42">
      <c r="A433" s="50" t="s">
        <v>50</v>
      </c>
      <c r="B433" s="50" t="s">
        <v>1369</v>
      </c>
      <c r="C433" s="50" t="s">
        <v>1370</v>
      </c>
      <c r="D433" s="50" t="s">
        <v>1371</v>
      </c>
      <c r="K433" s="49">
        <v>0</v>
      </c>
      <c r="L433" s="49">
        <v>24</v>
      </c>
      <c r="M433" s="49">
        <v>5310</v>
      </c>
      <c r="T433" s="49">
        <v>0</v>
      </c>
      <c r="U433" s="49">
        <v>24</v>
      </c>
      <c r="V433" s="49">
        <v>5310</v>
      </c>
      <c r="AC433" s="49">
        <v>0</v>
      </c>
      <c r="AD433" s="49">
        <v>24</v>
      </c>
      <c r="AE433" s="49">
        <v>5310</v>
      </c>
      <c r="AL433" s="49">
        <v>0</v>
      </c>
      <c r="AM433" s="49">
        <v>24</v>
      </c>
      <c r="AN433" s="49">
        <v>5310</v>
      </c>
      <c r="AO433" s="49">
        <v>96</v>
      </c>
      <c r="AP433" s="49">
        <v>21240</v>
      </c>
    </row>
    <row r="434" spans="1:42">
      <c r="A434" s="50" t="s">
        <v>50</v>
      </c>
      <c r="B434" s="50" t="s">
        <v>1372</v>
      </c>
      <c r="C434" s="50" t="s">
        <v>1373</v>
      </c>
      <c r="D434" s="50" t="s">
        <v>1374</v>
      </c>
      <c r="K434" s="49">
        <v>0</v>
      </c>
      <c r="L434" s="49">
        <v>18</v>
      </c>
      <c r="M434" s="49">
        <v>4230</v>
      </c>
      <c r="T434" s="49">
        <v>0</v>
      </c>
      <c r="U434" s="49">
        <v>18</v>
      </c>
      <c r="V434" s="49">
        <v>4230</v>
      </c>
      <c r="AC434" s="49">
        <v>0</v>
      </c>
      <c r="AD434" s="49">
        <v>18</v>
      </c>
      <c r="AE434" s="49">
        <v>4230</v>
      </c>
      <c r="AL434" s="49">
        <v>0</v>
      </c>
      <c r="AM434" s="49">
        <v>18</v>
      </c>
      <c r="AN434" s="49">
        <v>4230</v>
      </c>
      <c r="AO434" s="49">
        <v>72</v>
      </c>
      <c r="AP434" s="49">
        <v>16920</v>
      </c>
    </row>
    <row r="435" spans="1:42">
      <c r="A435" s="50" t="s">
        <v>50</v>
      </c>
      <c r="B435" s="50" t="s">
        <v>1375</v>
      </c>
      <c r="C435" s="50" t="s">
        <v>1376</v>
      </c>
      <c r="D435" s="50" t="s">
        <v>1374</v>
      </c>
      <c r="K435" s="49">
        <v>0</v>
      </c>
      <c r="L435" s="49">
        <v>6</v>
      </c>
      <c r="M435" s="49">
        <v>0</v>
      </c>
      <c r="T435" s="49">
        <v>0</v>
      </c>
      <c r="U435" s="49">
        <v>6</v>
      </c>
      <c r="V435" s="49">
        <v>0</v>
      </c>
      <c r="AC435" s="49">
        <v>0</v>
      </c>
      <c r="AD435" s="49">
        <v>6</v>
      </c>
      <c r="AE435" s="49">
        <v>0</v>
      </c>
      <c r="AL435" s="49">
        <v>0</v>
      </c>
      <c r="AM435" s="49">
        <v>6</v>
      </c>
      <c r="AN435" s="49">
        <v>0</v>
      </c>
      <c r="AO435" s="49">
        <v>24</v>
      </c>
      <c r="AP435" s="49">
        <v>0</v>
      </c>
    </row>
    <row r="436" spans="1:42">
      <c r="A436" s="50" t="s">
        <v>50</v>
      </c>
      <c r="B436" s="50" t="s">
        <v>1377</v>
      </c>
      <c r="C436" s="50" t="s">
        <v>1378</v>
      </c>
      <c r="D436" s="50" t="s">
        <v>1379</v>
      </c>
      <c r="K436" s="49">
        <v>0</v>
      </c>
      <c r="L436" s="49">
        <v>18</v>
      </c>
      <c r="M436" s="49">
        <v>4230</v>
      </c>
      <c r="T436" s="49">
        <v>0</v>
      </c>
      <c r="U436" s="49">
        <v>18</v>
      </c>
      <c r="V436" s="49">
        <v>4230</v>
      </c>
      <c r="AC436" s="49">
        <v>0</v>
      </c>
      <c r="AD436" s="49">
        <v>18</v>
      </c>
      <c r="AE436" s="49">
        <v>4230</v>
      </c>
      <c r="AL436" s="49">
        <v>0</v>
      </c>
      <c r="AM436" s="49">
        <v>18</v>
      </c>
      <c r="AN436" s="49">
        <v>4230</v>
      </c>
      <c r="AO436" s="49">
        <v>72</v>
      </c>
      <c r="AP436" s="49">
        <v>16920</v>
      </c>
    </row>
    <row r="437" spans="1:42">
      <c r="A437" s="50" t="s">
        <v>50</v>
      </c>
      <c r="B437" s="50" t="s">
        <v>1380</v>
      </c>
      <c r="C437" s="50" t="s">
        <v>1381</v>
      </c>
      <c r="D437" s="50" t="s">
        <v>1382</v>
      </c>
      <c r="K437" s="49">
        <v>0</v>
      </c>
      <c r="L437" s="49">
        <v>36</v>
      </c>
      <c r="M437" s="49">
        <v>7470</v>
      </c>
      <c r="T437" s="49">
        <v>0</v>
      </c>
      <c r="U437" s="49">
        <v>36</v>
      </c>
      <c r="V437" s="49">
        <v>7470</v>
      </c>
      <c r="AC437" s="49">
        <v>0</v>
      </c>
      <c r="AD437" s="49">
        <v>36</v>
      </c>
      <c r="AE437" s="49">
        <v>7470</v>
      </c>
      <c r="AL437" s="49">
        <v>0</v>
      </c>
      <c r="AM437" s="49">
        <v>36</v>
      </c>
      <c r="AN437" s="49">
        <v>7470</v>
      </c>
      <c r="AO437" s="49">
        <v>144</v>
      </c>
      <c r="AP437" s="49">
        <v>29880</v>
      </c>
    </row>
    <row r="438" spans="1:42">
      <c r="A438" s="50" t="s">
        <v>50</v>
      </c>
      <c r="B438" s="50" t="s">
        <v>1383</v>
      </c>
      <c r="C438" s="50" t="s">
        <v>1384</v>
      </c>
      <c r="D438" s="50" t="s">
        <v>1385</v>
      </c>
      <c r="K438" s="49">
        <v>0</v>
      </c>
      <c r="L438" s="49">
        <v>18</v>
      </c>
      <c r="M438" s="49">
        <v>4230</v>
      </c>
      <c r="T438" s="49">
        <v>0</v>
      </c>
      <c r="U438" s="49">
        <v>18</v>
      </c>
      <c r="V438" s="49">
        <v>4230</v>
      </c>
      <c r="AC438" s="49">
        <v>0</v>
      </c>
      <c r="AD438" s="49">
        <v>18</v>
      </c>
      <c r="AE438" s="49">
        <v>4230</v>
      </c>
      <c r="AL438" s="49">
        <v>0</v>
      </c>
      <c r="AM438" s="49">
        <v>18</v>
      </c>
      <c r="AN438" s="49">
        <v>4230</v>
      </c>
      <c r="AO438" s="49">
        <v>72</v>
      </c>
      <c r="AP438" s="49">
        <v>16920</v>
      </c>
    </row>
    <row r="439" spans="1:42">
      <c r="A439" s="50" t="s">
        <v>50</v>
      </c>
      <c r="B439" s="50" t="s">
        <v>1386</v>
      </c>
      <c r="C439" s="50" t="s">
        <v>1387</v>
      </c>
      <c r="D439" s="50" t="s">
        <v>1388</v>
      </c>
      <c r="K439" s="49">
        <v>0</v>
      </c>
      <c r="L439" s="49">
        <v>24</v>
      </c>
      <c r="M439" s="49">
        <v>0</v>
      </c>
      <c r="T439" s="49">
        <v>0</v>
      </c>
      <c r="U439" s="49">
        <v>24</v>
      </c>
      <c r="V439" s="49">
        <v>0</v>
      </c>
      <c r="AC439" s="49">
        <v>0</v>
      </c>
      <c r="AD439" s="49">
        <v>24</v>
      </c>
      <c r="AE439" s="49">
        <v>0</v>
      </c>
      <c r="AL439" s="49">
        <v>0</v>
      </c>
      <c r="AM439" s="49">
        <v>24</v>
      </c>
      <c r="AN439" s="49">
        <v>0</v>
      </c>
      <c r="AO439" s="49">
        <v>96</v>
      </c>
      <c r="AP439" s="49">
        <v>0</v>
      </c>
    </row>
    <row r="440" spans="1:42">
      <c r="A440" s="50" t="s">
        <v>50</v>
      </c>
      <c r="B440" s="50" t="s">
        <v>1389</v>
      </c>
      <c r="C440" s="50" t="s">
        <v>1390</v>
      </c>
      <c r="D440" s="50" t="s">
        <v>1374</v>
      </c>
      <c r="K440" s="49">
        <v>0</v>
      </c>
      <c r="L440" s="49">
        <v>18</v>
      </c>
      <c r="M440" s="49">
        <v>4230</v>
      </c>
      <c r="T440" s="49">
        <v>0</v>
      </c>
      <c r="U440" s="49">
        <v>18</v>
      </c>
      <c r="V440" s="49">
        <v>4230</v>
      </c>
      <c r="AC440" s="49">
        <v>0</v>
      </c>
      <c r="AD440" s="49">
        <v>18</v>
      </c>
      <c r="AE440" s="49">
        <v>4230</v>
      </c>
      <c r="AL440" s="49">
        <v>0</v>
      </c>
      <c r="AM440" s="49">
        <v>18</v>
      </c>
      <c r="AN440" s="49">
        <v>4230</v>
      </c>
      <c r="AO440" s="49">
        <v>72</v>
      </c>
      <c r="AP440" s="49">
        <v>16920</v>
      </c>
    </row>
    <row r="441" spans="1:42">
      <c r="A441" s="50" t="s">
        <v>50</v>
      </c>
      <c r="B441" s="50" t="s">
        <v>1391</v>
      </c>
      <c r="C441" s="50" t="s">
        <v>1392</v>
      </c>
      <c r="D441" s="50" t="s">
        <v>1393</v>
      </c>
      <c r="K441" s="49">
        <v>0</v>
      </c>
      <c r="L441" s="49">
        <v>36</v>
      </c>
      <c r="M441" s="49">
        <v>7470</v>
      </c>
      <c r="T441" s="49">
        <v>0</v>
      </c>
      <c r="U441" s="49">
        <v>36</v>
      </c>
      <c r="V441" s="49">
        <v>7470</v>
      </c>
      <c r="AC441" s="49">
        <v>0</v>
      </c>
      <c r="AD441" s="49">
        <v>36</v>
      </c>
      <c r="AE441" s="49">
        <v>7470</v>
      </c>
      <c r="AL441" s="49">
        <v>0</v>
      </c>
      <c r="AM441" s="49">
        <v>36</v>
      </c>
      <c r="AN441" s="49">
        <v>7470</v>
      </c>
      <c r="AO441" s="49">
        <v>144</v>
      </c>
      <c r="AP441" s="49">
        <v>29880</v>
      </c>
    </row>
    <row r="442" spans="1:42">
      <c r="A442" s="50" t="s">
        <v>50</v>
      </c>
      <c r="B442" s="50" t="s">
        <v>1394</v>
      </c>
      <c r="C442" s="50" t="s">
        <v>1395</v>
      </c>
      <c r="D442" s="50" t="s">
        <v>1396</v>
      </c>
      <c r="E442" s="49">
        <v>0</v>
      </c>
      <c r="F442" s="49">
        <v>4</v>
      </c>
      <c r="G442" s="49">
        <v>0</v>
      </c>
      <c r="H442" s="49">
        <v>0</v>
      </c>
      <c r="I442" s="49">
        <v>4</v>
      </c>
      <c r="J442" s="49">
        <v>0</v>
      </c>
      <c r="K442" s="49">
        <v>0</v>
      </c>
      <c r="L442" s="49">
        <v>4</v>
      </c>
      <c r="M442" s="49">
        <v>0</v>
      </c>
      <c r="N442" s="49">
        <v>0</v>
      </c>
      <c r="O442" s="49">
        <v>4</v>
      </c>
      <c r="P442" s="49">
        <v>0</v>
      </c>
      <c r="Q442" s="49">
        <v>0</v>
      </c>
      <c r="R442" s="49">
        <v>4</v>
      </c>
      <c r="S442" s="49">
        <v>0</v>
      </c>
      <c r="T442" s="49">
        <v>0</v>
      </c>
      <c r="U442" s="49">
        <v>4</v>
      </c>
      <c r="V442" s="49">
        <v>0</v>
      </c>
      <c r="W442" s="49">
        <v>0</v>
      </c>
      <c r="X442" s="49">
        <v>4</v>
      </c>
      <c r="Y442" s="49">
        <v>0</v>
      </c>
      <c r="Z442" s="49">
        <v>0</v>
      </c>
      <c r="AA442" s="49">
        <v>4</v>
      </c>
      <c r="AB442" s="49">
        <v>0</v>
      </c>
      <c r="AC442" s="49">
        <v>0</v>
      </c>
      <c r="AD442" s="49">
        <v>4</v>
      </c>
      <c r="AE442" s="49">
        <v>0</v>
      </c>
      <c r="AF442" s="49">
        <v>0</v>
      </c>
      <c r="AG442" s="49">
        <v>4</v>
      </c>
      <c r="AH442" s="49">
        <v>0</v>
      </c>
      <c r="AI442" s="49">
        <v>0</v>
      </c>
      <c r="AJ442" s="49">
        <v>4</v>
      </c>
      <c r="AK442" s="49">
        <v>0</v>
      </c>
      <c r="AL442" s="49">
        <v>0</v>
      </c>
      <c r="AM442" s="49">
        <v>4</v>
      </c>
      <c r="AN442" s="49">
        <v>0</v>
      </c>
      <c r="AO442" s="49">
        <v>48</v>
      </c>
      <c r="AP442" s="49">
        <v>0</v>
      </c>
    </row>
    <row r="443" spans="1:42">
      <c r="A443" s="50" t="s">
        <v>50</v>
      </c>
      <c r="B443" s="50" t="s">
        <v>1397</v>
      </c>
      <c r="C443" s="50" t="s">
        <v>1398</v>
      </c>
      <c r="D443" s="50" t="s">
        <v>1399</v>
      </c>
      <c r="K443" s="49">
        <v>0</v>
      </c>
      <c r="L443" s="49">
        <v>12</v>
      </c>
      <c r="M443" s="49">
        <v>3150</v>
      </c>
      <c r="T443" s="49">
        <v>0</v>
      </c>
      <c r="U443" s="49">
        <v>12</v>
      </c>
      <c r="V443" s="49">
        <v>3150</v>
      </c>
      <c r="AC443" s="49">
        <v>0</v>
      </c>
      <c r="AD443" s="49">
        <v>12</v>
      </c>
      <c r="AE443" s="49">
        <v>3150</v>
      </c>
      <c r="AL443" s="49">
        <v>0</v>
      </c>
      <c r="AM443" s="49">
        <v>12</v>
      </c>
      <c r="AN443" s="49">
        <v>3150</v>
      </c>
      <c r="AO443" s="49">
        <v>48</v>
      </c>
      <c r="AP443" s="49">
        <v>12600</v>
      </c>
    </row>
    <row r="444" spans="1:42">
      <c r="A444" s="50" t="s">
        <v>50</v>
      </c>
      <c r="B444" s="50" t="s">
        <v>1400</v>
      </c>
      <c r="C444" s="50" t="s">
        <v>1401</v>
      </c>
      <c r="D444" s="50" t="s">
        <v>1402</v>
      </c>
      <c r="K444" s="49">
        <v>0</v>
      </c>
      <c r="L444" s="49">
        <v>12</v>
      </c>
      <c r="M444" s="49">
        <v>3150</v>
      </c>
      <c r="T444" s="49">
        <v>0</v>
      </c>
      <c r="U444" s="49">
        <v>12</v>
      </c>
      <c r="V444" s="49">
        <v>3150</v>
      </c>
      <c r="AC444" s="49">
        <v>0</v>
      </c>
      <c r="AD444" s="49">
        <v>12</v>
      </c>
      <c r="AE444" s="49">
        <v>3150</v>
      </c>
      <c r="AL444" s="49">
        <v>0</v>
      </c>
      <c r="AM444" s="49">
        <v>12</v>
      </c>
      <c r="AN444" s="49">
        <v>3150</v>
      </c>
      <c r="AO444" s="49">
        <v>48</v>
      </c>
      <c r="AP444" s="49">
        <v>12600</v>
      </c>
    </row>
    <row r="445" spans="1:42">
      <c r="A445" s="50" t="s">
        <v>50</v>
      </c>
      <c r="B445" s="50" t="s">
        <v>1403</v>
      </c>
      <c r="C445" s="50" t="s">
        <v>1404</v>
      </c>
      <c r="D445" s="50" t="s">
        <v>1405</v>
      </c>
      <c r="L445" s="49">
        <v>90</v>
      </c>
      <c r="M445" s="49">
        <v>0</v>
      </c>
      <c r="U445" s="49">
        <v>90</v>
      </c>
      <c r="V445" s="49">
        <v>0</v>
      </c>
      <c r="AD445" s="49">
        <v>90</v>
      </c>
      <c r="AE445" s="49">
        <v>0</v>
      </c>
      <c r="AM445" s="49">
        <v>90</v>
      </c>
      <c r="AN445" s="49">
        <v>0</v>
      </c>
      <c r="AO445" s="49">
        <v>360</v>
      </c>
      <c r="AP445" s="49">
        <v>0</v>
      </c>
    </row>
    <row r="446" spans="1:42">
      <c r="A446" s="50" t="s">
        <v>50</v>
      </c>
      <c r="B446" s="50" t="s">
        <v>1406</v>
      </c>
      <c r="C446" s="50" t="s">
        <v>1407</v>
      </c>
      <c r="D446" s="50" t="s">
        <v>1408</v>
      </c>
      <c r="E446" s="49">
        <v>2883</v>
      </c>
      <c r="F446" s="49">
        <v>170</v>
      </c>
      <c r="G446" s="49">
        <v>32660</v>
      </c>
      <c r="H446" s="49">
        <v>2883</v>
      </c>
      <c r="I446" s="49">
        <v>170</v>
      </c>
      <c r="J446" s="49">
        <v>32660</v>
      </c>
      <c r="K446" s="49">
        <v>2883</v>
      </c>
      <c r="L446" s="49">
        <v>170</v>
      </c>
      <c r="M446" s="49">
        <v>32660</v>
      </c>
      <c r="N446" s="49">
        <v>2883</v>
      </c>
      <c r="O446" s="49">
        <v>170</v>
      </c>
      <c r="P446" s="49">
        <v>32660</v>
      </c>
      <c r="Q446" s="49">
        <v>2883</v>
      </c>
      <c r="R446" s="49">
        <v>170</v>
      </c>
      <c r="S446" s="49">
        <v>32660</v>
      </c>
      <c r="T446" s="49">
        <v>2883</v>
      </c>
      <c r="U446" s="49">
        <v>170</v>
      </c>
      <c r="V446" s="49">
        <v>32660</v>
      </c>
      <c r="W446" s="49">
        <v>2883</v>
      </c>
      <c r="X446" s="49">
        <v>170</v>
      </c>
      <c r="Y446" s="49">
        <v>32660</v>
      </c>
      <c r="Z446" s="49">
        <v>2883</v>
      </c>
      <c r="AA446" s="49">
        <v>170</v>
      </c>
      <c r="AB446" s="49">
        <v>32660</v>
      </c>
      <c r="AC446" s="49">
        <v>2883</v>
      </c>
      <c r="AD446" s="49">
        <v>170</v>
      </c>
      <c r="AE446" s="49">
        <v>32660</v>
      </c>
      <c r="AF446" s="49">
        <v>2883</v>
      </c>
      <c r="AG446" s="49">
        <v>170</v>
      </c>
      <c r="AH446" s="49">
        <v>32660</v>
      </c>
      <c r="AI446" s="49">
        <v>2883</v>
      </c>
      <c r="AJ446" s="49">
        <v>170</v>
      </c>
      <c r="AK446" s="49">
        <v>32660</v>
      </c>
      <c r="AL446" s="49">
        <v>2883</v>
      </c>
      <c r="AM446" s="49">
        <v>170</v>
      </c>
      <c r="AN446" s="49">
        <v>32660</v>
      </c>
      <c r="AO446" s="49">
        <v>2040</v>
      </c>
      <c r="AP446" s="49">
        <v>391920</v>
      </c>
    </row>
    <row r="447" spans="1:42">
      <c r="A447" s="50" t="s">
        <v>50</v>
      </c>
      <c r="B447" s="50" t="s">
        <v>1409</v>
      </c>
      <c r="C447" s="50" t="s">
        <v>2418</v>
      </c>
      <c r="D447" s="50" t="s">
        <v>1411</v>
      </c>
      <c r="E447" s="49">
        <v>42171</v>
      </c>
      <c r="F447" s="49">
        <v>0</v>
      </c>
      <c r="G447" s="49">
        <v>0</v>
      </c>
      <c r="H447" s="49">
        <v>42171</v>
      </c>
      <c r="I447" s="49">
        <v>0</v>
      </c>
      <c r="J447" s="49">
        <v>0</v>
      </c>
      <c r="K447" s="49">
        <v>42171</v>
      </c>
      <c r="L447" s="49">
        <v>0</v>
      </c>
      <c r="M447" s="49">
        <v>0</v>
      </c>
      <c r="N447" s="49">
        <v>42171</v>
      </c>
      <c r="O447" s="49">
        <v>0</v>
      </c>
      <c r="P447" s="49">
        <v>0</v>
      </c>
      <c r="Q447" s="49">
        <v>42171</v>
      </c>
      <c r="R447" s="49">
        <v>0</v>
      </c>
      <c r="S447" s="49">
        <v>0</v>
      </c>
      <c r="T447" s="49">
        <v>42171</v>
      </c>
      <c r="U447" s="49">
        <v>0</v>
      </c>
      <c r="V447" s="49">
        <v>0</v>
      </c>
      <c r="W447" s="49">
        <v>42171</v>
      </c>
      <c r="X447" s="49">
        <v>0</v>
      </c>
      <c r="Y447" s="49">
        <v>0</v>
      </c>
      <c r="Z447" s="49">
        <v>42171</v>
      </c>
      <c r="AA447" s="49">
        <v>0</v>
      </c>
      <c r="AB447" s="49">
        <v>0</v>
      </c>
      <c r="AC447" s="49">
        <v>42171</v>
      </c>
      <c r="AD447" s="49">
        <v>0</v>
      </c>
      <c r="AE447" s="49">
        <v>0</v>
      </c>
      <c r="AF447" s="49">
        <v>42171</v>
      </c>
      <c r="AG447" s="49">
        <v>0</v>
      </c>
      <c r="AH447" s="49">
        <v>0</v>
      </c>
      <c r="AI447" s="49">
        <v>42171</v>
      </c>
      <c r="AJ447" s="49">
        <v>0</v>
      </c>
      <c r="AK447" s="49">
        <v>360</v>
      </c>
      <c r="AL447" s="49">
        <v>42171</v>
      </c>
      <c r="AM447" s="49">
        <v>0</v>
      </c>
      <c r="AN447" s="49">
        <v>360</v>
      </c>
      <c r="AO447" s="49">
        <v>0</v>
      </c>
      <c r="AP447" s="49">
        <v>720</v>
      </c>
    </row>
    <row r="448" spans="1:42">
      <c r="A448" s="50" t="s">
        <v>50</v>
      </c>
      <c r="B448" s="50" t="s">
        <v>1412</v>
      </c>
      <c r="C448" s="50" t="s">
        <v>1413</v>
      </c>
      <c r="D448" s="50" t="s">
        <v>1414</v>
      </c>
      <c r="E448" s="49">
        <v>0</v>
      </c>
      <c r="F448" s="49">
        <v>0</v>
      </c>
      <c r="G448" s="49">
        <v>330</v>
      </c>
      <c r="H448" s="49">
        <v>0</v>
      </c>
      <c r="I448" s="49">
        <v>0</v>
      </c>
      <c r="J448" s="49">
        <v>330</v>
      </c>
      <c r="K448" s="49">
        <v>0</v>
      </c>
      <c r="L448" s="49">
        <v>0</v>
      </c>
      <c r="M448" s="49">
        <v>330</v>
      </c>
      <c r="N448" s="49">
        <v>0</v>
      </c>
      <c r="O448" s="49">
        <v>0</v>
      </c>
      <c r="P448" s="49">
        <v>330</v>
      </c>
      <c r="Q448" s="49">
        <v>0</v>
      </c>
      <c r="R448" s="49">
        <v>0</v>
      </c>
      <c r="S448" s="49">
        <v>330</v>
      </c>
      <c r="T448" s="49">
        <v>0</v>
      </c>
      <c r="U448" s="49">
        <v>0</v>
      </c>
      <c r="V448" s="49">
        <v>330</v>
      </c>
      <c r="W448" s="49">
        <v>0</v>
      </c>
      <c r="X448" s="49">
        <v>0</v>
      </c>
      <c r="Y448" s="49">
        <v>330</v>
      </c>
      <c r="Z448" s="49">
        <v>0</v>
      </c>
      <c r="AA448" s="49">
        <v>0</v>
      </c>
      <c r="AB448" s="49">
        <v>330</v>
      </c>
      <c r="AC448" s="49">
        <v>0</v>
      </c>
      <c r="AD448" s="49">
        <v>0</v>
      </c>
      <c r="AE448" s="49">
        <v>330</v>
      </c>
      <c r="AF448" s="49">
        <v>0</v>
      </c>
      <c r="AG448" s="49">
        <v>0</v>
      </c>
      <c r="AH448" s="49">
        <v>330</v>
      </c>
      <c r="AI448" s="49">
        <v>0</v>
      </c>
      <c r="AJ448" s="49">
        <v>0</v>
      </c>
      <c r="AK448" s="49">
        <v>330</v>
      </c>
      <c r="AL448" s="49">
        <v>0</v>
      </c>
      <c r="AM448" s="49">
        <v>0</v>
      </c>
      <c r="AN448" s="49">
        <v>330</v>
      </c>
      <c r="AO448" s="49">
        <v>0</v>
      </c>
      <c r="AP448" s="49">
        <v>3960</v>
      </c>
    </row>
    <row r="449" spans="1:42">
      <c r="A449" s="50" t="s">
        <v>50</v>
      </c>
      <c r="B449" s="50" t="s">
        <v>1415</v>
      </c>
      <c r="C449" s="50" t="s">
        <v>1416</v>
      </c>
      <c r="D449" s="50" t="s">
        <v>1414</v>
      </c>
      <c r="E449" s="49">
        <v>0</v>
      </c>
      <c r="F449" s="49">
        <v>0</v>
      </c>
      <c r="G449" s="49">
        <v>330</v>
      </c>
      <c r="H449" s="49">
        <v>0</v>
      </c>
      <c r="I449" s="49">
        <v>0</v>
      </c>
      <c r="J449" s="49">
        <v>330</v>
      </c>
      <c r="K449" s="49">
        <v>0</v>
      </c>
      <c r="L449" s="49">
        <v>0</v>
      </c>
      <c r="M449" s="49">
        <v>330</v>
      </c>
      <c r="N449" s="49">
        <v>0</v>
      </c>
      <c r="O449" s="49">
        <v>0</v>
      </c>
      <c r="P449" s="49">
        <v>330</v>
      </c>
      <c r="Q449" s="49">
        <v>0</v>
      </c>
      <c r="R449" s="49">
        <v>0</v>
      </c>
      <c r="S449" s="49">
        <v>330</v>
      </c>
      <c r="T449" s="49">
        <v>0</v>
      </c>
      <c r="U449" s="49">
        <v>0</v>
      </c>
      <c r="V449" s="49">
        <v>330</v>
      </c>
      <c r="W449" s="49">
        <v>0</v>
      </c>
      <c r="X449" s="49">
        <v>0</v>
      </c>
      <c r="Y449" s="49">
        <v>330</v>
      </c>
      <c r="Z449" s="49">
        <v>0</v>
      </c>
      <c r="AA449" s="49">
        <v>0</v>
      </c>
      <c r="AB449" s="49">
        <v>330</v>
      </c>
      <c r="AC449" s="49">
        <v>0</v>
      </c>
      <c r="AD449" s="49">
        <v>0</v>
      </c>
      <c r="AE449" s="49">
        <v>330</v>
      </c>
      <c r="AF449" s="49">
        <v>0</v>
      </c>
      <c r="AG449" s="49">
        <v>0</v>
      </c>
      <c r="AH449" s="49">
        <v>330</v>
      </c>
      <c r="AI449" s="49">
        <v>0</v>
      </c>
      <c r="AJ449" s="49">
        <v>0</v>
      </c>
      <c r="AK449" s="49">
        <v>330</v>
      </c>
      <c r="AL449" s="49">
        <v>0</v>
      </c>
      <c r="AM449" s="49">
        <v>0</v>
      </c>
      <c r="AN449" s="49">
        <v>330</v>
      </c>
      <c r="AO449" s="49">
        <v>0</v>
      </c>
      <c r="AP449" s="49">
        <v>3960</v>
      </c>
    </row>
    <row r="450" spans="1:42">
      <c r="A450" s="50" t="s">
        <v>50</v>
      </c>
      <c r="B450" s="50" t="s">
        <v>1417</v>
      </c>
      <c r="C450" s="50" t="s">
        <v>1418</v>
      </c>
      <c r="D450" s="50" t="s">
        <v>1419</v>
      </c>
      <c r="E450" s="49">
        <v>0</v>
      </c>
      <c r="F450" s="49">
        <v>0</v>
      </c>
      <c r="G450" s="49">
        <v>330</v>
      </c>
      <c r="H450" s="49">
        <v>0</v>
      </c>
      <c r="I450" s="49">
        <v>0</v>
      </c>
      <c r="J450" s="49">
        <v>330</v>
      </c>
      <c r="K450" s="49">
        <v>0</v>
      </c>
      <c r="L450" s="49">
        <v>0</v>
      </c>
      <c r="M450" s="49">
        <v>330</v>
      </c>
      <c r="N450" s="49">
        <v>0</v>
      </c>
      <c r="O450" s="49">
        <v>0</v>
      </c>
      <c r="P450" s="49">
        <v>330</v>
      </c>
      <c r="Q450" s="49">
        <v>0</v>
      </c>
      <c r="R450" s="49">
        <v>0</v>
      </c>
      <c r="S450" s="49">
        <v>330</v>
      </c>
      <c r="T450" s="49">
        <v>0</v>
      </c>
      <c r="U450" s="49">
        <v>0</v>
      </c>
      <c r="V450" s="49">
        <v>330</v>
      </c>
      <c r="W450" s="49">
        <v>0</v>
      </c>
      <c r="X450" s="49">
        <v>0</v>
      </c>
      <c r="Y450" s="49">
        <v>330</v>
      </c>
      <c r="Z450" s="49">
        <v>0</v>
      </c>
      <c r="AA450" s="49">
        <v>0</v>
      </c>
      <c r="AB450" s="49">
        <v>330</v>
      </c>
      <c r="AC450" s="49">
        <v>0</v>
      </c>
      <c r="AD450" s="49">
        <v>0</v>
      </c>
      <c r="AE450" s="49">
        <v>330</v>
      </c>
      <c r="AF450" s="49">
        <v>0</v>
      </c>
      <c r="AG450" s="49">
        <v>0</v>
      </c>
      <c r="AH450" s="49">
        <v>330</v>
      </c>
      <c r="AI450" s="49">
        <v>0</v>
      </c>
      <c r="AJ450" s="49">
        <v>0</v>
      </c>
      <c r="AK450" s="49">
        <v>330</v>
      </c>
      <c r="AL450" s="49">
        <v>0</v>
      </c>
      <c r="AM450" s="49">
        <v>0</v>
      </c>
      <c r="AN450" s="49">
        <v>330</v>
      </c>
      <c r="AO450" s="49">
        <v>0</v>
      </c>
      <c r="AP450" s="49">
        <v>3960</v>
      </c>
    </row>
    <row r="451" spans="1:42">
      <c r="A451" s="50" t="s">
        <v>50</v>
      </c>
      <c r="B451" s="50" t="s">
        <v>1420</v>
      </c>
      <c r="C451" s="50" t="s">
        <v>2419</v>
      </c>
      <c r="D451" s="50" t="s">
        <v>1411</v>
      </c>
      <c r="E451" s="49">
        <v>35044</v>
      </c>
      <c r="F451" s="49">
        <v>0</v>
      </c>
      <c r="G451" s="49">
        <v>0</v>
      </c>
      <c r="H451" s="49">
        <v>35044</v>
      </c>
      <c r="I451" s="49">
        <v>0</v>
      </c>
      <c r="J451" s="49">
        <v>0</v>
      </c>
      <c r="K451" s="49">
        <v>35044</v>
      </c>
      <c r="L451" s="49">
        <v>0</v>
      </c>
      <c r="M451" s="49">
        <v>0</v>
      </c>
      <c r="N451" s="49">
        <v>35044</v>
      </c>
      <c r="O451" s="49">
        <v>0</v>
      </c>
      <c r="P451" s="49">
        <v>0</v>
      </c>
      <c r="Q451" s="49">
        <v>35044</v>
      </c>
      <c r="R451" s="49">
        <v>0</v>
      </c>
      <c r="S451" s="49">
        <v>0</v>
      </c>
      <c r="T451" s="49">
        <v>35044</v>
      </c>
      <c r="U451" s="49">
        <v>0</v>
      </c>
      <c r="V451" s="49">
        <v>0</v>
      </c>
      <c r="W451" s="49">
        <v>35044</v>
      </c>
      <c r="X451" s="49">
        <v>0</v>
      </c>
      <c r="Y451" s="49">
        <v>0</v>
      </c>
      <c r="Z451" s="49">
        <v>35044</v>
      </c>
      <c r="AA451" s="49">
        <v>0</v>
      </c>
      <c r="AB451" s="49">
        <v>0</v>
      </c>
      <c r="AC451" s="49">
        <v>35044</v>
      </c>
      <c r="AD451" s="49">
        <v>0</v>
      </c>
      <c r="AE451" s="49">
        <v>0</v>
      </c>
      <c r="AF451" s="49">
        <v>35044</v>
      </c>
      <c r="AG451" s="49">
        <v>0</v>
      </c>
      <c r="AH451" s="49">
        <v>0</v>
      </c>
      <c r="AI451" s="49">
        <v>35044</v>
      </c>
      <c r="AJ451" s="49">
        <v>0</v>
      </c>
      <c r="AK451" s="49">
        <v>360</v>
      </c>
      <c r="AL451" s="49">
        <v>35044</v>
      </c>
      <c r="AM451" s="49">
        <v>0</v>
      </c>
      <c r="AN451" s="49">
        <v>360</v>
      </c>
      <c r="AO451" s="49">
        <v>0</v>
      </c>
      <c r="AP451" s="49">
        <v>720</v>
      </c>
    </row>
    <row r="452" spans="1:42">
      <c r="A452" s="50" t="s">
        <v>50</v>
      </c>
      <c r="B452" s="50" t="s">
        <v>1422</v>
      </c>
      <c r="C452" s="50" t="s">
        <v>1423</v>
      </c>
      <c r="D452" s="50" t="s">
        <v>1424</v>
      </c>
      <c r="E452" s="49">
        <v>0</v>
      </c>
      <c r="F452" s="49">
        <v>0</v>
      </c>
      <c r="G452" s="49">
        <v>330</v>
      </c>
      <c r="H452" s="49">
        <v>0</v>
      </c>
      <c r="I452" s="49">
        <v>0</v>
      </c>
      <c r="J452" s="49">
        <v>330</v>
      </c>
      <c r="K452" s="49">
        <v>0</v>
      </c>
      <c r="L452" s="49">
        <v>0</v>
      </c>
      <c r="M452" s="49">
        <v>330</v>
      </c>
      <c r="N452" s="49">
        <v>0</v>
      </c>
      <c r="O452" s="49">
        <v>0</v>
      </c>
      <c r="P452" s="49">
        <v>330</v>
      </c>
      <c r="Q452" s="49">
        <v>0</v>
      </c>
      <c r="R452" s="49">
        <v>0</v>
      </c>
      <c r="S452" s="49">
        <v>330</v>
      </c>
      <c r="T452" s="49">
        <v>0</v>
      </c>
      <c r="U452" s="49">
        <v>0</v>
      </c>
      <c r="V452" s="49">
        <v>330</v>
      </c>
      <c r="W452" s="49">
        <v>0</v>
      </c>
      <c r="X452" s="49">
        <v>0</v>
      </c>
      <c r="Y452" s="49">
        <v>330</v>
      </c>
      <c r="Z452" s="49">
        <v>0</v>
      </c>
      <c r="AA452" s="49">
        <v>0</v>
      </c>
      <c r="AB452" s="49">
        <v>330</v>
      </c>
      <c r="AC452" s="49">
        <v>0</v>
      </c>
      <c r="AD452" s="49">
        <v>0</v>
      </c>
      <c r="AE452" s="49">
        <v>330</v>
      </c>
      <c r="AF452" s="49">
        <v>0</v>
      </c>
      <c r="AG452" s="49">
        <v>0</v>
      </c>
      <c r="AH452" s="49">
        <v>330</v>
      </c>
      <c r="AI452" s="49">
        <v>0</v>
      </c>
      <c r="AJ452" s="49">
        <v>0</v>
      </c>
      <c r="AK452" s="49">
        <v>330</v>
      </c>
      <c r="AL452" s="49">
        <v>0</v>
      </c>
      <c r="AM452" s="49">
        <v>0</v>
      </c>
      <c r="AN452" s="49">
        <v>330</v>
      </c>
      <c r="AO452" s="49">
        <v>0</v>
      </c>
      <c r="AP452" s="49">
        <v>3960</v>
      </c>
    </row>
    <row r="453" spans="1:42">
      <c r="A453" s="50" t="s">
        <v>50</v>
      </c>
      <c r="B453" s="50" t="s">
        <v>1425</v>
      </c>
      <c r="C453" s="50" t="s">
        <v>1423</v>
      </c>
      <c r="D453" s="50" t="s">
        <v>1424</v>
      </c>
      <c r="E453" s="49">
        <v>0</v>
      </c>
      <c r="F453" s="49">
        <v>0</v>
      </c>
      <c r="G453" s="49">
        <v>330</v>
      </c>
      <c r="H453" s="49">
        <v>0</v>
      </c>
      <c r="I453" s="49">
        <v>0</v>
      </c>
      <c r="J453" s="49">
        <v>330</v>
      </c>
      <c r="K453" s="49">
        <v>0</v>
      </c>
      <c r="L453" s="49">
        <v>0</v>
      </c>
      <c r="M453" s="49">
        <v>330</v>
      </c>
      <c r="N453" s="49">
        <v>0</v>
      </c>
      <c r="O453" s="49">
        <v>0</v>
      </c>
      <c r="P453" s="49">
        <v>330</v>
      </c>
      <c r="Q453" s="49">
        <v>0</v>
      </c>
      <c r="R453" s="49">
        <v>0</v>
      </c>
      <c r="S453" s="49">
        <v>330</v>
      </c>
      <c r="T453" s="49">
        <v>0</v>
      </c>
      <c r="U453" s="49">
        <v>0</v>
      </c>
      <c r="V453" s="49">
        <v>330</v>
      </c>
      <c r="W453" s="49">
        <v>0</v>
      </c>
      <c r="X453" s="49">
        <v>0</v>
      </c>
      <c r="Y453" s="49">
        <v>330</v>
      </c>
      <c r="Z453" s="49">
        <v>0</v>
      </c>
      <c r="AA453" s="49">
        <v>0</v>
      </c>
      <c r="AB453" s="49">
        <v>330</v>
      </c>
      <c r="AC453" s="49">
        <v>0</v>
      </c>
      <c r="AD453" s="49">
        <v>0</v>
      </c>
      <c r="AE453" s="49">
        <v>330</v>
      </c>
      <c r="AF453" s="49">
        <v>0</v>
      </c>
      <c r="AG453" s="49">
        <v>0</v>
      </c>
      <c r="AH453" s="49">
        <v>330</v>
      </c>
      <c r="AI453" s="49">
        <v>0</v>
      </c>
      <c r="AJ453" s="49">
        <v>0</v>
      </c>
      <c r="AK453" s="49">
        <v>330</v>
      </c>
      <c r="AL453" s="49">
        <v>0</v>
      </c>
      <c r="AM453" s="49">
        <v>0</v>
      </c>
      <c r="AN453" s="49">
        <v>330</v>
      </c>
      <c r="AO453" s="49">
        <v>0</v>
      </c>
      <c r="AP453" s="49">
        <v>3960</v>
      </c>
    </row>
    <row r="454" spans="1:42">
      <c r="A454" s="50" t="s">
        <v>50</v>
      </c>
      <c r="B454" s="50" t="s">
        <v>1426</v>
      </c>
      <c r="C454" s="50" t="s">
        <v>1427</v>
      </c>
      <c r="D454" s="50" t="s">
        <v>1428</v>
      </c>
      <c r="E454" s="49">
        <v>318</v>
      </c>
      <c r="F454" s="49">
        <v>0</v>
      </c>
      <c r="G454" s="49">
        <v>0</v>
      </c>
      <c r="H454" s="49">
        <v>318</v>
      </c>
      <c r="I454" s="49">
        <v>0</v>
      </c>
      <c r="J454" s="49">
        <v>0</v>
      </c>
      <c r="K454" s="49">
        <v>318</v>
      </c>
      <c r="L454" s="49">
        <v>0</v>
      </c>
      <c r="M454" s="49">
        <v>0</v>
      </c>
      <c r="N454" s="49">
        <v>318</v>
      </c>
      <c r="O454" s="49">
        <v>0</v>
      </c>
      <c r="P454" s="49">
        <v>0</v>
      </c>
      <c r="Q454" s="49">
        <v>318</v>
      </c>
      <c r="R454" s="49">
        <v>0</v>
      </c>
      <c r="S454" s="49">
        <v>0</v>
      </c>
      <c r="T454" s="49">
        <v>318</v>
      </c>
      <c r="U454" s="49">
        <v>0</v>
      </c>
      <c r="V454" s="49">
        <v>0</v>
      </c>
      <c r="W454" s="49">
        <v>318</v>
      </c>
      <c r="X454" s="49">
        <v>0</v>
      </c>
      <c r="Y454" s="49">
        <v>0</v>
      </c>
      <c r="Z454" s="49">
        <v>318</v>
      </c>
      <c r="AA454" s="49">
        <v>0</v>
      </c>
      <c r="AB454" s="49">
        <v>0</v>
      </c>
      <c r="AC454" s="49">
        <v>318</v>
      </c>
      <c r="AD454" s="49">
        <v>0</v>
      </c>
      <c r="AE454" s="49">
        <v>0</v>
      </c>
      <c r="AF454" s="49">
        <v>318</v>
      </c>
      <c r="AG454" s="49">
        <v>0</v>
      </c>
      <c r="AH454" s="49">
        <v>0</v>
      </c>
      <c r="AI454" s="49">
        <v>318</v>
      </c>
      <c r="AJ454" s="49">
        <v>0</v>
      </c>
      <c r="AK454" s="49">
        <v>0</v>
      </c>
      <c r="AL454" s="49">
        <v>318</v>
      </c>
      <c r="AM454" s="49">
        <v>0</v>
      </c>
      <c r="AN454" s="49">
        <v>0</v>
      </c>
      <c r="AO454" s="49">
        <v>0</v>
      </c>
      <c r="AP454" s="49">
        <v>0</v>
      </c>
    </row>
    <row r="455" spans="1:42">
      <c r="A455" s="50" t="s">
        <v>50</v>
      </c>
      <c r="B455" s="50" t="s">
        <v>1429</v>
      </c>
      <c r="C455" s="50" t="s">
        <v>1430</v>
      </c>
      <c r="D455" s="50" t="s">
        <v>1431</v>
      </c>
      <c r="E455" s="49">
        <v>104</v>
      </c>
      <c r="F455" s="49">
        <v>0</v>
      </c>
      <c r="G455" s="49">
        <v>0</v>
      </c>
      <c r="H455" s="49">
        <v>104</v>
      </c>
      <c r="I455" s="49">
        <v>0</v>
      </c>
      <c r="J455" s="49">
        <v>0</v>
      </c>
      <c r="K455" s="49">
        <v>104</v>
      </c>
      <c r="L455" s="49">
        <v>0</v>
      </c>
      <c r="M455" s="49">
        <v>0</v>
      </c>
      <c r="N455" s="49">
        <v>104</v>
      </c>
      <c r="O455" s="49">
        <v>0</v>
      </c>
      <c r="P455" s="49">
        <v>0</v>
      </c>
      <c r="Q455" s="49">
        <v>104</v>
      </c>
      <c r="R455" s="49">
        <v>0</v>
      </c>
      <c r="S455" s="49">
        <v>0</v>
      </c>
      <c r="T455" s="49">
        <v>104</v>
      </c>
      <c r="U455" s="49">
        <v>0</v>
      </c>
      <c r="V455" s="49">
        <v>0</v>
      </c>
      <c r="W455" s="49">
        <v>104</v>
      </c>
      <c r="X455" s="49">
        <v>0</v>
      </c>
      <c r="Y455" s="49">
        <v>0</v>
      </c>
      <c r="Z455" s="49">
        <v>104</v>
      </c>
      <c r="AA455" s="49">
        <v>0</v>
      </c>
      <c r="AB455" s="49">
        <v>0</v>
      </c>
      <c r="AC455" s="49">
        <v>104</v>
      </c>
      <c r="AD455" s="49">
        <v>0</v>
      </c>
      <c r="AE455" s="49">
        <v>0</v>
      </c>
      <c r="AF455" s="49">
        <v>104</v>
      </c>
      <c r="AG455" s="49">
        <v>0</v>
      </c>
      <c r="AH455" s="49">
        <v>0</v>
      </c>
      <c r="AI455" s="49">
        <v>104</v>
      </c>
      <c r="AJ455" s="49">
        <v>0</v>
      </c>
      <c r="AK455" s="49">
        <v>0</v>
      </c>
      <c r="AL455" s="49">
        <v>104</v>
      </c>
      <c r="AM455" s="49">
        <v>0</v>
      </c>
      <c r="AN455" s="49">
        <v>0</v>
      </c>
      <c r="AO455" s="49">
        <v>0</v>
      </c>
      <c r="AP455" s="49">
        <v>0</v>
      </c>
    </row>
    <row r="456" spans="1:42">
      <c r="A456" s="50" t="s">
        <v>50</v>
      </c>
      <c r="B456" s="50" t="s">
        <v>1432</v>
      </c>
      <c r="C456" s="50" t="s">
        <v>1433</v>
      </c>
      <c r="D456" s="50" t="s">
        <v>1434</v>
      </c>
      <c r="E456" s="49">
        <v>95</v>
      </c>
      <c r="F456" s="49">
        <v>0</v>
      </c>
      <c r="G456" s="49">
        <v>410</v>
      </c>
      <c r="H456" s="49">
        <v>95</v>
      </c>
      <c r="I456" s="49">
        <v>0</v>
      </c>
      <c r="J456" s="49">
        <v>410</v>
      </c>
      <c r="K456" s="49">
        <v>95</v>
      </c>
      <c r="L456" s="49">
        <v>0</v>
      </c>
      <c r="M456" s="49">
        <v>410</v>
      </c>
      <c r="N456" s="49">
        <v>95</v>
      </c>
      <c r="O456" s="49">
        <v>0</v>
      </c>
      <c r="P456" s="49">
        <v>410</v>
      </c>
      <c r="Q456" s="49">
        <v>95</v>
      </c>
      <c r="R456" s="49">
        <v>0</v>
      </c>
      <c r="S456" s="49">
        <v>410</v>
      </c>
      <c r="T456" s="49">
        <v>95</v>
      </c>
      <c r="U456" s="49">
        <v>0</v>
      </c>
      <c r="V456" s="49">
        <v>410</v>
      </c>
      <c r="W456" s="49">
        <v>95</v>
      </c>
      <c r="X456" s="49">
        <v>0</v>
      </c>
      <c r="Y456" s="49">
        <v>410</v>
      </c>
      <c r="Z456" s="49">
        <v>95</v>
      </c>
      <c r="AA456" s="49">
        <v>0</v>
      </c>
      <c r="AB456" s="49">
        <v>410</v>
      </c>
      <c r="AC456" s="49">
        <v>95</v>
      </c>
      <c r="AD456" s="49">
        <v>0</v>
      </c>
      <c r="AE456" s="49">
        <v>410</v>
      </c>
      <c r="AF456" s="49">
        <v>95</v>
      </c>
      <c r="AG456" s="49">
        <v>0</v>
      </c>
      <c r="AH456" s="49">
        <v>410</v>
      </c>
      <c r="AI456" s="49">
        <v>95</v>
      </c>
      <c r="AJ456" s="49">
        <v>0</v>
      </c>
      <c r="AK456" s="49">
        <v>410</v>
      </c>
      <c r="AL456" s="49">
        <v>95</v>
      </c>
      <c r="AM456" s="49">
        <v>0</v>
      </c>
      <c r="AN456" s="49">
        <v>410</v>
      </c>
      <c r="AO456" s="49">
        <v>0</v>
      </c>
      <c r="AP456" s="49">
        <v>4920</v>
      </c>
    </row>
    <row r="457" spans="1:42">
      <c r="A457" s="50" t="s">
        <v>50</v>
      </c>
      <c r="B457" s="50" t="s">
        <v>1435</v>
      </c>
      <c r="C457" s="50" t="s">
        <v>1436</v>
      </c>
      <c r="D457" s="50" t="s">
        <v>1437</v>
      </c>
      <c r="E457" s="49">
        <v>452</v>
      </c>
      <c r="F457" s="49">
        <v>0</v>
      </c>
      <c r="G457" s="49">
        <v>0</v>
      </c>
      <c r="H457" s="49">
        <v>452</v>
      </c>
      <c r="I457" s="49">
        <v>0</v>
      </c>
      <c r="J457" s="49">
        <v>0</v>
      </c>
      <c r="K457" s="49">
        <v>452</v>
      </c>
      <c r="L457" s="49">
        <v>0</v>
      </c>
      <c r="M457" s="49">
        <v>0</v>
      </c>
      <c r="N457" s="49">
        <v>452</v>
      </c>
      <c r="O457" s="49">
        <v>0</v>
      </c>
      <c r="P457" s="49">
        <v>0</v>
      </c>
      <c r="Q457" s="49">
        <v>452</v>
      </c>
      <c r="R457" s="49">
        <v>0</v>
      </c>
      <c r="S457" s="49">
        <v>0</v>
      </c>
      <c r="T457" s="49">
        <v>452</v>
      </c>
      <c r="U457" s="49">
        <v>0</v>
      </c>
      <c r="V457" s="49">
        <v>0</v>
      </c>
      <c r="W457" s="49">
        <v>452</v>
      </c>
      <c r="X457" s="49">
        <v>0</v>
      </c>
      <c r="Y457" s="49">
        <v>0</v>
      </c>
      <c r="Z457" s="49">
        <v>452</v>
      </c>
      <c r="AA457" s="49">
        <v>0</v>
      </c>
      <c r="AB457" s="49">
        <v>0</v>
      </c>
      <c r="AC457" s="49">
        <v>452</v>
      </c>
      <c r="AD457" s="49">
        <v>0</v>
      </c>
      <c r="AE457" s="49">
        <v>0</v>
      </c>
      <c r="AF457" s="49">
        <v>452</v>
      </c>
      <c r="AG457" s="49">
        <v>0</v>
      </c>
      <c r="AH457" s="49">
        <v>0</v>
      </c>
      <c r="AI457" s="49">
        <v>452</v>
      </c>
      <c r="AJ457" s="49">
        <v>0</v>
      </c>
      <c r="AK457" s="49">
        <v>0</v>
      </c>
      <c r="AL457" s="49">
        <v>452</v>
      </c>
      <c r="AM457" s="49">
        <v>0</v>
      </c>
      <c r="AN457" s="49">
        <v>0</v>
      </c>
      <c r="AO457" s="49">
        <v>0</v>
      </c>
      <c r="AP457" s="49">
        <v>0</v>
      </c>
    </row>
    <row r="458" spans="1:42">
      <c r="A458" s="50" t="s">
        <v>50</v>
      </c>
      <c r="B458" s="50" t="s">
        <v>1438</v>
      </c>
      <c r="C458" s="50" t="s">
        <v>1439</v>
      </c>
      <c r="D458" s="50" t="s">
        <v>1440</v>
      </c>
      <c r="K458" s="49">
        <v>0</v>
      </c>
      <c r="L458" s="49">
        <v>12</v>
      </c>
      <c r="M458" s="49">
        <v>3150</v>
      </c>
      <c r="T458" s="49">
        <v>0</v>
      </c>
      <c r="U458" s="49">
        <v>12</v>
      </c>
      <c r="V458" s="49">
        <v>3150</v>
      </c>
      <c r="AC458" s="49">
        <v>0</v>
      </c>
      <c r="AD458" s="49">
        <v>12</v>
      </c>
      <c r="AE458" s="49">
        <v>3150</v>
      </c>
      <c r="AL458" s="49">
        <v>0</v>
      </c>
      <c r="AM458" s="49">
        <v>12</v>
      </c>
      <c r="AN458" s="49">
        <v>3150</v>
      </c>
      <c r="AO458" s="49">
        <v>48</v>
      </c>
      <c r="AP458" s="49">
        <v>12600</v>
      </c>
    </row>
    <row r="459" spans="1:42">
      <c r="A459" s="50" t="s">
        <v>50</v>
      </c>
      <c r="B459" s="50" t="s">
        <v>1441</v>
      </c>
      <c r="C459" s="50" t="s">
        <v>1442</v>
      </c>
      <c r="D459" s="50" t="s">
        <v>1443</v>
      </c>
      <c r="K459" s="49">
        <v>0</v>
      </c>
      <c r="L459" s="49">
        <v>18</v>
      </c>
      <c r="M459" s="49">
        <v>4230</v>
      </c>
      <c r="T459" s="49">
        <v>0</v>
      </c>
      <c r="U459" s="49">
        <v>18</v>
      </c>
      <c r="V459" s="49">
        <v>4230</v>
      </c>
      <c r="AC459" s="49">
        <v>0</v>
      </c>
      <c r="AD459" s="49">
        <v>18</v>
      </c>
      <c r="AE459" s="49">
        <v>4230</v>
      </c>
      <c r="AL459" s="49">
        <v>0</v>
      </c>
      <c r="AM459" s="49">
        <v>18</v>
      </c>
      <c r="AN459" s="49">
        <v>4230</v>
      </c>
      <c r="AO459" s="49">
        <v>72</v>
      </c>
      <c r="AP459" s="49">
        <v>16920</v>
      </c>
    </row>
    <row r="460" spans="1:42">
      <c r="A460" s="50" t="s">
        <v>50</v>
      </c>
      <c r="B460" s="50" t="s">
        <v>1444</v>
      </c>
      <c r="C460" s="50" t="s">
        <v>1445</v>
      </c>
      <c r="D460" s="50" t="s">
        <v>1446</v>
      </c>
      <c r="K460" s="49">
        <v>0</v>
      </c>
      <c r="L460" s="49">
        <v>24</v>
      </c>
      <c r="M460" s="49">
        <v>5310</v>
      </c>
      <c r="T460" s="49">
        <v>0</v>
      </c>
      <c r="U460" s="49">
        <v>24</v>
      </c>
      <c r="V460" s="49">
        <v>5310</v>
      </c>
      <c r="AC460" s="49">
        <v>0</v>
      </c>
      <c r="AD460" s="49">
        <v>24</v>
      </c>
      <c r="AE460" s="49">
        <v>5310</v>
      </c>
      <c r="AL460" s="49">
        <v>0</v>
      </c>
      <c r="AM460" s="49">
        <v>24</v>
      </c>
      <c r="AN460" s="49">
        <v>5310</v>
      </c>
      <c r="AO460" s="49">
        <v>96</v>
      </c>
      <c r="AP460" s="49">
        <v>21240</v>
      </c>
    </row>
    <row r="461" spans="1:42">
      <c r="A461" s="50" t="s">
        <v>50</v>
      </c>
      <c r="B461" s="50" t="s">
        <v>1447</v>
      </c>
      <c r="C461" s="50" t="s">
        <v>1448</v>
      </c>
      <c r="D461" s="50" t="s">
        <v>1446</v>
      </c>
      <c r="K461" s="49">
        <v>0</v>
      </c>
      <c r="L461" s="49">
        <v>30</v>
      </c>
      <c r="M461" s="49">
        <v>6390</v>
      </c>
      <c r="T461" s="49">
        <v>0</v>
      </c>
      <c r="U461" s="49">
        <v>30</v>
      </c>
      <c r="V461" s="49">
        <v>6390</v>
      </c>
      <c r="AC461" s="49">
        <v>0</v>
      </c>
      <c r="AD461" s="49">
        <v>30</v>
      </c>
      <c r="AE461" s="49">
        <v>6390</v>
      </c>
      <c r="AL461" s="49">
        <v>0</v>
      </c>
      <c r="AM461" s="49">
        <v>30</v>
      </c>
      <c r="AN461" s="49">
        <v>6390</v>
      </c>
      <c r="AO461" s="49">
        <v>120</v>
      </c>
      <c r="AP461" s="49">
        <v>25560</v>
      </c>
    </row>
    <row r="462" spans="1:42">
      <c r="A462" s="50" t="s">
        <v>50</v>
      </c>
      <c r="B462" s="50" t="s">
        <v>1449</v>
      </c>
      <c r="C462" s="50" t="s">
        <v>1450</v>
      </c>
      <c r="D462" s="50" t="s">
        <v>1451</v>
      </c>
      <c r="K462" s="49">
        <v>0</v>
      </c>
      <c r="L462" s="49">
        <v>12</v>
      </c>
      <c r="M462" s="49">
        <v>3150</v>
      </c>
      <c r="T462" s="49">
        <v>0</v>
      </c>
      <c r="U462" s="49">
        <v>12</v>
      </c>
      <c r="V462" s="49">
        <v>3150</v>
      </c>
      <c r="AC462" s="49">
        <v>0</v>
      </c>
      <c r="AD462" s="49">
        <v>12</v>
      </c>
      <c r="AE462" s="49">
        <v>3150</v>
      </c>
      <c r="AL462" s="49">
        <v>0</v>
      </c>
      <c r="AM462" s="49">
        <v>12</v>
      </c>
      <c r="AN462" s="49">
        <v>3150</v>
      </c>
      <c r="AO462" s="49">
        <v>48</v>
      </c>
      <c r="AP462" s="49">
        <v>12600</v>
      </c>
    </row>
    <row r="463" spans="1:42">
      <c r="A463" s="50" t="s">
        <v>50</v>
      </c>
      <c r="B463" s="50" t="s">
        <v>1452</v>
      </c>
      <c r="C463" s="50" t="s">
        <v>1453</v>
      </c>
      <c r="D463" s="50" t="s">
        <v>1454</v>
      </c>
      <c r="K463" s="49">
        <v>0</v>
      </c>
      <c r="L463" s="49">
        <v>24</v>
      </c>
      <c r="M463" s="49">
        <v>5310</v>
      </c>
      <c r="T463" s="49">
        <v>0</v>
      </c>
      <c r="U463" s="49">
        <v>24</v>
      </c>
      <c r="V463" s="49">
        <v>5310</v>
      </c>
      <c r="AC463" s="49">
        <v>0</v>
      </c>
      <c r="AD463" s="49">
        <v>24</v>
      </c>
      <c r="AE463" s="49">
        <v>5310</v>
      </c>
      <c r="AL463" s="49">
        <v>0</v>
      </c>
      <c r="AM463" s="49">
        <v>24</v>
      </c>
      <c r="AN463" s="49">
        <v>5310</v>
      </c>
      <c r="AO463" s="49">
        <v>96</v>
      </c>
      <c r="AP463" s="49">
        <v>21240</v>
      </c>
    </row>
    <row r="464" spans="1:42">
      <c r="A464" s="50" t="s">
        <v>50</v>
      </c>
      <c r="B464" s="50" t="s">
        <v>1455</v>
      </c>
      <c r="C464" s="50" t="s">
        <v>1456</v>
      </c>
      <c r="D464" s="50" t="s">
        <v>1457</v>
      </c>
      <c r="K464" s="49">
        <v>0</v>
      </c>
      <c r="L464" s="49">
        <v>42</v>
      </c>
      <c r="M464" s="49">
        <v>8550</v>
      </c>
      <c r="T464" s="49">
        <v>0</v>
      </c>
      <c r="U464" s="49">
        <v>42</v>
      </c>
      <c r="V464" s="49">
        <v>8550</v>
      </c>
      <c r="AC464" s="49">
        <v>0</v>
      </c>
      <c r="AD464" s="49">
        <v>42</v>
      </c>
      <c r="AE464" s="49">
        <v>8550</v>
      </c>
      <c r="AL464" s="49">
        <v>0</v>
      </c>
      <c r="AM464" s="49">
        <v>42</v>
      </c>
      <c r="AN464" s="49">
        <v>8550</v>
      </c>
      <c r="AO464" s="49">
        <v>168</v>
      </c>
      <c r="AP464" s="49">
        <v>34200</v>
      </c>
    </row>
    <row r="465" spans="1:42">
      <c r="A465" s="50" t="s">
        <v>50</v>
      </c>
      <c r="B465" s="50" t="s">
        <v>1458</v>
      </c>
      <c r="C465" s="50" t="s">
        <v>1459</v>
      </c>
      <c r="D465" s="50" t="s">
        <v>1460</v>
      </c>
      <c r="K465" s="49">
        <v>0</v>
      </c>
      <c r="L465" s="49">
        <v>18</v>
      </c>
      <c r="M465" s="49">
        <v>4230</v>
      </c>
      <c r="T465" s="49">
        <v>0</v>
      </c>
      <c r="U465" s="49">
        <v>18</v>
      </c>
      <c r="V465" s="49">
        <v>4230</v>
      </c>
      <c r="AC465" s="49">
        <v>0</v>
      </c>
      <c r="AD465" s="49">
        <v>18</v>
      </c>
      <c r="AE465" s="49">
        <v>4230</v>
      </c>
      <c r="AL465" s="49">
        <v>0</v>
      </c>
      <c r="AM465" s="49">
        <v>18</v>
      </c>
      <c r="AN465" s="49">
        <v>4230</v>
      </c>
      <c r="AO465" s="49">
        <v>72</v>
      </c>
      <c r="AP465" s="49">
        <v>16920</v>
      </c>
    </row>
    <row r="466" spans="1:42">
      <c r="A466" s="50" t="s">
        <v>50</v>
      </c>
      <c r="B466" s="50" t="s">
        <v>1461</v>
      </c>
      <c r="C466" s="50" t="s">
        <v>1462</v>
      </c>
      <c r="D466" s="50" t="s">
        <v>1463</v>
      </c>
      <c r="K466" s="49">
        <v>0</v>
      </c>
      <c r="L466" s="49">
        <v>30</v>
      </c>
      <c r="M466" s="49">
        <v>6390</v>
      </c>
      <c r="T466" s="49">
        <v>0</v>
      </c>
      <c r="U466" s="49">
        <v>30</v>
      </c>
      <c r="V466" s="49">
        <v>6390</v>
      </c>
      <c r="AC466" s="49">
        <v>0</v>
      </c>
      <c r="AD466" s="49">
        <v>30</v>
      </c>
      <c r="AE466" s="49">
        <v>6390</v>
      </c>
      <c r="AL466" s="49">
        <v>0</v>
      </c>
      <c r="AM466" s="49">
        <v>30</v>
      </c>
      <c r="AN466" s="49">
        <v>6390</v>
      </c>
      <c r="AO466" s="49">
        <v>120</v>
      </c>
      <c r="AP466" s="49">
        <v>25560</v>
      </c>
    </row>
    <row r="467" spans="1:42">
      <c r="A467" s="50" t="s">
        <v>50</v>
      </c>
      <c r="B467" s="50" t="s">
        <v>1464</v>
      </c>
      <c r="C467" s="50" t="s">
        <v>1465</v>
      </c>
      <c r="D467" s="50" t="s">
        <v>1466</v>
      </c>
      <c r="K467" s="49">
        <v>0</v>
      </c>
      <c r="L467" s="49">
        <v>42</v>
      </c>
      <c r="M467" s="49">
        <v>8550</v>
      </c>
      <c r="T467" s="49">
        <v>0</v>
      </c>
      <c r="U467" s="49">
        <v>42</v>
      </c>
      <c r="V467" s="49">
        <v>8550</v>
      </c>
      <c r="AC467" s="49">
        <v>0</v>
      </c>
      <c r="AD467" s="49">
        <v>42</v>
      </c>
      <c r="AE467" s="49">
        <v>8550</v>
      </c>
      <c r="AL467" s="49">
        <v>0</v>
      </c>
      <c r="AM467" s="49">
        <v>42</v>
      </c>
      <c r="AN467" s="49">
        <v>8550</v>
      </c>
      <c r="AO467" s="49">
        <v>168</v>
      </c>
      <c r="AP467" s="49">
        <v>34200</v>
      </c>
    </row>
    <row r="468" spans="1:42">
      <c r="A468" s="50" t="s">
        <v>50</v>
      </c>
      <c r="B468" s="50" t="s">
        <v>1467</v>
      </c>
      <c r="C468" s="50" t="s">
        <v>1468</v>
      </c>
      <c r="D468" s="50" t="s">
        <v>1469</v>
      </c>
      <c r="E468" s="49">
        <v>0</v>
      </c>
      <c r="F468" s="49">
        <v>4</v>
      </c>
      <c r="G468" s="49">
        <v>0</v>
      </c>
      <c r="H468" s="49">
        <v>0</v>
      </c>
      <c r="I468" s="49">
        <v>4</v>
      </c>
      <c r="J468" s="49">
        <v>0</v>
      </c>
      <c r="K468" s="49">
        <v>0</v>
      </c>
      <c r="L468" s="49">
        <v>4</v>
      </c>
      <c r="M468" s="49">
        <v>0</v>
      </c>
      <c r="N468" s="49">
        <v>0</v>
      </c>
      <c r="O468" s="49">
        <v>4</v>
      </c>
      <c r="P468" s="49">
        <v>0</v>
      </c>
      <c r="Q468" s="49">
        <v>0</v>
      </c>
      <c r="R468" s="49">
        <v>4</v>
      </c>
      <c r="S468" s="49">
        <v>0</v>
      </c>
      <c r="T468" s="49">
        <v>0</v>
      </c>
      <c r="U468" s="49">
        <v>4</v>
      </c>
      <c r="V468" s="49">
        <v>0</v>
      </c>
      <c r="W468" s="49">
        <v>0</v>
      </c>
      <c r="X468" s="49">
        <v>4</v>
      </c>
      <c r="Y468" s="49">
        <v>0</v>
      </c>
      <c r="Z468" s="49">
        <v>0</v>
      </c>
      <c r="AA468" s="49">
        <v>4</v>
      </c>
      <c r="AB468" s="49">
        <v>0</v>
      </c>
      <c r="AC468" s="49">
        <v>0</v>
      </c>
      <c r="AD468" s="49">
        <v>4</v>
      </c>
      <c r="AE468" s="49">
        <v>0</v>
      </c>
      <c r="AF468" s="49">
        <v>0</v>
      </c>
      <c r="AG468" s="49">
        <v>4</v>
      </c>
      <c r="AH468" s="49">
        <v>0</v>
      </c>
      <c r="AI468" s="49">
        <v>0</v>
      </c>
      <c r="AJ468" s="49">
        <v>4</v>
      </c>
      <c r="AK468" s="49">
        <v>0</v>
      </c>
      <c r="AL468" s="49">
        <v>0</v>
      </c>
      <c r="AM468" s="49">
        <v>4</v>
      </c>
      <c r="AN468" s="49">
        <v>0</v>
      </c>
      <c r="AO468" s="49">
        <v>48</v>
      </c>
      <c r="AP468" s="49">
        <v>0</v>
      </c>
    </row>
    <row r="469" spans="1:42">
      <c r="A469" s="50" t="s">
        <v>50</v>
      </c>
      <c r="B469" s="50" t="s">
        <v>1470</v>
      </c>
      <c r="C469" s="50" t="s">
        <v>1471</v>
      </c>
      <c r="D469" s="50" t="s">
        <v>1472</v>
      </c>
      <c r="K469" s="49">
        <v>0</v>
      </c>
      <c r="L469" s="49">
        <v>36</v>
      </c>
      <c r="M469" s="49">
        <v>7470</v>
      </c>
      <c r="T469" s="49">
        <v>0</v>
      </c>
      <c r="U469" s="49">
        <v>36</v>
      </c>
      <c r="V469" s="49">
        <v>7470</v>
      </c>
      <c r="AC469" s="49">
        <v>0</v>
      </c>
      <c r="AD469" s="49">
        <v>36</v>
      </c>
      <c r="AE469" s="49">
        <v>7470</v>
      </c>
      <c r="AL469" s="49">
        <v>0</v>
      </c>
      <c r="AM469" s="49">
        <v>36</v>
      </c>
      <c r="AN469" s="49">
        <v>7470</v>
      </c>
      <c r="AO469" s="49">
        <v>144</v>
      </c>
      <c r="AP469" s="49">
        <v>29880</v>
      </c>
    </row>
    <row r="470" spans="1:42">
      <c r="A470" s="50" t="s">
        <v>50</v>
      </c>
      <c r="B470" s="50" t="s">
        <v>1473</v>
      </c>
      <c r="C470" s="50" t="s">
        <v>1474</v>
      </c>
      <c r="D470" s="50" t="s">
        <v>1475</v>
      </c>
      <c r="K470" s="49">
        <v>0</v>
      </c>
      <c r="L470" s="49">
        <v>18</v>
      </c>
      <c r="M470" s="49">
        <v>4230</v>
      </c>
      <c r="T470" s="49">
        <v>0</v>
      </c>
      <c r="U470" s="49">
        <v>18</v>
      </c>
      <c r="V470" s="49">
        <v>4230</v>
      </c>
      <c r="AC470" s="49">
        <v>0</v>
      </c>
      <c r="AD470" s="49">
        <v>18</v>
      </c>
      <c r="AE470" s="49">
        <v>4230</v>
      </c>
      <c r="AL470" s="49">
        <v>0</v>
      </c>
      <c r="AM470" s="49">
        <v>18</v>
      </c>
      <c r="AN470" s="49">
        <v>4230</v>
      </c>
      <c r="AO470" s="49">
        <v>72</v>
      </c>
      <c r="AP470" s="49">
        <v>16920</v>
      </c>
    </row>
    <row r="471" spans="1:42">
      <c r="A471" s="50" t="s">
        <v>50</v>
      </c>
      <c r="B471" s="50" t="s">
        <v>1476</v>
      </c>
      <c r="C471" s="50" t="s">
        <v>1477</v>
      </c>
      <c r="D471" s="50" t="s">
        <v>1478</v>
      </c>
      <c r="K471" s="49">
        <v>0</v>
      </c>
      <c r="L471" s="49">
        <v>36</v>
      </c>
      <c r="M471" s="49">
        <v>7470</v>
      </c>
      <c r="T471" s="49">
        <v>0</v>
      </c>
      <c r="U471" s="49">
        <v>36</v>
      </c>
      <c r="V471" s="49">
        <v>7470</v>
      </c>
      <c r="AC471" s="49">
        <v>0</v>
      </c>
      <c r="AD471" s="49">
        <v>36</v>
      </c>
      <c r="AE471" s="49">
        <v>7470</v>
      </c>
      <c r="AL471" s="49">
        <v>0</v>
      </c>
      <c r="AM471" s="49">
        <v>36</v>
      </c>
      <c r="AN471" s="49">
        <v>7470</v>
      </c>
      <c r="AO471" s="49">
        <v>144</v>
      </c>
      <c r="AP471" s="49">
        <v>29880</v>
      </c>
    </row>
    <row r="472" spans="1:42">
      <c r="A472" s="50" t="s">
        <v>50</v>
      </c>
      <c r="B472" s="50" t="s">
        <v>1479</v>
      </c>
      <c r="C472" s="50" t="s">
        <v>1480</v>
      </c>
      <c r="D472" s="50" t="s">
        <v>1443</v>
      </c>
      <c r="K472" s="49">
        <v>0</v>
      </c>
      <c r="L472" s="49">
        <v>36</v>
      </c>
      <c r="M472" s="49">
        <v>7470</v>
      </c>
      <c r="T472" s="49">
        <v>0</v>
      </c>
      <c r="U472" s="49">
        <v>36</v>
      </c>
      <c r="V472" s="49">
        <v>7470</v>
      </c>
      <c r="AC472" s="49">
        <v>0</v>
      </c>
      <c r="AD472" s="49">
        <v>36</v>
      </c>
      <c r="AE472" s="49">
        <v>7470</v>
      </c>
      <c r="AL472" s="49">
        <v>0</v>
      </c>
      <c r="AM472" s="49">
        <v>36</v>
      </c>
      <c r="AN472" s="49">
        <v>7470</v>
      </c>
      <c r="AO472" s="49">
        <v>144</v>
      </c>
      <c r="AP472" s="49">
        <v>29880</v>
      </c>
    </row>
    <row r="473" spans="1:42">
      <c r="A473" s="50" t="s">
        <v>50</v>
      </c>
      <c r="B473" s="50" t="s">
        <v>1481</v>
      </c>
      <c r="C473" s="50" t="s">
        <v>1482</v>
      </c>
      <c r="D473" s="50" t="s">
        <v>1483</v>
      </c>
      <c r="K473" s="49">
        <v>0</v>
      </c>
      <c r="L473" s="49">
        <v>12</v>
      </c>
      <c r="M473" s="49">
        <v>3150</v>
      </c>
      <c r="T473" s="49">
        <v>0</v>
      </c>
      <c r="U473" s="49">
        <v>12</v>
      </c>
      <c r="V473" s="49">
        <v>3150</v>
      </c>
      <c r="AC473" s="49">
        <v>0</v>
      </c>
      <c r="AD473" s="49">
        <v>12</v>
      </c>
      <c r="AE473" s="49">
        <v>3150</v>
      </c>
      <c r="AL473" s="49">
        <v>0</v>
      </c>
      <c r="AM473" s="49">
        <v>12</v>
      </c>
      <c r="AN473" s="49">
        <v>3150</v>
      </c>
      <c r="AO473" s="49">
        <v>48</v>
      </c>
      <c r="AP473" s="49">
        <v>12600</v>
      </c>
    </row>
    <row r="474" spans="1:42">
      <c r="A474" s="50" t="s">
        <v>50</v>
      </c>
      <c r="B474" s="50" t="s">
        <v>1484</v>
      </c>
      <c r="C474" s="50" t="s">
        <v>1485</v>
      </c>
      <c r="D474" s="50" t="s">
        <v>1486</v>
      </c>
      <c r="K474" s="49">
        <v>0</v>
      </c>
      <c r="L474" s="49">
        <v>12</v>
      </c>
      <c r="M474" s="49">
        <v>3150</v>
      </c>
      <c r="T474" s="49">
        <v>0</v>
      </c>
      <c r="U474" s="49">
        <v>12</v>
      </c>
      <c r="V474" s="49">
        <v>3150</v>
      </c>
      <c r="AC474" s="49">
        <v>0</v>
      </c>
      <c r="AD474" s="49">
        <v>12</v>
      </c>
      <c r="AE474" s="49">
        <v>3150</v>
      </c>
      <c r="AL474" s="49">
        <v>0</v>
      </c>
      <c r="AM474" s="49">
        <v>12</v>
      </c>
      <c r="AN474" s="49">
        <v>3150</v>
      </c>
      <c r="AO474" s="49">
        <v>48</v>
      </c>
      <c r="AP474" s="49">
        <v>12600</v>
      </c>
    </row>
    <row r="475" spans="1:42">
      <c r="A475" s="50" t="s">
        <v>50</v>
      </c>
      <c r="B475" s="50" t="s">
        <v>1487</v>
      </c>
      <c r="C475" s="50" t="s">
        <v>1488</v>
      </c>
      <c r="D475" s="50" t="s">
        <v>1489</v>
      </c>
      <c r="L475" s="49">
        <v>30</v>
      </c>
      <c r="M475" s="49">
        <v>0</v>
      </c>
      <c r="U475" s="49">
        <v>30</v>
      </c>
      <c r="V475" s="49">
        <v>0</v>
      </c>
      <c r="AD475" s="49">
        <v>30</v>
      </c>
      <c r="AE475" s="49">
        <v>0</v>
      </c>
      <c r="AM475" s="49">
        <v>30</v>
      </c>
      <c r="AN475" s="49">
        <v>0</v>
      </c>
      <c r="AO475" s="49">
        <v>120</v>
      </c>
      <c r="AP475" s="49">
        <v>0</v>
      </c>
    </row>
    <row r="476" spans="1:42">
      <c r="A476" s="50" t="s">
        <v>50</v>
      </c>
      <c r="B476" s="50" t="s">
        <v>1490</v>
      </c>
      <c r="C476" s="50" t="s">
        <v>1491</v>
      </c>
      <c r="D476" s="50" t="s">
        <v>1492</v>
      </c>
      <c r="L476" s="49">
        <v>12</v>
      </c>
      <c r="M476" s="49">
        <v>0</v>
      </c>
      <c r="U476" s="49">
        <v>12</v>
      </c>
      <c r="V476" s="49">
        <v>0</v>
      </c>
      <c r="AD476" s="49">
        <v>12</v>
      </c>
      <c r="AE476" s="49">
        <v>0</v>
      </c>
      <c r="AM476" s="49">
        <v>12</v>
      </c>
      <c r="AN476" s="49">
        <v>0</v>
      </c>
      <c r="AO476" s="49">
        <v>48</v>
      </c>
      <c r="AP476" s="49">
        <v>0</v>
      </c>
    </row>
    <row r="477" spans="1:42">
      <c r="A477" s="50" t="s">
        <v>50</v>
      </c>
      <c r="B477" s="50" t="s">
        <v>1493</v>
      </c>
      <c r="C477" s="50" t="s">
        <v>2420</v>
      </c>
      <c r="D477" s="50" t="s">
        <v>2421</v>
      </c>
      <c r="K477" s="49">
        <v>0</v>
      </c>
      <c r="L477" s="49">
        <v>36</v>
      </c>
      <c r="M477" s="49">
        <v>7470</v>
      </c>
      <c r="T477" s="49">
        <v>0</v>
      </c>
      <c r="U477" s="49">
        <v>36</v>
      </c>
      <c r="V477" s="49">
        <v>7470</v>
      </c>
      <c r="AC477" s="49">
        <v>0</v>
      </c>
      <c r="AD477" s="49">
        <v>36</v>
      </c>
      <c r="AE477" s="49">
        <v>7470</v>
      </c>
      <c r="AL477" s="49">
        <v>0</v>
      </c>
      <c r="AM477" s="49">
        <v>36</v>
      </c>
      <c r="AN477" s="49">
        <v>7470</v>
      </c>
      <c r="AO477" s="49">
        <v>144</v>
      </c>
      <c r="AP477" s="49">
        <v>29880</v>
      </c>
    </row>
    <row r="478" spans="1:42">
      <c r="A478" s="50" t="s">
        <v>50</v>
      </c>
      <c r="B478" s="50" t="s">
        <v>1496</v>
      </c>
      <c r="C478" s="50" t="s">
        <v>2422</v>
      </c>
      <c r="D478" s="50" t="s">
        <v>2423</v>
      </c>
      <c r="K478" s="49">
        <v>0</v>
      </c>
      <c r="L478" s="49">
        <v>24</v>
      </c>
      <c r="M478" s="49">
        <v>5310</v>
      </c>
      <c r="T478" s="49">
        <v>0</v>
      </c>
      <c r="U478" s="49">
        <v>24</v>
      </c>
      <c r="V478" s="49">
        <v>5310</v>
      </c>
      <c r="AC478" s="49">
        <v>0</v>
      </c>
      <c r="AD478" s="49">
        <v>24</v>
      </c>
      <c r="AE478" s="49">
        <v>5310</v>
      </c>
      <c r="AL478" s="49">
        <v>0</v>
      </c>
      <c r="AM478" s="49">
        <v>24</v>
      </c>
      <c r="AN478" s="49">
        <v>5310</v>
      </c>
      <c r="AO478" s="49">
        <v>96</v>
      </c>
      <c r="AP478" s="49">
        <v>21240</v>
      </c>
    </row>
    <row r="479" spans="1:42">
      <c r="A479" s="50" t="s">
        <v>50</v>
      </c>
      <c r="B479" s="50" t="s">
        <v>1499</v>
      </c>
      <c r="C479" s="50" t="s">
        <v>506</v>
      </c>
      <c r="D479" s="50" t="s">
        <v>1500</v>
      </c>
      <c r="K479" s="49">
        <v>0</v>
      </c>
      <c r="L479" s="49">
        <v>36</v>
      </c>
      <c r="M479" s="49">
        <v>0</v>
      </c>
      <c r="T479" s="49">
        <v>0</v>
      </c>
      <c r="U479" s="49">
        <v>36</v>
      </c>
      <c r="V479" s="49">
        <v>0</v>
      </c>
      <c r="AC479" s="49">
        <v>0</v>
      </c>
      <c r="AD479" s="49">
        <v>36</v>
      </c>
      <c r="AE479" s="49">
        <v>0</v>
      </c>
      <c r="AL479" s="49">
        <v>0</v>
      </c>
      <c r="AM479" s="49">
        <v>36</v>
      </c>
      <c r="AN479" s="49">
        <v>0</v>
      </c>
      <c r="AO479" s="49">
        <v>144</v>
      </c>
      <c r="AP479" s="49">
        <v>0</v>
      </c>
    </row>
    <row r="480" spans="1:42">
      <c r="A480" s="50" t="s">
        <v>50</v>
      </c>
      <c r="B480" s="50" t="s">
        <v>1501</v>
      </c>
      <c r="C480" s="50" t="s">
        <v>1502</v>
      </c>
      <c r="D480" s="50" t="s">
        <v>1503</v>
      </c>
      <c r="L480" s="49">
        <v>12</v>
      </c>
      <c r="M480" s="49">
        <v>0</v>
      </c>
      <c r="U480" s="49">
        <v>12</v>
      </c>
      <c r="V480" s="49">
        <v>0</v>
      </c>
      <c r="AD480" s="49">
        <v>12</v>
      </c>
      <c r="AE480" s="49">
        <v>0</v>
      </c>
      <c r="AM480" s="49">
        <v>12</v>
      </c>
      <c r="AN480" s="49">
        <v>0</v>
      </c>
      <c r="AO480" s="49">
        <v>48</v>
      </c>
      <c r="AP480" s="49">
        <v>0</v>
      </c>
    </row>
    <row r="481" spans="1:42">
      <c r="A481" s="50" t="s">
        <v>50</v>
      </c>
      <c r="B481" s="50" t="s">
        <v>1504</v>
      </c>
      <c r="C481" s="50" t="s">
        <v>2424</v>
      </c>
      <c r="D481" s="50" t="s">
        <v>1506</v>
      </c>
      <c r="K481" s="49">
        <v>0</v>
      </c>
      <c r="L481" s="49">
        <v>18</v>
      </c>
      <c r="M481" s="49">
        <v>4230</v>
      </c>
      <c r="T481" s="49">
        <v>0</v>
      </c>
      <c r="U481" s="49">
        <v>18</v>
      </c>
      <c r="V481" s="49">
        <v>4230</v>
      </c>
      <c r="AC481" s="49">
        <v>0</v>
      </c>
      <c r="AD481" s="49">
        <v>18</v>
      </c>
      <c r="AE481" s="49">
        <v>4230</v>
      </c>
      <c r="AL481" s="49">
        <v>0</v>
      </c>
      <c r="AM481" s="49">
        <v>18</v>
      </c>
      <c r="AN481" s="49">
        <v>4230</v>
      </c>
      <c r="AO481" s="49">
        <v>72</v>
      </c>
      <c r="AP481" s="49">
        <v>16920</v>
      </c>
    </row>
    <row r="482" spans="1:42">
      <c r="A482" s="50" t="s">
        <v>50</v>
      </c>
      <c r="B482" s="50" t="s">
        <v>1507</v>
      </c>
      <c r="C482" s="50" t="s">
        <v>1508</v>
      </c>
      <c r="D482" s="50" t="s">
        <v>1509</v>
      </c>
      <c r="K482" s="49">
        <v>0</v>
      </c>
      <c r="L482" s="49">
        <v>6</v>
      </c>
      <c r="M482" s="49">
        <v>2070</v>
      </c>
      <c r="T482" s="49">
        <v>0</v>
      </c>
      <c r="U482" s="49">
        <v>6</v>
      </c>
      <c r="V482" s="49">
        <v>2070</v>
      </c>
      <c r="AC482" s="49">
        <v>0</v>
      </c>
      <c r="AD482" s="49">
        <v>6</v>
      </c>
      <c r="AE482" s="49">
        <v>2070</v>
      </c>
      <c r="AL482" s="49">
        <v>0</v>
      </c>
      <c r="AM482" s="49">
        <v>6</v>
      </c>
      <c r="AN482" s="49">
        <v>2070</v>
      </c>
      <c r="AO482" s="49">
        <v>24</v>
      </c>
      <c r="AP482" s="49">
        <v>8280</v>
      </c>
    </row>
    <row r="483" spans="1:42">
      <c r="A483" s="50" t="s">
        <v>50</v>
      </c>
      <c r="B483" s="50" t="s">
        <v>1510</v>
      </c>
      <c r="C483" s="50" t="s">
        <v>1511</v>
      </c>
      <c r="D483" s="50" t="s">
        <v>1512</v>
      </c>
      <c r="K483" s="49">
        <v>0</v>
      </c>
      <c r="L483" s="49">
        <v>18</v>
      </c>
      <c r="M483" s="49">
        <v>4230</v>
      </c>
      <c r="T483" s="49">
        <v>0</v>
      </c>
      <c r="U483" s="49">
        <v>18</v>
      </c>
      <c r="V483" s="49">
        <v>4230</v>
      </c>
      <c r="AC483" s="49">
        <v>0</v>
      </c>
      <c r="AD483" s="49">
        <v>18</v>
      </c>
      <c r="AE483" s="49">
        <v>4230</v>
      </c>
      <c r="AL483" s="49">
        <v>0</v>
      </c>
      <c r="AM483" s="49">
        <v>18</v>
      </c>
      <c r="AN483" s="49">
        <v>4230</v>
      </c>
      <c r="AO483" s="49">
        <v>72</v>
      </c>
      <c r="AP483" s="49">
        <v>16920</v>
      </c>
    </row>
    <row r="484" spans="1:42">
      <c r="A484" s="50" t="s">
        <v>50</v>
      </c>
      <c r="B484" s="50" t="s">
        <v>1513</v>
      </c>
      <c r="C484" s="50" t="s">
        <v>1514</v>
      </c>
      <c r="D484" s="50" t="s">
        <v>1515</v>
      </c>
      <c r="L484" s="49">
        <v>24</v>
      </c>
      <c r="M484" s="49">
        <v>0</v>
      </c>
      <c r="U484" s="49">
        <v>24</v>
      </c>
      <c r="V484" s="49">
        <v>0</v>
      </c>
      <c r="AD484" s="49">
        <v>24</v>
      </c>
      <c r="AE484" s="49">
        <v>0</v>
      </c>
      <c r="AM484" s="49">
        <v>24</v>
      </c>
      <c r="AN484" s="49">
        <v>0</v>
      </c>
      <c r="AO484" s="49">
        <v>96</v>
      </c>
      <c r="AP484" s="49">
        <v>0</v>
      </c>
    </row>
    <row r="485" spans="1:42">
      <c r="A485" s="50" t="s">
        <v>50</v>
      </c>
      <c r="B485" s="50" t="s">
        <v>1516</v>
      </c>
      <c r="C485" s="50" t="s">
        <v>1517</v>
      </c>
      <c r="D485" s="50" t="s">
        <v>1518</v>
      </c>
      <c r="K485" s="49">
        <v>0</v>
      </c>
      <c r="L485" s="49">
        <v>18</v>
      </c>
      <c r="M485" s="49">
        <v>4230</v>
      </c>
      <c r="T485" s="49">
        <v>0</v>
      </c>
      <c r="U485" s="49">
        <v>18</v>
      </c>
      <c r="V485" s="49">
        <v>4230</v>
      </c>
      <c r="AC485" s="49">
        <v>0</v>
      </c>
      <c r="AD485" s="49">
        <v>18</v>
      </c>
      <c r="AE485" s="49">
        <v>4230</v>
      </c>
      <c r="AL485" s="49">
        <v>0</v>
      </c>
      <c r="AM485" s="49">
        <v>18</v>
      </c>
      <c r="AN485" s="49">
        <v>4230</v>
      </c>
      <c r="AO485" s="49">
        <v>72</v>
      </c>
      <c r="AP485" s="49">
        <v>16920</v>
      </c>
    </row>
    <row r="486" spans="1:42">
      <c r="A486" s="50" t="s">
        <v>50</v>
      </c>
      <c r="B486" s="50" t="s">
        <v>1519</v>
      </c>
      <c r="C486" s="50" t="s">
        <v>1520</v>
      </c>
      <c r="D486" s="50" t="s">
        <v>1512</v>
      </c>
      <c r="K486" s="49">
        <v>0</v>
      </c>
      <c r="L486" s="49">
        <v>24</v>
      </c>
      <c r="M486" s="49">
        <v>5310</v>
      </c>
      <c r="T486" s="49">
        <v>0</v>
      </c>
      <c r="U486" s="49">
        <v>24</v>
      </c>
      <c r="V486" s="49">
        <v>5310</v>
      </c>
      <c r="AC486" s="49">
        <v>0</v>
      </c>
      <c r="AD486" s="49">
        <v>24</v>
      </c>
      <c r="AE486" s="49">
        <v>5310</v>
      </c>
      <c r="AL486" s="49">
        <v>0</v>
      </c>
      <c r="AM486" s="49">
        <v>24</v>
      </c>
      <c r="AN486" s="49">
        <v>5310</v>
      </c>
      <c r="AO486" s="49">
        <v>96</v>
      </c>
      <c r="AP486" s="49">
        <v>21240</v>
      </c>
    </row>
    <row r="487" spans="1:42">
      <c r="A487" s="50" t="s">
        <v>50</v>
      </c>
      <c r="B487" s="50" t="s">
        <v>1521</v>
      </c>
      <c r="C487" s="50" t="s">
        <v>1522</v>
      </c>
      <c r="D487" s="50" t="s">
        <v>1523</v>
      </c>
      <c r="L487" s="49">
        <v>12</v>
      </c>
      <c r="M487" s="49">
        <v>0</v>
      </c>
      <c r="U487" s="49">
        <v>12</v>
      </c>
      <c r="V487" s="49">
        <v>0</v>
      </c>
      <c r="AD487" s="49">
        <v>12</v>
      </c>
      <c r="AE487" s="49">
        <v>0</v>
      </c>
      <c r="AM487" s="49">
        <v>12</v>
      </c>
      <c r="AN487" s="49">
        <v>0</v>
      </c>
      <c r="AO487" s="49">
        <v>48</v>
      </c>
      <c r="AP487" s="49">
        <v>0</v>
      </c>
    </row>
    <row r="488" spans="1:42">
      <c r="A488" s="50" t="s">
        <v>50</v>
      </c>
      <c r="B488" s="50" t="s">
        <v>1524</v>
      </c>
      <c r="C488" s="50" t="s">
        <v>1525</v>
      </c>
      <c r="D488" s="50" t="s">
        <v>1526</v>
      </c>
      <c r="K488" s="49">
        <v>0</v>
      </c>
      <c r="L488" s="49">
        <v>48</v>
      </c>
      <c r="M488" s="49">
        <v>9630</v>
      </c>
      <c r="T488" s="49">
        <v>0</v>
      </c>
      <c r="U488" s="49">
        <v>48</v>
      </c>
      <c r="V488" s="49">
        <v>9630</v>
      </c>
      <c r="AC488" s="49">
        <v>0</v>
      </c>
      <c r="AD488" s="49">
        <v>48</v>
      </c>
      <c r="AE488" s="49">
        <v>9630</v>
      </c>
      <c r="AL488" s="49">
        <v>0</v>
      </c>
      <c r="AM488" s="49">
        <v>48</v>
      </c>
      <c r="AN488" s="49">
        <v>9630</v>
      </c>
      <c r="AO488" s="49">
        <v>192</v>
      </c>
      <c r="AP488" s="49">
        <v>38520</v>
      </c>
    </row>
    <row r="489" spans="1:42">
      <c r="A489" s="50" t="s">
        <v>50</v>
      </c>
      <c r="B489" s="50" t="s">
        <v>1527</v>
      </c>
      <c r="C489" s="50" t="s">
        <v>1528</v>
      </c>
      <c r="D489" s="50" t="s">
        <v>1529</v>
      </c>
      <c r="L489" s="49">
        <v>57</v>
      </c>
      <c r="M489" s="49">
        <v>0</v>
      </c>
      <c r="U489" s="49">
        <v>57</v>
      </c>
      <c r="V489" s="49">
        <v>0</v>
      </c>
      <c r="AD489" s="49">
        <v>57</v>
      </c>
      <c r="AE489" s="49">
        <v>0</v>
      </c>
      <c r="AM489" s="49">
        <v>57</v>
      </c>
      <c r="AN489" s="49">
        <v>0</v>
      </c>
      <c r="AO489" s="49">
        <v>228</v>
      </c>
      <c r="AP489" s="49">
        <v>0</v>
      </c>
    </row>
    <row r="490" spans="1:42">
      <c r="A490" s="50" t="s">
        <v>50</v>
      </c>
      <c r="B490" s="50" t="s">
        <v>1530</v>
      </c>
      <c r="C490" s="50" t="s">
        <v>1531</v>
      </c>
      <c r="D490" s="50" t="s">
        <v>1532</v>
      </c>
      <c r="L490" s="49">
        <v>18</v>
      </c>
      <c r="M490" s="49">
        <v>0</v>
      </c>
      <c r="U490" s="49">
        <v>18</v>
      </c>
      <c r="V490" s="49">
        <v>0</v>
      </c>
      <c r="AD490" s="49">
        <v>18</v>
      </c>
      <c r="AE490" s="49">
        <v>0</v>
      </c>
      <c r="AM490" s="49">
        <v>18</v>
      </c>
      <c r="AN490" s="49">
        <v>0</v>
      </c>
      <c r="AO490" s="49">
        <v>72</v>
      </c>
      <c r="AP490" s="49">
        <v>0</v>
      </c>
    </row>
    <row r="491" spans="1:42">
      <c r="A491" s="50" t="s">
        <v>50</v>
      </c>
      <c r="B491" s="50" t="s">
        <v>1533</v>
      </c>
      <c r="C491" s="50" t="s">
        <v>1534</v>
      </c>
      <c r="D491" s="50" t="s">
        <v>1535</v>
      </c>
      <c r="K491" s="49">
        <v>0</v>
      </c>
      <c r="L491" s="49">
        <v>18</v>
      </c>
      <c r="M491" s="49">
        <v>4230</v>
      </c>
      <c r="T491" s="49">
        <v>0</v>
      </c>
      <c r="U491" s="49">
        <v>18</v>
      </c>
      <c r="V491" s="49">
        <v>4230</v>
      </c>
      <c r="AC491" s="49">
        <v>0</v>
      </c>
      <c r="AD491" s="49">
        <v>18</v>
      </c>
      <c r="AE491" s="49">
        <v>4230</v>
      </c>
      <c r="AL491" s="49">
        <v>0</v>
      </c>
      <c r="AM491" s="49">
        <v>18</v>
      </c>
      <c r="AN491" s="49">
        <v>4230</v>
      </c>
      <c r="AO491" s="49">
        <v>72</v>
      </c>
      <c r="AP491" s="49">
        <v>16920</v>
      </c>
    </row>
    <row r="492" spans="1:42">
      <c r="A492" s="50" t="s">
        <v>50</v>
      </c>
      <c r="B492" s="50" t="s">
        <v>1536</v>
      </c>
      <c r="C492" s="50" t="s">
        <v>1537</v>
      </c>
      <c r="D492" s="50" t="s">
        <v>1538</v>
      </c>
      <c r="K492" s="49">
        <v>0</v>
      </c>
      <c r="L492" s="49">
        <v>24</v>
      </c>
      <c r="M492" s="49">
        <v>5310</v>
      </c>
      <c r="T492" s="49">
        <v>0</v>
      </c>
      <c r="U492" s="49">
        <v>24</v>
      </c>
      <c r="V492" s="49">
        <v>5310</v>
      </c>
      <c r="AC492" s="49">
        <v>0</v>
      </c>
      <c r="AD492" s="49">
        <v>24</v>
      </c>
      <c r="AE492" s="49">
        <v>5310</v>
      </c>
      <c r="AL492" s="49">
        <v>0</v>
      </c>
      <c r="AM492" s="49">
        <v>24</v>
      </c>
      <c r="AN492" s="49">
        <v>5310</v>
      </c>
      <c r="AO492" s="49">
        <v>96</v>
      </c>
      <c r="AP492" s="49">
        <v>21240</v>
      </c>
    </row>
    <row r="493" spans="1:42">
      <c r="A493" s="50" t="s">
        <v>50</v>
      </c>
      <c r="B493" s="50" t="s">
        <v>1539</v>
      </c>
      <c r="C493" s="50" t="s">
        <v>1540</v>
      </c>
      <c r="D493" s="50" t="s">
        <v>1541</v>
      </c>
      <c r="F493" s="49">
        <v>70</v>
      </c>
      <c r="G493" s="49">
        <v>0</v>
      </c>
      <c r="H493" s="49">
        <v>0</v>
      </c>
      <c r="I493" s="49">
        <v>70</v>
      </c>
      <c r="J493" s="49">
        <v>0</v>
      </c>
      <c r="L493" s="49">
        <v>70</v>
      </c>
      <c r="M493" s="49">
        <v>0</v>
      </c>
      <c r="O493" s="49">
        <v>70</v>
      </c>
      <c r="P493" s="49">
        <v>0</v>
      </c>
      <c r="R493" s="49">
        <v>70</v>
      </c>
      <c r="S493" s="49">
        <v>0</v>
      </c>
      <c r="U493" s="49">
        <v>70</v>
      </c>
      <c r="V493" s="49">
        <v>0</v>
      </c>
      <c r="X493" s="49">
        <v>70</v>
      </c>
      <c r="Y493" s="49">
        <v>0</v>
      </c>
      <c r="Z493" s="49">
        <v>0</v>
      </c>
      <c r="AA493" s="49">
        <v>70</v>
      </c>
      <c r="AB493" s="49">
        <v>0</v>
      </c>
      <c r="AD493" s="49">
        <v>70</v>
      </c>
      <c r="AE493" s="49">
        <v>0</v>
      </c>
      <c r="AG493" s="49">
        <v>70</v>
      </c>
      <c r="AH493" s="49">
        <v>0</v>
      </c>
      <c r="AJ493" s="49">
        <v>70</v>
      </c>
      <c r="AK493" s="49">
        <v>0</v>
      </c>
      <c r="AM493" s="49">
        <v>70</v>
      </c>
      <c r="AN493" s="49">
        <v>0</v>
      </c>
      <c r="AO493" s="49">
        <v>840</v>
      </c>
      <c r="AP493" s="49">
        <v>0</v>
      </c>
    </row>
    <row r="494" spans="1:42">
      <c r="A494" s="50" t="s">
        <v>50</v>
      </c>
      <c r="B494" s="50" t="s">
        <v>1542</v>
      </c>
      <c r="C494" s="50" t="s">
        <v>1543</v>
      </c>
      <c r="D494" s="50" t="s">
        <v>1544</v>
      </c>
      <c r="E494" s="49">
        <v>12694</v>
      </c>
      <c r="F494" s="49">
        <v>0</v>
      </c>
      <c r="G494" s="49">
        <v>410</v>
      </c>
      <c r="H494" s="49">
        <v>12694</v>
      </c>
      <c r="I494" s="49">
        <v>0</v>
      </c>
      <c r="J494" s="49">
        <v>410</v>
      </c>
      <c r="K494" s="49">
        <v>12694</v>
      </c>
      <c r="L494" s="49">
        <v>0</v>
      </c>
      <c r="M494" s="49">
        <v>410</v>
      </c>
      <c r="N494" s="49">
        <v>12694</v>
      </c>
      <c r="O494" s="49">
        <v>0</v>
      </c>
      <c r="P494" s="49">
        <v>410</v>
      </c>
      <c r="Q494" s="49">
        <v>12694</v>
      </c>
      <c r="R494" s="49">
        <v>0</v>
      </c>
      <c r="S494" s="49">
        <v>410</v>
      </c>
      <c r="T494" s="49">
        <v>12694</v>
      </c>
      <c r="U494" s="49">
        <v>0</v>
      </c>
      <c r="V494" s="49">
        <v>410</v>
      </c>
      <c r="W494" s="49">
        <v>12694</v>
      </c>
      <c r="X494" s="49">
        <v>0</v>
      </c>
      <c r="Y494" s="49">
        <v>410</v>
      </c>
      <c r="Z494" s="49">
        <v>12694</v>
      </c>
      <c r="AA494" s="49">
        <v>0</v>
      </c>
      <c r="AB494" s="49">
        <v>410</v>
      </c>
      <c r="AC494" s="49">
        <v>12694</v>
      </c>
      <c r="AD494" s="49">
        <v>0</v>
      </c>
      <c r="AE494" s="49">
        <v>410</v>
      </c>
      <c r="AF494" s="49">
        <v>12694</v>
      </c>
      <c r="AG494" s="49">
        <v>0</v>
      </c>
      <c r="AH494" s="49">
        <v>410</v>
      </c>
      <c r="AI494" s="49">
        <v>12694</v>
      </c>
      <c r="AJ494" s="49">
        <v>0</v>
      </c>
      <c r="AK494" s="49">
        <v>410</v>
      </c>
      <c r="AL494" s="49">
        <v>12694</v>
      </c>
      <c r="AM494" s="49">
        <v>0</v>
      </c>
      <c r="AN494" s="49">
        <v>410</v>
      </c>
      <c r="AO494" s="49">
        <v>0</v>
      </c>
      <c r="AP494" s="49">
        <v>4920</v>
      </c>
    </row>
    <row r="495" spans="1:42">
      <c r="A495" s="50" t="s">
        <v>50</v>
      </c>
      <c r="B495" s="50" t="s">
        <v>1545</v>
      </c>
      <c r="C495" s="50" t="s">
        <v>1546</v>
      </c>
      <c r="D495" s="50" t="s">
        <v>1547</v>
      </c>
      <c r="E495" s="49">
        <v>8948654</v>
      </c>
      <c r="F495" s="49">
        <v>237056</v>
      </c>
      <c r="G495" s="49">
        <v>85306520</v>
      </c>
      <c r="H495" s="49">
        <v>9191313</v>
      </c>
      <c r="I495" s="49">
        <v>242659</v>
      </c>
      <c r="J495" s="49">
        <v>87323600</v>
      </c>
      <c r="K495" s="49">
        <v>9425660</v>
      </c>
      <c r="L495" s="49">
        <v>234347</v>
      </c>
      <c r="M495" s="49">
        <v>84331280</v>
      </c>
      <c r="N495" s="49">
        <v>9689120</v>
      </c>
      <c r="O495" s="49">
        <v>263460</v>
      </c>
      <c r="P495" s="49">
        <v>94811960</v>
      </c>
      <c r="Q495" s="49">
        <v>9915215</v>
      </c>
      <c r="R495" s="49">
        <v>226095</v>
      </c>
      <c r="S495" s="49">
        <v>81360560</v>
      </c>
      <c r="T495" s="49">
        <v>10127348</v>
      </c>
      <c r="U495" s="49">
        <v>212133</v>
      </c>
      <c r="V495" s="49">
        <v>76334240</v>
      </c>
      <c r="W495" s="49">
        <v>10344280</v>
      </c>
      <c r="X495" s="49">
        <v>216932</v>
      </c>
      <c r="Y495" s="49">
        <v>78061880</v>
      </c>
      <c r="Z495" s="49">
        <v>10548361</v>
      </c>
      <c r="AA495" s="49">
        <v>204081</v>
      </c>
      <c r="AB495" s="49">
        <v>73435520</v>
      </c>
      <c r="AC495" s="49">
        <v>10749838</v>
      </c>
      <c r="AD495" s="49">
        <v>201477</v>
      </c>
      <c r="AE495" s="49">
        <v>72498080</v>
      </c>
      <c r="AF495" s="49">
        <v>10926804</v>
      </c>
      <c r="AG495" s="49">
        <v>176966</v>
      </c>
      <c r="AH495" s="49">
        <v>63674120</v>
      </c>
      <c r="AI495" s="49">
        <v>11133313</v>
      </c>
      <c r="AJ495" s="49">
        <v>206509</v>
      </c>
      <c r="AK495" s="49">
        <v>74309600</v>
      </c>
      <c r="AL495" s="49">
        <v>11349320</v>
      </c>
      <c r="AM495" s="49">
        <v>216007</v>
      </c>
      <c r="AN495" s="49">
        <v>77728880</v>
      </c>
      <c r="AO495" s="49">
        <v>2637722</v>
      </c>
      <c r="AP495" s="49">
        <v>949176240</v>
      </c>
    </row>
    <row r="496" spans="1:42">
      <c r="A496" s="50" t="s">
        <v>50</v>
      </c>
      <c r="B496" s="50" t="s">
        <v>1548</v>
      </c>
      <c r="C496" s="50" t="s">
        <v>1549</v>
      </c>
      <c r="D496" s="50" t="s">
        <v>1550</v>
      </c>
      <c r="E496" s="49">
        <v>105104</v>
      </c>
      <c r="F496" s="49">
        <v>714</v>
      </c>
      <c r="G496" s="49">
        <v>223400</v>
      </c>
      <c r="H496" s="49">
        <v>106587</v>
      </c>
      <c r="I496" s="49">
        <v>1483</v>
      </c>
      <c r="J496" s="49">
        <v>500240</v>
      </c>
      <c r="K496" s="49">
        <v>109921</v>
      </c>
      <c r="L496" s="49">
        <v>3334</v>
      </c>
      <c r="M496" s="49">
        <v>1166600</v>
      </c>
      <c r="N496" s="49">
        <v>114248</v>
      </c>
      <c r="O496" s="49">
        <v>4327</v>
      </c>
      <c r="P496" s="49">
        <v>1524080</v>
      </c>
      <c r="Q496" s="49">
        <v>118103</v>
      </c>
      <c r="R496" s="49">
        <v>3855</v>
      </c>
      <c r="S496" s="49">
        <v>1354160</v>
      </c>
      <c r="T496" s="49">
        <v>121263</v>
      </c>
      <c r="U496" s="49">
        <v>3160</v>
      </c>
      <c r="V496" s="49">
        <v>1103960</v>
      </c>
      <c r="W496" s="49">
        <v>123780</v>
      </c>
      <c r="X496" s="49">
        <v>2517</v>
      </c>
      <c r="Y496" s="49">
        <v>872480</v>
      </c>
      <c r="Z496" s="49">
        <v>126542</v>
      </c>
      <c r="AA496" s="49">
        <v>2762</v>
      </c>
      <c r="AB496" s="49">
        <v>960680</v>
      </c>
      <c r="AC496" s="49">
        <v>129521</v>
      </c>
      <c r="AD496" s="49">
        <v>2979</v>
      </c>
      <c r="AE496" s="49">
        <v>1038800</v>
      </c>
      <c r="AF496" s="49">
        <v>132320</v>
      </c>
      <c r="AG496" s="49">
        <v>2799</v>
      </c>
      <c r="AH496" s="49">
        <v>974000</v>
      </c>
      <c r="AI496" s="49">
        <v>134953</v>
      </c>
      <c r="AJ496" s="49">
        <v>2633</v>
      </c>
      <c r="AK496" s="49">
        <v>914240</v>
      </c>
      <c r="AL496" s="49">
        <v>137781</v>
      </c>
      <c r="AM496" s="49">
        <v>2828</v>
      </c>
      <c r="AN496" s="49">
        <v>984440</v>
      </c>
      <c r="AO496" s="49">
        <v>33391</v>
      </c>
      <c r="AP496" s="49">
        <v>11617080</v>
      </c>
    </row>
    <row r="497" spans="1:42">
      <c r="A497" s="50" t="s">
        <v>50</v>
      </c>
      <c r="B497" s="50" t="s">
        <v>1552</v>
      </c>
      <c r="C497" s="50" t="s">
        <v>1553</v>
      </c>
      <c r="D497" s="50" t="s">
        <v>1550</v>
      </c>
      <c r="E497" s="49">
        <v>95721</v>
      </c>
      <c r="F497" s="49">
        <v>0</v>
      </c>
      <c r="G497" s="49">
        <v>360</v>
      </c>
      <c r="H497" s="49">
        <v>95721</v>
      </c>
      <c r="I497" s="49">
        <v>0</v>
      </c>
      <c r="J497" s="49">
        <v>360</v>
      </c>
      <c r="K497" s="49">
        <v>95721</v>
      </c>
      <c r="L497" s="49">
        <v>0</v>
      </c>
      <c r="M497" s="49">
        <v>360</v>
      </c>
      <c r="N497" s="49">
        <v>97502</v>
      </c>
      <c r="O497" s="49">
        <v>1781</v>
      </c>
      <c r="P497" s="49">
        <v>607520</v>
      </c>
      <c r="Q497" s="49">
        <v>99542</v>
      </c>
      <c r="R497" s="49">
        <v>2040</v>
      </c>
      <c r="S497" s="49">
        <v>700760</v>
      </c>
      <c r="T497" s="49">
        <v>100759</v>
      </c>
      <c r="U497" s="49">
        <v>1217</v>
      </c>
      <c r="V497" s="49">
        <v>404480</v>
      </c>
      <c r="W497" s="49">
        <v>101041</v>
      </c>
      <c r="X497" s="49">
        <v>282</v>
      </c>
      <c r="Y497" s="49">
        <v>67880</v>
      </c>
      <c r="Z497" s="49">
        <v>101615</v>
      </c>
      <c r="AA497" s="49">
        <v>574</v>
      </c>
      <c r="AB497" s="49">
        <v>173000</v>
      </c>
      <c r="AC497" s="49">
        <v>102037</v>
      </c>
      <c r="AD497" s="49">
        <v>422</v>
      </c>
      <c r="AE497" s="49">
        <v>118280</v>
      </c>
      <c r="AF497" s="49">
        <v>102823</v>
      </c>
      <c r="AG497" s="49">
        <v>786</v>
      </c>
      <c r="AH497" s="49">
        <v>249320</v>
      </c>
      <c r="AI497" s="49">
        <v>104038</v>
      </c>
      <c r="AJ497" s="49">
        <v>1215</v>
      </c>
      <c r="AK497" s="49">
        <v>403760</v>
      </c>
      <c r="AL497" s="49">
        <v>104880</v>
      </c>
      <c r="AM497" s="49">
        <v>842</v>
      </c>
      <c r="AN497" s="49">
        <v>269480</v>
      </c>
      <c r="AO497" s="49">
        <v>9159</v>
      </c>
      <c r="AP497" s="49">
        <v>2995560</v>
      </c>
    </row>
    <row r="498" spans="1:42">
      <c r="A498" s="50" t="s">
        <v>50</v>
      </c>
      <c r="B498" s="50" t="s">
        <v>1560</v>
      </c>
      <c r="C498" s="50" t="s">
        <v>1561</v>
      </c>
      <c r="D498" s="50" t="s">
        <v>1562</v>
      </c>
      <c r="Q498" s="49">
        <v>900</v>
      </c>
      <c r="R498" s="49">
        <v>900</v>
      </c>
      <c r="S498" s="49">
        <v>654910</v>
      </c>
      <c r="T498" s="49">
        <v>1361</v>
      </c>
      <c r="U498" s="49">
        <v>461</v>
      </c>
      <c r="V498" s="49">
        <v>316880</v>
      </c>
      <c r="W498" s="49">
        <v>1404</v>
      </c>
      <c r="X498" s="49">
        <v>43</v>
      </c>
      <c r="Y498" s="49">
        <v>10730</v>
      </c>
      <c r="Z498" s="49">
        <v>1431</v>
      </c>
      <c r="AA498" s="49">
        <v>27</v>
      </c>
      <c r="AB498" s="49">
        <v>6890</v>
      </c>
      <c r="AC498" s="49">
        <v>1518</v>
      </c>
      <c r="AD498" s="49">
        <v>87</v>
      </c>
      <c r="AE498" s="49">
        <v>37940</v>
      </c>
      <c r="AF498" s="49">
        <v>1839</v>
      </c>
      <c r="AG498" s="49">
        <v>321</v>
      </c>
      <c r="AH498" s="49">
        <v>209080</v>
      </c>
      <c r="AI498" s="49">
        <v>2534</v>
      </c>
      <c r="AJ498" s="49">
        <v>695</v>
      </c>
      <c r="AK498" s="49">
        <v>497060</v>
      </c>
      <c r="AL498" s="49">
        <v>2659</v>
      </c>
      <c r="AM498" s="49">
        <v>125</v>
      </c>
      <c r="AN498" s="49">
        <v>65160</v>
      </c>
      <c r="AO498" s="49">
        <v>2659</v>
      </c>
      <c r="AP498" s="49">
        <v>1798650</v>
      </c>
    </row>
    <row r="499" spans="1:42">
      <c r="A499" s="50" t="s">
        <v>50</v>
      </c>
      <c r="B499" s="50" t="s">
        <v>1563</v>
      </c>
      <c r="C499" s="50" t="s">
        <v>1564</v>
      </c>
      <c r="D499" s="50" t="s">
        <v>1565</v>
      </c>
      <c r="E499" s="49">
        <v>2040</v>
      </c>
      <c r="F499" s="49">
        <v>0</v>
      </c>
      <c r="G499" s="49">
        <v>0</v>
      </c>
      <c r="H499" s="49">
        <v>2040</v>
      </c>
      <c r="I499" s="49">
        <v>0</v>
      </c>
      <c r="J499" s="49">
        <v>0</v>
      </c>
      <c r="K499" s="49">
        <v>2040</v>
      </c>
      <c r="L499" s="49">
        <v>0</v>
      </c>
      <c r="M499" s="49">
        <v>0</v>
      </c>
      <c r="N499" s="49">
        <v>2040</v>
      </c>
      <c r="O499" s="49">
        <v>0</v>
      </c>
      <c r="P499" s="49">
        <v>0</v>
      </c>
      <c r="Q499" s="49">
        <v>2040</v>
      </c>
      <c r="R499" s="49">
        <v>0</v>
      </c>
      <c r="S499" s="49">
        <v>0</v>
      </c>
      <c r="T499" s="49">
        <v>2040</v>
      </c>
      <c r="U499" s="49">
        <v>0</v>
      </c>
      <c r="V499" s="49">
        <v>0</v>
      </c>
      <c r="W499" s="49">
        <v>2040</v>
      </c>
      <c r="X499" s="49">
        <v>0</v>
      </c>
      <c r="Y499" s="49">
        <v>0</v>
      </c>
      <c r="Z499" s="49">
        <v>2040</v>
      </c>
      <c r="AA499" s="49">
        <v>0</v>
      </c>
      <c r="AB499" s="49">
        <v>0</v>
      </c>
      <c r="AC499" s="49">
        <v>2040</v>
      </c>
      <c r="AD499" s="49">
        <v>0</v>
      </c>
      <c r="AE499" s="49">
        <v>0</v>
      </c>
      <c r="AF499" s="49">
        <v>2040</v>
      </c>
      <c r="AG499" s="49">
        <v>0</v>
      </c>
      <c r="AH499" s="49">
        <v>0</v>
      </c>
      <c r="AI499" s="49">
        <v>2040</v>
      </c>
      <c r="AJ499" s="49">
        <v>0</v>
      </c>
      <c r="AK499" s="49">
        <v>0</v>
      </c>
      <c r="AL499" s="49">
        <v>2040</v>
      </c>
      <c r="AM499" s="49">
        <v>0</v>
      </c>
      <c r="AN499" s="49">
        <v>0</v>
      </c>
      <c r="AO499" s="49">
        <v>0</v>
      </c>
      <c r="AP499" s="49">
        <v>0</v>
      </c>
    </row>
    <row r="500" spans="1:42">
      <c r="A500" s="50" t="s">
        <v>50</v>
      </c>
      <c r="B500" s="50" t="s">
        <v>1566</v>
      </c>
      <c r="C500" s="50" t="s">
        <v>1567</v>
      </c>
      <c r="D500" s="50" t="s">
        <v>1568</v>
      </c>
      <c r="E500" s="49">
        <v>1297</v>
      </c>
      <c r="F500" s="49">
        <v>0</v>
      </c>
      <c r="G500" s="49">
        <v>360</v>
      </c>
      <c r="H500" s="49">
        <v>1297</v>
      </c>
      <c r="I500" s="49">
        <v>0</v>
      </c>
      <c r="J500" s="49">
        <v>360</v>
      </c>
      <c r="K500" s="49">
        <v>1367</v>
      </c>
      <c r="L500" s="49">
        <v>70</v>
      </c>
      <c r="M500" s="49">
        <v>13660</v>
      </c>
      <c r="N500" s="49">
        <v>1381</v>
      </c>
      <c r="O500" s="49">
        <v>14</v>
      </c>
      <c r="P500" s="49">
        <v>3020</v>
      </c>
      <c r="Q500" s="49">
        <v>1406</v>
      </c>
      <c r="R500" s="49">
        <v>25</v>
      </c>
      <c r="S500" s="49">
        <v>5110</v>
      </c>
      <c r="T500" s="49">
        <v>1409</v>
      </c>
      <c r="U500" s="49">
        <v>3</v>
      </c>
      <c r="V500" s="49">
        <v>930</v>
      </c>
      <c r="W500" s="49">
        <v>1433</v>
      </c>
      <c r="X500" s="49">
        <v>24</v>
      </c>
      <c r="Y500" s="49">
        <v>4920</v>
      </c>
      <c r="Z500" s="49">
        <v>1501</v>
      </c>
      <c r="AA500" s="49">
        <v>68</v>
      </c>
      <c r="AB500" s="49">
        <v>13280</v>
      </c>
      <c r="AC500" s="49">
        <v>1516</v>
      </c>
      <c r="AD500" s="49">
        <v>15</v>
      </c>
      <c r="AE500" s="49">
        <v>3210</v>
      </c>
      <c r="AF500" s="49">
        <v>1522</v>
      </c>
      <c r="AG500" s="49">
        <v>6</v>
      </c>
      <c r="AH500" s="49">
        <v>1500</v>
      </c>
      <c r="AI500" s="49">
        <v>1522</v>
      </c>
      <c r="AJ500" s="49">
        <v>0</v>
      </c>
      <c r="AK500" s="49">
        <v>360</v>
      </c>
      <c r="AL500" s="49">
        <v>1522</v>
      </c>
      <c r="AM500" s="49">
        <v>0</v>
      </c>
      <c r="AN500" s="49">
        <v>360</v>
      </c>
      <c r="AO500" s="49">
        <v>225</v>
      </c>
      <c r="AP500" s="49">
        <v>47070</v>
      </c>
    </row>
    <row r="501" spans="1:42">
      <c r="A501" s="50" t="s">
        <v>50</v>
      </c>
      <c r="B501" s="50" t="s">
        <v>1569</v>
      </c>
      <c r="C501" s="50" t="s">
        <v>1570</v>
      </c>
      <c r="D501" s="50" t="s">
        <v>1571</v>
      </c>
      <c r="E501" s="49">
        <v>463</v>
      </c>
      <c r="F501" s="49">
        <v>0</v>
      </c>
      <c r="G501" s="49">
        <v>360</v>
      </c>
      <c r="H501" s="49">
        <v>463</v>
      </c>
      <c r="I501" s="49">
        <v>0</v>
      </c>
      <c r="J501" s="49">
        <v>360</v>
      </c>
      <c r="K501" s="49">
        <v>463</v>
      </c>
      <c r="L501" s="49">
        <v>0</v>
      </c>
      <c r="M501" s="49">
        <v>360</v>
      </c>
      <c r="N501" s="49">
        <v>463</v>
      </c>
      <c r="O501" s="49">
        <v>0</v>
      </c>
      <c r="P501" s="49">
        <v>360</v>
      </c>
      <c r="Q501" s="49">
        <v>463</v>
      </c>
      <c r="R501" s="49">
        <v>0</v>
      </c>
      <c r="S501" s="49">
        <v>360</v>
      </c>
      <c r="T501" s="49">
        <v>463</v>
      </c>
      <c r="U501" s="49">
        <v>0</v>
      </c>
      <c r="V501" s="49">
        <v>360</v>
      </c>
      <c r="W501" s="49">
        <v>472</v>
      </c>
      <c r="X501" s="49">
        <v>9</v>
      </c>
      <c r="Y501" s="49">
        <v>2070</v>
      </c>
      <c r="Z501" s="49">
        <v>474</v>
      </c>
      <c r="AA501" s="49">
        <v>2</v>
      </c>
      <c r="AB501" s="49">
        <v>740</v>
      </c>
      <c r="AC501" s="49">
        <v>481</v>
      </c>
      <c r="AD501" s="49">
        <v>7</v>
      </c>
      <c r="AE501" s="49">
        <v>1690</v>
      </c>
      <c r="AF501" s="49">
        <v>483</v>
      </c>
      <c r="AG501" s="49">
        <v>2</v>
      </c>
      <c r="AH501" s="49">
        <v>740</v>
      </c>
      <c r="AI501" s="49">
        <v>483</v>
      </c>
      <c r="AJ501" s="49">
        <v>0</v>
      </c>
      <c r="AK501" s="49">
        <v>360</v>
      </c>
      <c r="AL501" s="49">
        <v>483</v>
      </c>
      <c r="AM501" s="49">
        <v>0</v>
      </c>
      <c r="AN501" s="49">
        <v>360</v>
      </c>
      <c r="AO501" s="49">
        <v>20</v>
      </c>
      <c r="AP501" s="49">
        <v>8120</v>
      </c>
    </row>
    <row r="502" spans="1:42">
      <c r="A502" s="50" t="s">
        <v>50</v>
      </c>
      <c r="B502" s="50" t="s">
        <v>1572</v>
      </c>
      <c r="C502" s="50" t="s">
        <v>1573</v>
      </c>
      <c r="D502" s="50" t="s">
        <v>1574</v>
      </c>
      <c r="E502" s="49">
        <v>4365</v>
      </c>
      <c r="F502" s="49">
        <v>0</v>
      </c>
      <c r="G502" s="49">
        <v>360</v>
      </c>
      <c r="H502" s="49">
        <v>4365</v>
      </c>
      <c r="I502" s="49">
        <v>0</v>
      </c>
      <c r="J502" s="49">
        <v>360</v>
      </c>
      <c r="K502" s="49">
        <v>4365</v>
      </c>
      <c r="L502" s="49">
        <v>0</v>
      </c>
      <c r="M502" s="49">
        <v>360</v>
      </c>
      <c r="N502" s="49">
        <v>4365</v>
      </c>
      <c r="O502" s="49">
        <v>0</v>
      </c>
      <c r="P502" s="49">
        <v>360</v>
      </c>
      <c r="Q502" s="49">
        <v>4365</v>
      </c>
      <c r="R502" s="49">
        <v>0</v>
      </c>
      <c r="S502" s="49">
        <v>360</v>
      </c>
      <c r="T502" s="49">
        <v>4365</v>
      </c>
      <c r="U502" s="49">
        <v>0</v>
      </c>
      <c r="V502" s="49">
        <v>360</v>
      </c>
      <c r="W502" s="49">
        <v>4365</v>
      </c>
      <c r="X502" s="49">
        <v>0</v>
      </c>
      <c r="Y502" s="49">
        <v>360</v>
      </c>
      <c r="Z502" s="49">
        <v>4365</v>
      </c>
      <c r="AA502" s="49">
        <v>0</v>
      </c>
      <c r="AB502" s="49">
        <v>360</v>
      </c>
      <c r="AC502" s="49">
        <v>4365</v>
      </c>
      <c r="AD502" s="49">
        <v>0</v>
      </c>
      <c r="AE502" s="49">
        <v>360</v>
      </c>
      <c r="AF502" s="49">
        <v>4365</v>
      </c>
      <c r="AG502" s="49">
        <v>0</v>
      </c>
      <c r="AH502" s="49">
        <v>360</v>
      </c>
      <c r="AI502" s="49">
        <v>4365</v>
      </c>
      <c r="AJ502" s="49">
        <v>0</v>
      </c>
      <c r="AK502" s="49">
        <v>360</v>
      </c>
      <c r="AL502" s="49">
        <v>4365</v>
      </c>
      <c r="AM502" s="49">
        <v>0</v>
      </c>
      <c r="AN502" s="49">
        <v>360</v>
      </c>
      <c r="AO502" s="49">
        <v>0</v>
      </c>
      <c r="AP502" s="49">
        <v>4320</v>
      </c>
    </row>
    <row r="503" spans="1:42">
      <c r="A503" s="50" t="s">
        <v>50</v>
      </c>
      <c r="B503" s="50" t="s">
        <v>1575</v>
      </c>
      <c r="C503" s="50" t="s">
        <v>1576</v>
      </c>
      <c r="D503" s="50" t="s">
        <v>1577</v>
      </c>
      <c r="E503" s="49">
        <v>489</v>
      </c>
      <c r="F503" s="49">
        <v>0</v>
      </c>
      <c r="G503" s="49">
        <v>0</v>
      </c>
      <c r="H503" s="49">
        <v>489</v>
      </c>
      <c r="I503" s="49">
        <v>0</v>
      </c>
      <c r="J503" s="49">
        <v>0</v>
      </c>
      <c r="K503" s="49">
        <v>489</v>
      </c>
      <c r="L503" s="49">
        <v>0</v>
      </c>
      <c r="M503" s="49">
        <v>0</v>
      </c>
      <c r="N503" s="49">
        <v>489</v>
      </c>
      <c r="O503" s="49">
        <v>0</v>
      </c>
      <c r="P503" s="49">
        <v>0</v>
      </c>
      <c r="Q503" s="49">
        <v>489</v>
      </c>
      <c r="R503" s="49">
        <v>0</v>
      </c>
      <c r="S503" s="49">
        <v>0</v>
      </c>
      <c r="T503" s="49">
        <v>489</v>
      </c>
      <c r="U503" s="49">
        <v>0</v>
      </c>
      <c r="V503" s="49">
        <v>0</v>
      </c>
      <c r="W503" s="49">
        <v>489</v>
      </c>
      <c r="X503" s="49">
        <v>0</v>
      </c>
      <c r="Y503" s="49">
        <v>0</v>
      </c>
      <c r="Z503" s="49">
        <v>489</v>
      </c>
      <c r="AA503" s="49">
        <v>0</v>
      </c>
      <c r="AB503" s="49">
        <v>0</v>
      </c>
      <c r="AC503" s="49">
        <v>489</v>
      </c>
      <c r="AD503" s="49">
        <v>0</v>
      </c>
      <c r="AE503" s="49">
        <v>0</v>
      </c>
      <c r="AF503" s="49">
        <v>489</v>
      </c>
      <c r="AG503" s="49">
        <v>0</v>
      </c>
      <c r="AH503" s="49">
        <v>0</v>
      </c>
      <c r="AI503" s="49">
        <v>489</v>
      </c>
      <c r="AJ503" s="49">
        <v>0</v>
      </c>
      <c r="AK503" s="49">
        <v>0</v>
      </c>
      <c r="AL503" s="49">
        <v>489</v>
      </c>
      <c r="AM503" s="49">
        <v>0</v>
      </c>
      <c r="AN503" s="49">
        <v>0</v>
      </c>
      <c r="AO503" s="49">
        <v>0</v>
      </c>
      <c r="AP503" s="49">
        <v>0</v>
      </c>
    </row>
    <row r="504" spans="1:42">
      <c r="A504" s="50" t="s">
        <v>50</v>
      </c>
      <c r="B504" s="50" t="s">
        <v>1578</v>
      </c>
      <c r="C504" s="50" t="s">
        <v>1579</v>
      </c>
      <c r="D504" s="50" t="s">
        <v>1580</v>
      </c>
      <c r="E504" s="49">
        <v>158687</v>
      </c>
      <c r="F504" s="49">
        <v>0</v>
      </c>
      <c r="G504" s="49">
        <v>360</v>
      </c>
      <c r="H504" s="49">
        <v>158687</v>
      </c>
      <c r="I504" s="49">
        <v>0</v>
      </c>
      <c r="J504" s="49">
        <v>360</v>
      </c>
      <c r="K504" s="49">
        <v>158687</v>
      </c>
      <c r="L504" s="49">
        <v>0</v>
      </c>
      <c r="M504" s="49">
        <v>360</v>
      </c>
      <c r="N504" s="49">
        <v>158687</v>
      </c>
      <c r="O504" s="49">
        <v>0</v>
      </c>
      <c r="P504" s="49">
        <v>360</v>
      </c>
      <c r="Q504" s="49">
        <v>158687</v>
      </c>
      <c r="R504" s="49">
        <v>0</v>
      </c>
      <c r="S504" s="49">
        <v>360</v>
      </c>
      <c r="T504" s="49">
        <v>158687</v>
      </c>
      <c r="U504" s="49">
        <v>0</v>
      </c>
      <c r="V504" s="49">
        <v>360</v>
      </c>
      <c r="W504" s="49">
        <v>158687</v>
      </c>
      <c r="X504" s="49">
        <v>0</v>
      </c>
      <c r="Y504" s="49">
        <v>360</v>
      </c>
      <c r="Z504" s="49">
        <v>158687</v>
      </c>
      <c r="AA504" s="49">
        <v>0</v>
      </c>
      <c r="AB504" s="49">
        <v>360</v>
      </c>
      <c r="AC504" s="49">
        <v>158687</v>
      </c>
      <c r="AD504" s="49">
        <v>0</v>
      </c>
      <c r="AE504" s="49">
        <v>360</v>
      </c>
      <c r="AF504" s="49">
        <v>158687</v>
      </c>
      <c r="AG504" s="49">
        <v>0</v>
      </c>
      <c r="AH504" s="49">
        <v>360</v>
      </c>
      <c r="AI504" s="49">
        <v>158687</v>
      </c>
      <c r="AJ504" s="49">
        <v>0</v>
      </c>
      <c r="AK504" s="49">
        <v>360</v>
      </c>
      <c r="AL504" s="49">
        <v>158687</v>
      </c>
      <c r="AM504" s="49">
        <v>0</v>
      </c>
      <c r="AN504" s="49">
        <v>360</v>
      </c>
      <c r="AO504" s="49">
        <v>0</v>
      </c>
      <c r="AP504" s="49">
        <v>4320</v>
      </c>
    </row>
    <row r="505" spans="1:42">
      <c r="A505" s="50" t="s">
        <v>50</v>
      </c>
      <c r="B505" s="50" t="s">
        <v>1581</v>
      </c>
      <c r="C505" s="50" t="s">
        <v>1582</v>
      </c>
      <c r="D505" s="50" t="s">
        <v>1580</v>
      </c>
      <c r="E505" s="49">
        <v>296167</v>
      </c>
      <c r="F505" s="49">
        <v>0</v>
      </c>
      <c r="G505" s="49">
        <v>360</v>
      </c>
      <c r="H505" s="49">
        <v>296167</v>
      </c>
      <c r="I505" s="49">
        <v>0</v>
      </c>
      <c r="J505" s="49">
        <v>360</v>
      </c>
      <c r="K505" s="49">
        <v>296167</v>
      </c>
      <c r="L505" s="49">
        <v>0</v>
      </c>
      <c r="M505" s="49">
        <v>360</v>
      </c>
      <c r="N505" s="49">
        <v>298195</v>
      </c>
      <c r="O505" s="49">
        <v>1269</v>
      </c>
      <c r="P505" s="49">
        <v>423200</v>
      </c>
      <c r="Q505" s="49">
        <v>302305</v>
      </c>
      <c r="R505" s="49">
        <v>2572</v>
      </c>
      <c r="S505" s="49">
        <v>892280</v>
      </c>
      <c r="T505" s="49">
        <v>305598</v>
      </c>
      <c r="U505" s="49">
        <v>2061</v>
      </c>
      <c r="V505" s="49">
        <v>708320</v>
      </c>
      <c r="W505" s="49">
        <v>308361</v>
      </c>
      <c r="X505" s="49">
        <v>1729</v>
      </c>
      <c r="Y505" s="49">
        <v>588800</v>
      </c>
      <c r="Z505" s="49">
        <v>310665</v>
      </c>
      <c r="AA505" s="49">
        <v>1442</v>
      </c>
      <c r="AB505" s="49">
        <v>485480</v>
      </c>
      <c r="AC505" s="49">
        <v>313080</v>
      </c>
      <c r="AD505" s="49">
        <v>1511</v>
      </c>
      <c r="AE505" s="49">
        <v>510320</v>
      </c>
      <c r="AF505" s="49">
        <v>315058</v>
      </c>
      <c r="AG505" s="49">
        <v>1238</v>
      </c>
      <c r="AH505" s="49">
        <v>412040</v>
      </c>
      <c r="AI505" s="49">
        <v>317385</v>
      </c>
      <c r="AJ505" s="49">
        <v>1456</v>
      </c>
      <c r="AK505" s="49">
        <v>490520</v>
      </c>
      <c r="AL505" s="49">
        <v>319459</v>
      </c>
      <c r="AM505" s="49">
        <v>1298</v>
      </c>
      <c r="AN505" s="49">
        <v>433640</v>
      </c>
      <c r="AO505" s="49">
        <v>14576</v>
      </c>
      <c r="AP505" s="49">
        <v>4945680</v>
      </c>
    </row>
    <row r="506" spans="1:42">
      <c r="A506" s="50" t="s">
        <v>50</v>
      </c>
      <c r="B506" s="50" t="s">
        <v>1583</v>
      </c>
      <c r="C506" s="50" t="s">
        <v>1584</v>
      </c>
      <c r="D506" s="50" t="s">
        <v>1580</v>
      </c>
      <c r="E506" s="49">
        <v>28977</v>
      </c>
      <c r="F506" s="49">
        <v>0</v>
      </c>
      <c r="G506" s="49">
        <v>360</v>
      </c>
      <c r="H506" s="49">
        <v>28977</v>
      </c>
      <c r="I506" s="49">
        <v>0</v>
      </c>
      <c r="J506" s="49">
        <v>360</v>
      </c>
      <c r="K506" s="49">
        <v>28977</v>
      </c>
      <c r="L506" s="49">
        <v>0</v>
      </c>
      <c r="M506" s="49">
        <v>360</v>
      </c>
      <c r="N506" s="49">
        <v>28977</v>
      </c>
      <c r="O506" s="49">
        <v>0</v>
      </c>
      <c r="P506" s="49">
        <v>360</v>
      </c>
      <c r="Q506" s="49">
        <v>28977</v>
      </c>
      <c r="R506" s="49">
        <v>0</v>
      </c>
      <c r="S506" s="49">
        <v>360</v>
      </c>
      <c r="T506" s="49">
        <v>28977</v>
      </c>
      <c r="U506" s="49">
        <v>0</v>
      </c>
      <c r="V506" s="49">
        <v>360</v>
      </c>
      <c r="W506" s="49">
        <v>28977</v>
      </c>
      <c r="X506" s="49">
        <v>0</v>
      </c>
      <c r="Y506" s="49">
        <v>360</v>
      </c>
      <c r="Z506" s="49">
        <v>28977</v>
      </c>
      <c r="AA506" s="49">
        <v>0</v>
      </c>
      <c r="AB506" s="49">
        <v>360</v>
      </c>
      <c r="AC506" s="49">
        <v>28977</v>
      </c>
      <c r="AD506" s="49">
        <v>0</v>
      </c>
      <c r="AE506" s="49">
        <v>360</v>
      </c>
      <c r="AF506" s="49">
        <v>28977</v>
      </c>
      <c r="AG506" s="49">
        <v>0</v>
      </c>
      <c r="AH506" s="49">
        <v>360</v>
      </c>
      <c r="AI506" s="49">
        <v>28977</v>
      </c>
      <c r="AJ506" s="49">
        <v>0</v>
      </c>
      <c r="AK506" s="49">
        <v>360</v>
      </c>
      <c r="AL506" s="49">
        <v>28977</v>
      </c>
      <c r="AM506" s="49">
        <v>0</v>
      </c>
      <c r="AN506" s="49">
        <v>360</v>
      </c>
      <c r="AO506" s="49">
        <v>0</v>
      </c>
      <c r="AP506" s="49">
        <v>4320</v>
      </c>
    </row>
    <row r="507" spans="1:42">
      <c r="A507" s="50" t="s">
        <v>50</v>
      </c>
      <c r="B507" s="50" t="s">
        <v>1585</v>
      </c>
      <c r="C507" s="50" t="s">
        <v>1586</v>
      </c>
      <c r="D507" s="50" t="s">
        <v>1580</v>
      </c>
      <c r="E507" s="49">
        <v>592323</v>
      </c>
      <c r="F507" s="49">
        <v>3972</v>
      </c>
      <c r="G507" s="49">
        <v>1396280</v>
      </c>
      <c r="H507" s="49">
        <v>2383</v>
      </c>
      <c r="I507" s="49">
        <v>2866</v>
      </c>
      <c r="J507" s="49">
        <v>998120</v>
      </c>
      <c r="K507" s="49">
        <v>10549</v>
      </c>
      <c r="L507" s="49">
        <v>5109</v>
      </c>
      <c r="M507" s="49">
        <v>1805600</v>
      </c>
      <c r="N507" s="49">
        <v>18332</v>
      </c>
      <c r="O507" s="49">
        <v>4870</v>
      </c>
      <c r="P507" s="49">
        <v>1719560</v>
      </c>
      <c r="Q507" s="49">
        <v>26671</v>
      </c>
      <c r="R507" s="49">
        <v>5217</v>
      </c>
      <c r="S507" s="49">
        <v>1844480</v>
      </c>
      <c r="T507" s="49">
        <v>34544</v>
      </c>
      <c r="U507" s="49">
        <v>4926</v>
      </c>
      <c r="V507" s="49">
        <v>1739720</v>
      </c>
      <c r="W507" s="49">
        <v>42541</v>
      </c>
      <c r="X507" s="49">
        <v>5003</v>
      </c>
      <c r="Y507" s="49">
        <v>1767440</v>
      </c>
      <c r="Z507" s="49">
        <v>50459</v>
      </c>
      <c r="AA507" s="49">
        <v>4954</v>
      </c>
      <c r="AB507" s="49">
        <v>1749800</v>
      </c>
      <c r="AC507" s="49">
        <v>58191</v>
      </c>
      <c r="AD507" s="49">
        <v>4838</v>
      </c>
      <c r="AE507" s="49">
        <v>1708040</v>
      </c>
      <c r="AF507" s="49">
        <v>66325</v>
      </c>
      <c r="AG507" s="49">
        <v>5089</v>
      </c>
      <c r="AH507" s="49">
        <v>1798400</v>
      </c>
      <c r="AI507" s="49">
        <v>73820</v>
      </c>
      <c r="AJ507" s="49">
        <v>4689</v>
      </c>
      <c r="AK507" s="49">
        <v>1654400</v>
      </c>
      <c r="AL507" s="49">
        <v>82184</v>
      </c>
      <c r="AM507" s="49">
        <v>5233</v>
      </c>
      <c r="AN507" s="49">
        <v>1850240</v>
      </c>
      <c r="AO507" s="49">
        <v>56766</v>
      </c>
      <c r="AP507" s="49">
        <v>20032080</v>
      </c>
    </row>
    <row r="508" spans="1:42">
      <c r="A508" s="50" t="s">
        <v>50</v>
      </c>
      <c r="B508" s="50" t="s">
        <v>1587</v>
      </c>
      <c r="C508" s="50" t="s">
        <v>1588</v>
      </c>
      <c r="D508" s="50" t="s">
        <v>1589</v>
      </c>
      <c r="E508" s="49">
        <v>102323</v>
      </c>
      <c r="F508" s="49">
        <v>1826</v>
      </c>
      <c r="G508" s="49">
        <v>623720</v>
      </c>
      <c r="H508" s="49">
        <v>104280</v>
      </c>
      <c r="I508" s="49">
        <v>1957</v>
      </c>
      <c r="J508" s="49">
        <v>670880</v>
      </c>
      <c r="K508" s="49">
        <v>106040</v>
      </c>
      <c r="L508" s="49">
        <v>1760</v>
      </c>
      <c r="M508" s="49">
        <v>599960</v>
      </c>
      <c r="N508" s="49">
        <v>108010</v>
      </c>
      <c r="O508" s="49">
        <v>1970</v>
      </c>
      <c r="P508" s="49">
        <v>675560</v>
      </c>
      <c r="Q508" s="49">
        <v>110008</v>
      </c>
      <c r="R508" s="49">
        <v>1998</v>
      </c>
      <c r="S508" s="49">
        <v>685640</v>
      </c>
      <c r="T508" s="49">
        <v>112149</v>
      </c>
      <c r="U508" s="49">
        <v>2141</v>
      </c>
      <c r="V508" s="49">
        <v>737120</v>
      </c>
      <c r="W508" s="49">
        <v>114258</v>
      </c>
      <c r="X508" s="49">
        <v>2109</v>
      </c>
      <c r="Y508" s="49">
        <v>725600</v>
      </c>
      <c r="Z508" s="49">
        <v>116210</v>
      </c>
      <c r="AA508" s="49">
        <v>1952</v>
      </c>
      <c r="AB508" s="49">
        <v>669080</v>
      </c>
      <c r="AC508" s="49">
        <v>118050</v>
      </c>
      <c r="AD508" s="49">
        <v>1840</v>
      </c>
      <c r="AE508" s="49">
        <v>628760</v>
      </c>
      <c r="AF508" s="49">
        <v>119936</v>
      </c>
      <c r="AG508" s="49">
        <v>1886</v>
      </c>
      <c r="AH508" s="49">
        <v>645320</v>
      </c>
      <c r="AI508" s="49">
        <v>122120</v>
      </c>
      <c r="AJ508" s="49">
        <v>2184</v>
      </c>
      <c r="AK508" s="49">
        <v>752600</v>
      </c>
      <c r="AL508" s="49">
        <v>124190</v>
      </c>
      <c r="AM508" s="49">
        <v>2070</v>
      </c>
      <c r="AN508" s="49">
        <v>711560</v>
      </c>
      <c r="AO508" s="49">
        <v>23693</v>
      </c>
      <c r="AP508" s="49">
        <v>8125800</v>
      </c>
    </row>
    <row r="509" spans="1:42">
      <c r="A509" s="50" t="s">
        <v>50</v>
      </c>
      <c r="B509" s="50" t="s">
        <v>1590</v>
      </c>
      <c r="C509" s="50" t="s">
        <v>1591</v>
      </c>
      <c r="D509" s="50" t="s">
        <v>1589</v>
      </c>
      <c r="E509" s="49">
        <v>153990</v>
      </c>
      <c r="F509" s="49">
        <v>3568</v>
      </c>
      <c r="G509" s="49">
        <v>1250840</v>
      </c>
      <c r="H509" s="49">
        <v>157425</v>
      </c>
      <c r="I509" s="49">
        <v>3435</v>
      </c>
      <c r="J509" s="49">
        <v>1202960</v>
      </c>
      <c r="K509" s="49">
        <v>160345</v>
      </c>
      <c r="L509" s="49">
        <v>2920</v>
      </c>
      <c r="M509" s="49">
        <v>1017560</v>
      </c>
      <c r="N509" s="49">
        <v>164019</v>
      </c>
      <c r="O509" s="49">
        <v>3674</v>
      </c>
      <c r="P509" s="49">
        <v>1289000</v>
      </c>
      <c r="Q509" s="49">
        <v>167502</v>
      </c>
      <c r="R509" s="49">
        <v>3483</v>
      </c>
      <c r="S509" s="49">
        <v>1220240</v>
      </c>
      <c r="T509" s="49">
        <v>170973</v>
      </c>
      <c r="U509" s="49">
        <v>3471</v>
      </c>
      <c r="V509" s="49">
        <v>1215920</v>
      </c>
      <c r="W509" s="49">
        <v>174520</v>
      </c>
      <c r="X509" s="49">
        <v>3547</v>
      </c>
      <c r="Y509" s="49">
        <v>1243280</v>
      </c>
      <c r="Z509" s="49">
        <v>177770</v>
      </c>
      <c r="AA509" s="49">
        <v>3250</v>
      </c>
      <c r="AB509" s="49">
        <v>1136360</v>
      </c>
      <c r="AC509" s="49">
        <v>180987</v>
      </c>
      <c r="AD509" s="49">
        <v>3217</v>
      </c>
      <c r="AE509" s="49">
        <v>1124480</v>
      </c>
      <c r="AF509" s="49">
        <v>184439</v>
      </c>
      <c r="AG509" s="49">
        <v>3452</v>
      </c>
      <c r="AH509" s="49">
        <v>1209080</v>
      </c>
      <c r="AI509" s="49">
        <v>188090</v>
      </c>
      <c r="AJ509" s="49">
        <v>3651</v>
      </c>
      <c r="AK509" s="49">
        <v>1280720</v>
      </c>
      <c r="AL509" s="49">
        <v>191680</v>
      </c>
      <c r="AM509" s="49">
        <v>3590</v>
      </c>
      <c r="AN509" s="49">
        <v>1258760</v>
      </c>
      <c r="AO509" s="49">
        <v>41258</v>
      </c>
      <c r="AP509" s="49">
        <v>14449200</v>
      </c>
    </row>
    <row r="510" spans="1:42">
      <c r="A510" s="50" t="s">
        <v>50</v>
      </c>
      <c r="B510" s="50" t="s">
        <v>1595</v>
      </c>
      <c r="C510" s="50" t="s">
        <v>1596</v>
      </c>
      <c r="D510" s="50" t="s">
        <v>1597</v>
      </c>
      <c r="E510" s="49">
        <v>342324</v>
      </c>
      <c r="F510" s="49">
        <v>759</v>
      </c>
      <c r="G510" s="49">
        <v>239600</v>
      </c>
      <c r="H510" s="49">
        <v>342337</v>
      </c>
      <c r="I510" s="49">
        <v>7</v>
      </c>
      <c r="J510" s="49">
        <v>1690</v>
      </c>
      <c r="K510" s="49">
        <v>342337</v>
      </c>
      <c r="L510" s="49">
        <v>0</v>
      </c>
      <c r="M510" s="49">
        <v>360</v>
      </c>
      <c r="N510" s="49">
        <v>342337</v>
      </c>
      <c r="O510" s="49">
        <v>0</v>
      </c>
      <c r="P510" s="49">
        <v>360</v>
      </c>
      <c r="Q510" s="49">
        <v>342337</v>
      </c>
      <c r="R510" s="49">
        <v>0</v>
      </c>
      <c r="S510" s="49">
        <v>360</v>
      </c>
      <c r="T510" s="49">
        <v>342337</v>
      </c>
      <c r="U510" s="49">
        <v>0</v>
      </c>
      <c r="V510" s="49">
        <v>360</v>
      </c>
      <c r="W510" s="49">
        <v>342337</v>
      </c>
      <c r="X510" s="49">
        <v>0</v>
      </c>
      <c r="Y510" s="49">
        <v>360</v>
      </c>
      <c r="Z510" s="49">
        <v>342337</v>
      </c>
      <c r="AA510" s="49">
        <v>0</v>
      </c>
      <c r="AB510" s="49">
        <v>360</v>
      </c>
      <c r="AC510" s="49">
        <v>344015</v>
      </c>
      <c r="AD510" s="49">
        <v>808</v>
      </c>
      <c r="AE510" s="49">
        <v>257240</v>
      </c>
      <c r="AF510" s="49">
        <v>348171</v>
      </c>
      <c r="AG510" s="49">
        <v>2000</v>
      </c>
      <c r="AH510" s="49">
        <v>686360</v>
      </c>
      <c r="AI510" s="49">
        <v>352835</v>
      </c>
      <c r="AJ510" s="49">
        <v>2244</v>
      </c>
      <c r="AK510" s="49">
        <v>774200</v>
      </c>
      <c r="AL510" s="49">
        <v>354323</v>
      </c>
      <c r="AM510" s="49">
        <v>716</v>
      </c>
      <c r="AN510" s="49">
        <v>224120</v>
      </c>
      <c r="AO510" s="49">
        <v>6534</v>
      </c>
      <c r="AP510" s="49">
        <v>2185370</v>
      </c>
    </row>
    <row r="511" spans="1:42">
      <c r="A511" s="50" t="s">
        <v>50</v>
      </c>
      <c r="B511" s="50" t="s">
        <v>1598</v>
      </c>
      <c r="C511" s="50" t="s">
        <v>1599</v>
      </c>
      <c r="D511" s="50" t="s">
        <v>1600</v>
      </c>
      <c r="E511" s="49">
        <v>0</v>
      </c>
      <c r="F511" s="49">
        <v>0</v>
      </c>
      <c r="G511" s="49">
        <v>0</v>
      </c>
      <c r="H511" s="49">
        <v>0</v>
      </c>
      <c r="I511" s="49">
        <v>0</v>
      </c>
      <c r="J511" s="49">
        <v>0</v>
      </c>
      <c r="K511" s="49">
        <v>0</v>
      </c>
      <c r="L511" s="49">
        <v>0</v>
      </c>
      <c r="M511" s="49">
        <v>0</v>
      </c>
      <c r="N511" s="49">
        <v>0</v>
      </c>
      <c r="O511" s="49">
        <v>0</v>
      </c>
      <c r="P511" s="49">
        <v>0</v>
      </c>
      <c r="Q511" s="49">
        <v>0</v>
      </c>
      <c r="R511" s="49">
        <v>0</v>
      </c>
      <c r="S511" s="49">
        <v>0</v>
      </c>
      <c r="T511" s="49">
        <v>0</v>
      </c>
      <c r="U511" s="49">
        <v>0</v>
      </c>
      <c r="V511" s="49">
        <v>0</v>
      </c>
      <c r="W511" s="49">
        <v>0</v>
      </c>
      <c r="X511" s="49">
        <v>0</v>
      </c>
      <c r="Y511" s="49">
        <v>0</v>
      </c>
      <c r="Z511" s="49">
        <v>0</v>
      </c>
      <c r="AA511" s="49">
        <v>0</v>
      </c>
      <c r="AB511" s="49">
        <v>0</v>
      </c>
      <c r="AC511" s="49">
        <v>0</v>
      </c>
      <c r="AD511" s="49">
        <v>0</v>
      </c>
      <c r="AE511" s="49">
        <v>0</v>
      </c>
      <c r="AF511" s="49">
        <v>0</v>
      </c>
      <c r="AG511" s="49">
        <v>0</v>
      </c>
      <c r="AH511" s="49">
        <v>0</v>
      </c>
      <c r="AI511" s="49">
        <v>0</v>
      </c>
      <c r="AJ511" s="49">
        <v>0</v>
      </c>
      <c r="AK511" s="49">
        <v>0</v>
      </c>
      <c r="AL511" s="49">
        <v>0</v>
      </c>
      <c r="AM511" s="49">
        <v>0</v>
      </c>
      <c r="AN511" s="49">
        <v>0</v>
      </c>
      <c r="AO511" s="49">
        <v>0</v>
      </c>
      <c r="AP511" s="49">
        <v>0</v>
      </c>
    </row>
    <row r="512" spans="1:42">
      <c r="A512" s="50" t="s">
        <v>50</v>
      </c>
      <c r="B512" s="50" t="s">
        <v>1601</v>
      </c>
      <c r="C512" s="50" t="s">
        <v>1602</v>
      </c>
      <c r="D512" s="50" t="s">
        <v>1603</v>
      </c>
      <c r="E512" s="49">
        <v>23021</v>
      </c>
      <c r="F512" s="49">
        <v>0</v>
      </c>
      <c r="G512" s="49">
        <v>360</v>
      </c>
      <c r="H512" s="49">
        <v>23021</v>
      </c>
      <c r="I512" s="49">
        <v>0</v>
      </c>
      <c r="J512" s="49">
        <v>360</v>
      </c>
      <c r="K512" s="49">
        <v>23021</v>
      </c>
      <c r="L512" s="49">
        <v>0</v>
      </c>
      <c r="M512" s="49">
        <v>360</v>
      </c>
      <c r="N512" s="49">
        <v>23021</v>
      </c>
      <c r="O512" s="49">
        <v>0</v>
      </c>
      <c r="P512" s="49">
        <v>360</v>
      </c>
      <c r="Q512" s="49">
        <v>23021</v>
      </c>
      <c r="R512" s="49">
        <v>0</v>
      </c>
      <c r="S512" s="49">
        <v>360</v>
      </c>
      <c r="T512" s="49">
        <v>23021</v>
      </c>
      <c r="U512" s="49">
        <v>0</v>
      </c>
      <c r="V512" s="49">
        <v>360</v>
      </c>
      <c r="W512" s="49">
        <v>23021</v>
      </c>
      <c r="X512" s="49">
        <v>0</v>
      </c>
      <c r="Y512" s="49">
        <v>360</v>
      </c>
      <c r="Z512" s="49">
        <v>23021</v>
      </c>
      <c r="AA512" s="49">
        <v>0</v>
      </c>
      <c r="AB512" s="49">
        <v>360</v>
      </c>
      <c r="AC512" s="49">
        <v>23021</v>
      </c>
      <c r="AD512" s="49">
        <v>0</v>
      </c>
      <c r="AE512" s="49">
        <v>360</v>
      </c>
      <c r="AF512" s="49">
        <v>23021</v>
      </c>
      <c r="AG512" s="49">
        <v>0</v>
      </c>
      <c r="AH512" s="49">
        <v>360</v>
      </c>
      <c r="AI512" s="49">
        <v>23021</v>
      </c>
      <c r="AJ512" s="49">
        <v>0</v>
      </c>
      <c r="AK512" s="49">
        <v>360</v>
      </c>
      <c r="AL512" s="49">
        <v>23021</v>
      </c>
      <c r="AM512" s="49">
        <v>0</v>
      </c>
      <c r="AN512" s="49">
        <v>360</v>
      </c>
      <c r="AO512" s="49">
        <v>0</v>
      </c>
      <c r="AP512" s="49">
        <v>4320</v>
      </c>
    </row>
    <row r="513" spans="1:42">
      <c r="A513" s="50" t="s">
        <v>50</v>
      </c>
      <c r="B513" s="50" t="s">
        <v>1604</v>
      </c>
      <c r="C513" s="50" t="s">
        <v>1605</v>
      </c>
      <c r="D513" s="50" t="s">
        <v>1606</v>
      </c>
      <c r="E513" s="49">
        <v>419474</v>
      </c>
      <c r="F513" s="49">
        <v>662</v>
      </c>
      <c r="G513" s="49">
        <v>204680</v>
      </c>
      <c r="H513" s="49">
        <v>421041</v>
      </c>
      <c r="I513" s="49">
        <v>754</v>
      </c>
      <c r="J513" s="49">
        <v>237800</v>
      </c>
      <c r="K513" s="49">
        <v>422079</v>
      </c>
      <c r="L513" s="49">
        <v>500</v>
      </c>
      <c r="M513" s="49">
        <v>146360</v>
      </c>
      <c r="N513" s="49">
        <v>422982</v>
      </c>
      <c r="O513" s="49">
        <v>435</v>
      </c>
      <c r="P513" s="49">
        <v>122960</v>
      </c>
      <c r="Q513" s="49">
        <v>423632</v>
      </c>
      <c r="R513" s="49">
        <v>313</v>
      </c>
      <c r="S513" s="49">
        <v>79040</v>
      </c>
      <c r="T513" s="49">
        <v>424146</v>
      </c>
      <c r="U513" s="49">
        <v>248</v>
      </c>
      <c r="V513" s="49">
        <v>55640</v>
      </c>
      <c r="W513" s="49">
        <v>424527</v>
      </c>
      <c r="X513" s="49">
        <v>184</v>
      </c>
      <c r="Y513" s="49">
        <v>35320</v>
      </c>
      <c r="Z513" s="49">
        <v>424803</v>
      </c>
      <c r="AA513" s="49">
        <v>133</v>
      </c>
      <c r="AB513" s="49">
        <v>25630</v>
      </c>
      <c r="AC513" s="49">
        <v>424803</v>
      </c>
      <c r="AD513" s="49">
        <v>0</v>
      </c>
      <c r="AE513" s="49">
        <v>360</v>
      </c>
      <c r="AF513" s="49">
        <v>424803</v>
      </c>
      <c r="AG513" s="49">
        <v>0</v>
      </c>
      <c r="AH513" s="49">
        <v>360</v>
      </c>
      <c r="AI513" s="49">
        <v>424803</v>
      </c>
      <c r="AJ513" s="49">
        <v>0</v>
      </c>
      <c r="AK513" s="49">
        <v>360</v>
      </c>
      <c r="AL513" s="49">
        <v>424803</v>
      </c>
      <c r="AM513" s="49">
        <v>0</v>
      </c>
      <c r="AN513" s="49">
        <v>360</v>
      </c>
      <c r="AO513" s="49">
        <v>3229</v>
      </c>
      <c r="AP513" s="49">
        <v>908870</v>
      </c>
    </row>
    <row r="514" spans="1:42">
      <c r="A514" s="50" t="s">
        <v>50</v>
      </c>
      <c r="B514" s="50" t="s">
        <v>1607</v>
      </c>
      <c r="C514" s="50" t="s">
        <v>1608</v>
      </c>
      <c r="D514" s="50" t="s">
        <v>1609</v>
      </c>
      <c r="E514" s="49">
        <v>91390</v>
      </c>
      <c r="F514" s="49">
        <v>1020</v>
      </c>
      <c r="G514" s="49">
        <v>333560</v>
      </c>
      <c r="H514" s="49">
        <v>92910</v>
      </c>
      <c r="I514" s="49">
        <v>1520</v>
      </c>
      <c r="J514" s="49">
        <v>513560</v>
      </c>
      <c r="K514" s="49">
        <v>93900</v>
      </c>
      <c r="L514" s="49">
        <v>990</v>
      </c>
      <c r="M514" s="49">
        <v>322760</v>
      </c>
      <c r="N514" s="49">
        <v>94990</v>
      </c>
      <c r="O514" s="49">
        <v>1090</v>
      </c>
      <c r="P514" s="49">
        <v>358760</v>
      </c>
      <c r="Q514" s="49">
        <v>95860</v>
      </c>
      <c r="R514" s="49">
        <v>870</v>
      </c>
      <c r="S514" s="49">
        <v>279560</v>
      </c>
      <c r="T514" s="49">
        <v>97280</v>
      </c>
      <c r="U514" s="49">
        <v>1420</v>
      </c>
      <c r="V514" s="49">
        <v>477560</v>
      </c>
      <c r="W514" s="49">
        <v>98260</v>
      </c>
      <c r="X514" s="49">
        <v>980</v>
      </c>
      <c r="Y514" s="49">
        <v>319160</v>
      </c>
      <c r="Z514" s="49">
        <v>99770</v>
      </c>
      <c r="AA514" s="49">
        <v>1510</v>
      </c>
      <c r="AB514" s="49">
        <v>509960</v>
      </c>
      <c r="AC514" s="49">
        <v>99850</v>
      </c>
      <c r="AD514" s="49">
        <v>80</v>
      </c>
      <c r="AE514" s="49">
        <v>15560</v>
      </c>
      <c r="AF514" s="49">
        <v>99850</v>
      </c>
      <c r="AG514" s="49">
        <v>0</v>
      </c>
      <c r="AH514" s="49">
        <v>360</v>
      </c>
      <c r="AI514" s="49">
        <v>99850</v>
      </c>
      <c r="AJ514" s="49">
        <v>0</v>
      </c>
      <c r="AK514" s="49">
        <v>360</v>
      </c>
      <c r="AL514" s="49">
        <v>99850</v>
      </c>
      <c r="AM514" s="49">
        <v>0</v>
      </c>
      <c r="AN514" s="49">
        <v>360</v>
      </c>
      <c r="AO514" s="49">
        <v>9480</v>
      </c>
      <c r="AP514" s="49">
        <v>3131520</v>
      </c>
    </row>
    <row r="515" spans="1:42">
      <c r="A515" s="50" t="s">
        <v>50</v>
      </c>
      <c r="B515" s="50" t="s">
        <v>1610</v>
      </c>
      <c r="C515" s="50" t="s">
        <v>1611</v>
      </c>
      <c r="D515" s="50" t="s">
        <v>1609</v>
      </c>
      <c r="E515" s="49">
        <v>471550</v>
      </c>
      <c r="F515" s="49">
        <v>7750</v>
      </c>
      <c r="G515" s="49">
        <v>2756360</v>
      </c>
      <c r="H515" s="49">
        <v>480300</v>
      </c>
      <c r="I515" s="49">
        <v>8750</v>
      </c>
      <c r="J515" s="49">
        <v>3116360</v>
      </c>
      <c r="K515" s="49">
        <v>486830</v>
      </c>
      <c r="L515" s="49">
        <v>6530</v>
      </c>
      <c r="M515" s="49">
        <v>2317160</v>
      </c>
      <c r="N515" s="49">
        <v>493730</v>
      </c>
      <c r="O515" s="49">
        <v>6900</v>
      </c>
      <c r="P515" s="49">
        <v>2450360</v>
      </c>
      <c r="Q515" s="49">
        <v>8600</v>
      </c>
      <c r="R515" s="49">
        <v>9494</v>
      </c>
      <c r="S515" s="49">
        <v>3384200</v>
      </c>
      <c r="T515" s="49">
        <v>17570</v>
      </c>
      <c r="U515" s="49">
        <v>8970</v>
      </c>
      <c r="V515" s="49">
        <v>3195560</v>
      </c>
      <c r="W515" s="49">
        <v>26430</v>
      </c>
      <c r="X515" s="49">
        <v>8860</v>
      </c>
      <c r="Y515" s="49">
        <v>3155960</v>
      </c>
      <c r="Z515" s="49">
        <v>36480</v>
      </c>
      <c r="AA515" s="49">
        <v>10050</v>
      </c>
      <c r="AB515" s="49">
        <v>3584360</v>
      </c>
      <c r="AC515" s="49">
        <v>45690</v>
      </c>
      <c r="AD515" s="49">
        <v>9210</v>
      </c>
      <c r="AE515" s="49">
        <v>3281960</v>
      </c>
      <c r="AF515" s="49">
        <v>54280</v>
      </c>
      <c r="AG515" s="49">
        <v>8590</v>
      </c>
      <c r="AH515" s="49">
        <v>3058760</v>
      </c>
      <c r="AI515" s="49">
        <v>64260</v>
      </c>
      <c r="AJ515" s="49">
        <v>9980</v>
      </c>
      <c r="AK515" s="49">
        <v>3559160</v>
      </c>
      <c r="AL515" s="49">
        <v>73530</v>
      </c>
      <c r="AM515" s="49">
        <v>9270</v>
      </c>
      <c r="AN515" s="49">
        <v>3303560</v>
      </c>
      <c r="AO515" s="49">
        <v>104354</v>
      </c>
      <c r="AP515" s="49">
        <v>37163760</v>
      </c>
    </row>
    <row r="516" spans="1:42">
      <c r="A516" s="50" t="s">
        <v>50</v>
      </c>
      <c r="B516" s="50" t="s">
        <v>1612</v>
      </c>
      <c r="C516" s="50" t="s">
        <v>1613</v>
      </c>
      <c r="D516" s="50" t="s">
        <v>1614</v>
      </c>
      <c r="E516" s="49">
        <v>65569</v>
      </c>
      <c r="F516" s="49">
        <v>0</v>
      </c>
      <c r="G516" s="49">
        <v>510</v>
      </c>
      <c r="H516" s="49">
        <v>65569</v>
      </c>
      <c r="I516" s="49">
        <v>0</v>
      </c>
      <c r="J516" s="49">
        <v>510</v>
      </c>
      <c r="K516" s="49">
        <v>65569</v>
      </c>
      <c r="L516" s="49">
        <v>0</v>
      </c>
      <c r="M516" s="49">
        <v>510</v>
      </c>
      <c r="N516" s="49">
        <v>65569</v>
      </c>
      <c r="O516" s="49">
        <v>0</v>
      </c>
      <c r="P516" s="49">
        <v>510</v>
      </c>
      <c r="Q516" s="49">
        <v>65569</v>
      </c>
      <c r="R516" s="49">
        <v>0</v>
      </c>
      <c r="S516" s="49">
        <v>510</v>
      </c>
      <c r="T516" s="49">
        <v>65569</v>
      </c>
      <c r="U516" s="49">
        <v>0</v>
      </c>
      <c r="V516" s="49">
        <v>510</v>
      </c>
      <c r="W516" s="49">
        <v>65569</v>
      </c>
      <c r="X516" s="49">
        <v>0</v>
      </c>
      <c r="Y516" s="49">
        <v>510</v>
      </c>
      <c r="Z516" s="49">
        <v>65569</v>
      </c>
      <c r="AA516" s="49">
        <v>0</v>
      </c>
      <c r="AB516" s="49">
        <v>510</v>
      </c>
      <c r="AC516" s="49">
        <v>65569</v>
      </c>
      <c r="AD516" s="49">
        <v>0</v>
      </c>
      <c r="AE516" s="49">
        <v>510</v>
      </c>
      <c r="AF516" s="49">
        <v>65569</v>
      </c>
      <c r="AG516" s="49">
        <v>0</v>
      </c>
      <c r="AH516" s="49">
        <v>510</v>
      </c>
      <c r="AI516" s="49">
        <v>65569</v>
      </c>
      <c r="AJ516" s="49">
        <v>0</v>
      </c>
      <c r="AK516" s="49">
        <v>510</v>
      </c>
      <c r="AL516" s="49">
        <v>65569</v>
      </c>
      <c r="AM516" s="49">
        <v>0</v>
      </c>
      <c r="AN516" s="49">
        <v>510</v>
      </c>
      <c r="AO516" s="49">
        <v>0</v>
      </c>
      <c r="AP516" s="49">
        <v>6120</v>
      </c>
    </row>
    <row r="517" spans="1:42">
      <c r="A517" s="50" t="s">
        <v>50</v>
      </c>
      <c r="B517" s="50" t="s">
        <v>1615</v>
      </c>
      <c r="C517" s="50" t="s">
        <v>1616</v>
      </c>
      <c r="D517" s="50" t="s">
        <v>1617</v>
      </c>
      <c r="E517" s="49">
        <v>9188</v>
      </c>
      <c r="F517" s="49">
        <v>0</v>
      </c>
      <c r="G517" s="49">
        <v>410</v>
      </c>
      <c r="H517" s="49">
        <v>9188</v>
      </c>
      <c r="I517" s="49">
        <v>0</v>
      </c>
      <c r="J517" s="49">
        <v>410</v>
      </c>
      <c r="K517" s="49">
        <v>9188</v>
      </c>
      <c r="L517" s="49">
        <v>0</v>
      </c>
      <c r="M517" s="49">
        <v>410</v>
      </c>
      <c r="N517" s="49">
        <v>9188</v>
      </c>
      <c r="O517" s="49">
        <v>0</v>
      </c>
      <c r="P517" s="49">
        <v>410</v>
      </c>
      <c r="Q517" s="49">
        <v>9188</v>
      </c>
      <c r="R517" s="49">
        <v>0</v>
      </c>
      <c r="S517" s="49">
        <v>410</v>
      </c>
      <c r="T517" s="49">
        <v>9188</v>
      </c>
      <c r="U517" s="49">
        <v>0</v>
      </c>
      <c r="V517" s="49">
        <v>410</v>
      </c>
      <c r="W517" s="49">
        <v>9188</v>
      </c>
      <c r="X517" s="49">
        <v>0</v>
      </c>
      <c r="Y517" s="49">
        <v>410</v>
      </c>
      <c r="Z517" s="49">
        <v>9188</v>
      </c>
      <c r="AA517" s="49">
        <v>0</v>
      </c>
      <c r="AB517" s="49">
        <v>410</v>
      </c>
      <c r="AC517" s="49">
        <v>9188</v>
      </c>
      <c r="AD517" s="49">
        <v>0</v>
      </c>
      <c r="AE517" s="49">
        <v>410</v>
      </c>
      <c r="AF517" s="49">
        <v>9188</v>
      </c>
      <c r="AG517" s="49">
        <v>0</v>
      </c>
      <c r="AH517" s="49">
        <v>410</v>
      </c>
      <c r="AI517" s="49">
        <v>9188</v>
      </c>
      <c r="AJ517" s="49">
        <v>0</v>
      </c>
      <c r="AK517" s="49">
        <v>410</v>
      </c>
      <c r="AL517" s="49">
        <v>9188</v>
      </c>
      <c r="AM517" s="49">
        <v>0</v>
      </c>
      <c r="AN517" s="49">
        <v>410</v>
      </c>
      <c r="AO517" s="49">
        <v>0</v>
      </c>
      <c r="AP517" s="49">
        <v>4920</v>
      </c>
    </row>
    <row r="518" spans="1:42">
      <c r="A518" s="50" t="s">
        <v>50</v>
      </c>
      <c r="B518" s="50" t="s">
        <v>1618</v>
      </c>
      <c r="C518" s="50" t="s">
        <v>1619</v>
      </c>
      <c r="D518" s="50" t="s">
        <v>1620</v>
      </c>
      <c r="E518" s="49">
        <v>455</v>
      </c>
      <c r="F518" s="49">
        <v>0</v>
      </c>
      <c r="G518" s="49">
        <v>410</v>
      </c>
      <c r="H518" s="49">
        <v>455</v>
      </c>
      <c r="I518" s="49">
        <v>0</v>
      </c>
      <c r="J518" s="49">
        <v>410</v>
      </c>
      <c r="K518" s="49">
        <v>455</v>
      </c>
      <c r="L518" s="49">
        <v>0</v>
      </c>
      <c r="M518" s="49">
        <v>410</v>
      </c>
      <c r="N518" s="49">
        <v>455</v>
      </c>
      <c r="O518" s="49">
        <v>0</v>
      </c>
      <c r="P518" s="49">
        <v>410</v>
      </c>
      <c r="Q518" s="49">
        <v>455</v>
      </c>
      <c r="R518" s="49">
        <v>0</v>
      </c>
      <c r="S518" s="49">
        <v>410</v>
      </c>
      <c r="T518" s="49">
        <v>455</v>
      </c>
      <c r="U518" s="49">
        <v>0</v>
      </c>
      <c r="V518" s="49">
        <v>410</v>
      </c>
      <c r="W518" s="49">
        <v>455</v>
      </c>
      <c r="X518" s="49">
        <v>0</v>
      </c>
      <c r="Y518" s="49">
        <v>410</v>
      </c>
      <c r="Z518" s="49">
        <v>455</v>
      </c>
      <c r="AA518" s="49">
        <v>0</v>
      </c>
      <c r="AB518" s="49">
        <v>410</v>
      </c>
      <c r="AC518" s="49">
        <v>455</v>
      </c>
      <c r="AD518" s="49">
        <v>0</v>
      </c>
      <c r="AE518" s="49">
        <v>410</v>
      </c>
      <c r="AF518" s="49">
        <v>455</v>
      </c>
      <c r="AG518" s="49">
        <v>0</v>
      </c>
      <c r="AH518" s="49">
        <v>410</v>
      </c>
      <c r="AI518" s="49">
        <v>455</v>
      </c>
      <c r="AJ518" s="49">
        <v>0</v>
      </c>
      <c r="AK518" s="49">
        <v>410</v>
      </c>
      <c r="AL518" s="49">
        <v>455</v>
      </c>
      <c r="AM518" s="49">
        <v>0</v>
      </c>
      <c r="AN518" s="49">
        <v>410</v>
      </c>
      <c r="AO518" s="49">
        <v>0</v>
      </c>
      <c r="AP518" s="49">
        <v>4920</v>
      </c>
    </row>
    <row r="519" spans="1:42">
      <c r="A519" s="50" t="s">
        <v>50</v>
      </c>
      <c r="B519" s="50" t="s">
        <v>1621</v>
      </c>
      <c r="C519" s="50" t="s">
        <v>1622</v>
      </c>
      <c r="D519" s="50" t="s">
        <v>1623</v>
      </c>
      <c r="E519" s="49">
        <v>2576</v>
      </c>
      <c r="F519" s="49">
        <v>25</v>
      </c>
      <c r="G519" s="49">
        <v>6410</v>
      </c>
      <c r="H519" s="49">
        <v>2592</v>
      </c>
      <c r="I519" s="49">
        <v>16</v>
      </c>
      <c r="J519" s="49">
        <v>4250</v>
      </c>
      <c r="K519" s="49">
        <v>2771</v>
      </c>
      <c r="L519" s="49">
        <v>179</v>
      </c>
      <c r="M519" s="49">
        <v>104580</v>
      </c>
      <c r="N519" s="49">
        <v>2860</v>
      </c>
      <c r="O519" s="49">
        <v>89</v>
      </c>
      <c r="P519" s="49">
        <v>39320</v>
      </c>
      <c r="Q519" s="49">
        <v>2879</v>
      </c>
      <c r="R519" s="49">
        <v>19</v>
      </c>
      <c r="S519" s="49">
        <v>4970</v>
      </c>
      <c r="T519" s="49">
        <v>2951</v>
      </c>
      <c r="U519" s="49">
        <v>72</v>
      </c>
      <c r="V519" s="49">
        <v>27590</v>
      </c>
      <c r="W519" s="49">
        <v>2998</v>
      </c>
      <c r="X519" s="49">
        <v>47</v>
      </c>
      <c r="Y519" s="49">
        <v>11690</v>
      </c>
      <c r="Z519" s="49">
        <v>3037</v>
      </c>
      <c r="AA519" s="49">
        <v>39</v>
      </c>
      <c r="AB519" s="49">
        <v>9770</v>
      </c>
      <c r="AC519" s="49">
        <v>3089</v>
      </c>
      <c r="AD519" s="49">
        <v>52</v>
      </c>
      <c r="AE519" s="49">
        <v>13790</v>
      </c>
      <c r="AF519" s="49">
        <v>3139</v>
      </c>
      <c r="AG519" s="49">
        <v>50</v>
      </c>
      <c r="AH519" s="49">
        <v>12410</v>
      </c>
      <c r="AI519" s="49">
        <v>3169</v>
      </c>
      <c r="AJ519" s="49">
        <v>30</v>
      </c>
      <c r="AK519" s="49">
        <v>7610</v>
      </c>
      <c r="AL519" s="49">
        <v>3214</v>
      </c>
      <c r="AM519" s="49">
        <v>45</v>
      </c>
      <c r="AN519" s="49">
        <v>11210</v>
      </c>
      <c r="AO519" s="49">
        <v>663</v>
      </c>
      <c r="AP519" s="49">
        <v>253600</v>
      </c>
    </row>
    <row r="520" spans="1:42">
      <c r="A520" s="50" t="s">
        <v>50</v>
      </c>
      <c r="B520" s="50" t="s">
        <v>1624</v>
      </c>
      <c r="C520" s="50" t="s">
        <v>1625</v>
      </c>
      <c r="D520" s="50" t="s">
        <v>1626</v>
      </c>
      <c r="E520" s="49">
        <v>6716</v>
      </c>
      <c r="F520" s="49">
        <v>15</v>
      </c>
      <c r="G520" s="49">
        <v>4010</v>
      </c>
      <c r="H520" s="49">
        <v>6737</v>
      </c>
      <c r="I520" s="49">
        <v>21</v>
      </c>
      <c r="J520" s="49">
        <v>5450</v>
      </c>
      <c r="K520" s="49">
        <v>6759</v>
      </c>
      <c r="L520" s="49">
        <v>22</v>
      </c>
      <c r="M520" s="49">
        <v>5690</v>
      </c>
      <c r="N520" s="49">
        <v>6774</v>
      </c>
      <c r="O520" s="49">
        <v>15</v>
      </c>
      <c r="P520" s="49">
        <v>4010</v>
      </c>
      <c r="Q520" s="49">
        <v>6794</v>
      </c>
      <c r="R520" s="49">
        <v>20</v>
      </c>
      <c r="S520" s="49">
        <v>5210</v>
      </c>
      <c r="T520" s="49">
        <v>6820</v>
      </c>
      <c r="U520" s="49">
        <v>26</v>
      </c>
      <c r="V520" s="49">
        <v>6650</v>
      </c>
      <c r="W520" s="49">
        <v>6839</v>
      </c>
      <c r="X520" s="49">
        <v>19</v>
      </c>
      <c r="Y520" s="49">
        <v>4970</v>
      </c>
      <c r="Z520" s="49">
        <v>6859</v>
      </c>
      <c r="AA520" s="49">
        <v>20</v>
      </c>
      <c r="AB520" s="49">
        <v>5210</v>
      </c>
      <c r="AC520" s="49">
        <v>6789</v>
      </c>
      <c r="AD520" s="49">
        <v>21</v>
      </c>
      <c r="AE520" s="49">
        <v>5450</v>
      </c>
      <c r="AF520" s="49">
        <v>6899</v>
      </c>
      <c r="AG520" s="49">
        <v>110</v>
      </c>
      <c r="AH520" s="49">
        <v>54210</v>
      </c>
      <c r="AI520" s="49">
        <v>6909</v>
      </c>
      <c r="AJ520" s="49">
        <v>10</v>
      </c>
      <c r="AK520" s="49">
        <v>2810</v>
      </c>
      <c r="AL520" s="49">
        <v>6924</v>
      </c>
      <c r="AM520" s="49">
        <v>15</v>
      </c>
      <c r="AN520" s="49">
        <v>4010</v>
      </c>
      <c r="AO520" s="49">
        <v>314</v>
      </c>
      <c r="AP520" s="49">
        <v>107680</v>
      </c>
    </row>
    <row r="521" spans="1:42">
      <c r="A521" s="50" t="s">
        <v>50</v>
      </c>
      <c r="B521" s="50" t="s">
        <v>1627</v>
      </c>
      <c r="C521" s="50" t="s">
        <v>1628</v>
      </c>
      <c r="D521" s="50" t="s">
        <v>1629</v>
      </c>
      <c r="E521" s="49">
        <v>3554</v>
      </c>
      <c r="F521" s="49">
        <v>14</v>
      </c>
      <c r="G521" s="49">
        <v>3770</v>
      </c>
      <c r="H521" s="49">
        <v>3563</v>
      </c>
      <c r="I521" s="49">
        <v>9</v>
      </c>
      <c r="J521" s="49">
        <v>2570</v>
      </c>
      <c r="K521" s="49">
        <v>3597</v>
      </c>
      <c r="L521" s="49">
        <v>34</v>
      </c>
      <c r="M521" s="49">
        <v>8570</v>
      </c>
      <c r="N521" s="49">
        <v>3621</v>
      </c>
      <c r="O521" s="49">
        <v>24</v>
      </c>
      <c r="P521" s="49">
        <v>6170</v>
      </c>
      <c r="Q521" s="49">
        <v>3642</v>
      </c>
      <c r="R521" s="49">
        <v>21</v>
      </c>
      <c r="S521" s="49">
        <v>5450</v>
      </c>
      <c r="T521" s="49">
        <v>3672</v>
      </c>
      <c r="U521" s="49">
        <v>30</v>
      </c>
      <c r="V521" s="49">
        <v>7610</v>
      </c>
      <c r="W521" s="49">
        <v>3687</v>
      </c>
      <c r="X521" s="49">
        <v>15</v>
      </c>
      <c r="Y521" s="49">
        <v>4010</v>
      </c>
      <c r="Z521" s="49">
        <v>3699</v>
      </c>
      <c r="AA521" s="49">
        <v>12</v>
      </c>
      <c r="AB521" s="49">
        <v>3290</v>
      </c>
      <c r="AC521" s="49">
        <v>3712</v>
      </c>
      <c r="AD521" s="49">
        <v>13</v>
      </c>
      <c r="AE521" s="49">
        <v>3530</v>
      </c>
      <c r="AF521" s="49">
        <v>3758</v>
      </c>
      <c r="AG521" s="49">
        <v>46</v>
      </c>
      <c r="AH521" s="49">
        <v>11450</v>
      </c>
      <c r="AI521" s="49">
        <v>3780</v>
      </c>
      <c r="AJ521" s="49">
        <v>22</v>
      </c>
      <c r="AK521" s="49">
        <v>5690</v>
      </c>
      <c r="AL521" s="49">
        <v>3780</v>
      </c>
      <c r="AM521" s="49">
        <v>23</v>
      </c>
      <c r="AN521" s="49">
        <v>5930</v>
      </c>
      <c r="AO521" s="49">
        <v>263</v>
      </c>
      <c r="AP521" s="49">
        <v>68040</v>
      </c>
    </row>
    <row r="522" spans="1:42">
      <c r="A522" s="50" t="s">
        <v>50</v>
      </c>
      <c r="B522" s="50" t="s">
        <v>1630</v>
      </c>
      <c r="C522" s="50" t="s">
        <v>1631</v>
      </c>
      <c r="D522" s="50" t="s">
        <v>1632</v>
      </c>
      <c r="E522" s="49">
        <v>86948</v>
      </c>
      <c r="F522" s="49">
        <v>1202</v>
      </c>
      <c r="G522" s="49">
        <v>897550</v>
      </c>
      <c r="H522" s="49">
        <v>87573</v>
      </c>
      <c r="I522" s="49">
        <v>625</v>
      </c>
      <c r="J522" s="49">
        <v>443160</v>
      </c>
      <c r="K522" s="49">
        <v>88201</v>
      </c>
      <c r="L522" s="49">
        <v>628</v>
      </c>
      <c r="M522" s="49">
        <v>445470</v>
      </c>
      <c r="N522" s="49">
        <v>88203</v>
      </c>
      <c r="O522" s="49">
        <v>2</v>
      </c>
      <c r="P522" s="49">
        <v>890</v>
      </c>
      <c r="Q522" s="49">
        <v>88303</v>
      </c>
      <c r="R522" s="49">
        <v>100</v>
      </c>
      <c r="S522" s="49">
        <v>46910</v>
      </c>
      <c r="T522" s="49">
        <v>88603</v>
      </c>
      <c r="U522" s="49">
        <v>300</v>
      </c>
      <c r="V522" s="49">
        <v>192910</v>
      </c>
      <c r="W522" s="49">
        <v>88614</v>
      </c>
      <c r="X522" s="49">
        <v>11</v>
      </c>
      <c r="Y522" s="49">
        <v>3050</v>
      </c>
      <c r="Z522" s="49">
        <v>88709</v>
      </c>
      <c r="AA522" s="49">
        <v>95</v>
      </c>
      <c r="AB522" s="49">
        <v>43460</v>
      </c>
      <c r="AC522" s="49">
        <v>88709</v>
      </c>
      <c r="AD522" s="49">
        <v>0</v>
      </c>
      <c r="AE522" s="49">
        <v>410</v>
      </c>
      <c r="AF522" s="49">
        <v>88709</v>
      </c>
      <c r="AG522" s="49">
        <v>126</v>
      </c>
      <c r="AH522" s="49">
        <v>65890</v>
      </c>
      <c r="AI522" s="49">
        <v>88709</v>
      </c>
      <c r="AJ522" s="49">
        <v>126</v>
      </c>
      <c r="AK522" s="49">
        <v>65890</v>
      </c>
      <c r="AL522" s="49">
        <v>1039</v>
      </c>
      <c r="AM522" s="49">
        <v>1039</v>
      </c>
      <c r="AN522" s="49">
        <v>763890</v>
      </c>
      <c r="AO522" s="49">
        <v>4254</v>
      </c>
      <c r="AP522" s="49">
        <v>2969480</v>
      </c>
    </row>
    <row r="523" spans="1:42">
      <c r="A523" s="50" t="s">
        <v>50</v>
      </c>
      <c r="B523" s="50" t="s">
        <v>1633</v>
      </c>
      <c r="C523" s="50" t="s">
        <v>1634</v>
      </c>
      <c r="D523" s="50" t="s">
        <v>1635</v>
      </c>
      <c r="E523" s="49">
        <v>2490</v>
      </c>
      <c r="F523" s="49">
        <v>36</v>
      </c>
      <c r="G523" s="49">
        <v>9050</v>
      </c>
      <c r="H523" s="49">
        <v>2513</v>
      </c>
      <c r="I523" s="49">
        <v>34</v>
      </c>
      <c r="J523" s="49">
        <v>8570</v>
      </c>
      <c r="K523" s="49">
        <v>2549</v>
      </c>
      <c r="L523" s="49">
        <v>54</v>
      </c>
      <c r="M523" s="49">
        <v>15170</v>
      </c>
      <c r="N523" s="49">
        <v>2579</v>
      </c>
      <c r="O523" s="49">
        <v>45</v>
      </c>
      <c r="P523" s="49">
        <v>11210</v>
      </c>
      <c r="Q523" s="49">
        <v>2603</v>
      </c>
      <c r="R523" s="49">
        <v>36</v>
      </c>
      <c r="S523" s="49">
        <v>9050</v>
      </c>
      <c r="T523" s="49">
        <v>2645</v>
      </c>
      <c r="U523" s="49">
        <v>63</v>
      </c>
      <c r="V523" s="49">
        <v>21380</v>
      </c>
      <c r="W523" s="49">
        <v>2707</v>
      </c>
      <c r="X523" s="49">
        <v>93</v>
      </c>
      <c r="Y523" s="49">
        <v>42080</v>
      </c>
      <c r="Z523" s="49">
        <v>2733</v>
      </c>
      <c r="AA523" s="49">
        <v>39</v>
      </c>
      <c r="AB523" s="49">
        <v>9770</v>
      </c>
      <c r="AC523" s="49">
        <v>2818</v>
      </c>
      <c r="AD523" s="49">
        <v>127</v>
      </c>
      <c r="AE523" s="49">
        <v>66620</v>
      </c>
      <c r="AF523" s="49">
        <v>2860</v>
      </c>
      <c r="AG523" s="49">
        <v>63</v>
      </c>
      <c r="AH523" s="49">
        <v>21380</v>
      </c>
      <c r="AI523" s="49">
        <v>2877</v>
      </c>
      <c r="AJ523" s="49">
        <v>25</v>
      </c>
      <c r="AK523" s="49">
        <v>6410</v>
      </c>
      <c r="AL523" s="49">
        <v>2902</v>
      </c>
      <c r="AM523" s="49">
        <v>37</v>
      </c>
      <c r="AN523" s="49">
        <v>9290</v>
      </c>
      <c r="AO523" s="49">
        <v>652</v>
      </c>
      <c r="AP523" s="49">
        <v>229980</v>
      </c>
    </row>
    <row r="524" spans="1:42">
      <c r="A524" s="50" t="s">
        <v>50</v>
      </c>
      <c r="B524" s="50" t="s">
        <v>1636</v>
      </c>
      <c r="C524" s="50" t="s">
        <v>1637</v>
      </c>
      <c r="D524" s="50" t="s">
        <v>1638</v>
      </c>
      <c r="E524" s="49">
        <v>2487</v>
      </c>
      <c r="F524" s="49">
        <v>399</v>
      </c>
      <c r="G524" s="49">
        <v>269140</v>
      </c>
      <c r="H524" s="49">
        <v>2706</v>
      </c>
      <c r="I524" s="49">
        <v>219</v>
      </c>
      <c r="J524" s="49">
        <v>133780</v>
      </c>
      <c r="K524" s="49">
        <v>3011</v>
      </c>
      <c r="L524" s="49">
        <v>305</v>
      </c>
      <c r="M524" s="49">
        <v>196760</v>
      </c>
      <c r="N524" s="49">
        <v>3335</v>
      </c>
      <c r="O524" s="49">
        <v>324</v>
      </c>
      <c r="P524" s="49">
        <v>211390</v>
      </c>
      <c r="Q524" s="49">
        <v>3702</v>
      </c>
      <c r="R524" s="49">
        <v>367</v>
      </c>
      <c r="S524" s="49">
        <v>244500</v>
      </c>
      <c r="T524" s="49">
        <v>4178</v>
      </c>
      <c r="U524" s="49">
        <v>476</v>
      </c>
      <c r="V524" s="49">
        <v>328430</v>
      </c>
      <c r="W524" s="49">
        <v>4510</v>
      </c>
      <c r="X524" s="49">
        <v>332</v>
      </c>
      <c r="Y524" s="49">
        <v>217550</v>
      </c>
      <c r="Z524" s="49">
        <v>4879</v>
      </c>
      <c r="AA524" s="49">
        <v>369</v>
      </c>
      <c r="AB524" s="49">
        <v>246040</v>
      </c>
      <c r="AC524" s="49">
        <v>5202</v>
      </c>
      <c r="AD524" s="49">
        <v>323</v>
      </c>
      <c r="AE524" s="49">
        <v>210620</v>
      </c>
      <c r="AF524" s="49">
        <v>5652</v>
      </c>
      <c r="AG524" s="49">
        <v>450</v>
      </c>
      <c r="AH524" s="49">
        <v>308410</v>
      </c>
      <c r="AI524" s="49">
        <v>5885</v>
      </c>
      <c r="AJ524" s="49">
        <v>233</v>
      </c>
      <c r="AK524" s="49">
        <v>144000</v>
      </c>
      <c r="AL524" s="49">
        <v>6157</v>
      </c>
      <c r="AM524" s="49">
        <v>272</v>
      </c>
      <c r="AN524" s="49">
        <v>172470</v>
      </c>
      <c r="AO524" s="49">
        <v>4069</v>
      </c>
      <c r="AP524" s="49">
        <v>2683090</v>
      </c>
    </row>
    <row r="525" spans="1:42">
      <c r="A525" s="50" t="s">
        <v>50</v>
      </c>
      <c r="B525" s="50" t="s">
        <v>1639</v>
      </c>
      <c r="C525" s="50" t="s">
        <v>1640</v>
      </c>
      <c r="D525" s="50" t="s">
        <v>1641</v>
      </c>
      <c r="E525" s="49">
        <v>32</v>
      </c>
      <c r="F525" s="49">
        <v>6</v>
      </c>
      <c r="G525" s="49">
        <v>1850</v>
      </c>
      <c r="H525" s="49">
        <v>40</v>
      </c>
      <c r="I525" s="49">
        <v>8</v>
      </c>
      <c r="J525" s="49">
        <v>2330</v>
      </c>
      <c r="K525" s="49">
        <v>53</v>
      </c>
      <c r="L525" s="49">
        <v>13</v>
      </c>
      <c r="M525" s="49">
        <v>3530</v>
      </c>
      <c r="N525" s="49">
        <v>66</v>
      </c>
      <c r="O525" s="49">
        <v>13</v>
      </c>
      <c r="P525" s="49">
        <v>3530</v>
      </c>
      <c r="Q525" s="49">
        <v>84</v>
      </c>
      <c r="R525" s="49">
        <v>18</v>
      </c>
      <c r="S525" s="49">
        <v>4730</v>
      </c>
      <c r="T525" s="49">
        <v>103</v>
      </c>
      <c r="U525" s="49">
        <v>19</v>
      </c>
      <c r="V525" s="49">
        <v>4970</v>
      </c>
      <c r="W525" s="49">
        <v>113</v>
      </c>
      <c r="X525" s="49">
        <v>10</v>
      </c>
      <c r="Y525" s="49">
        <v>2810</v>
      </c>
      <c r="Z525" s="49">
        <v>125</v>
      </c>
      <c r="AA525" s="49">
        <v>12</v>
      </c>
      <c r="AB525" s="49">
        <v>3290</v>
      </c>
      <c r="AC525" s="49">
        <v>131</v>
      </c>
      <c r="AD525" s="49">
        <v>6</v>
      </c>
      <c r="AE525" s="49">
        <v>1850</v>
      </c>
      <c r="AF525" s="49">
        <v>147</v>
      </c>
      <c r="AG525" s="49">
        <v>16</v>
      </c>
      <c r="AH525" s="49">
        <v>4250</v>
      </c>
      <c r="AI525" s="49">
        <v>153</v>
      </c>
      <c r="AJ525" s="49">
        <v>6</v>
      </c>
      <c r="AK525" s="49">
        <v>1850</v>
      </c>
      <c r="AL525" s="49">
        <v>164</v>
      </c>
      <c r="AM525" s="49">
        <v>11</v>
      </c>
      <c r="AN525" s="49">
        <v>3050</v>
      </c>
      <c r="AO525" s="49">
        <v>138</v>
      </c>
      <c r="AP525" s="49">
        <v>38040</v>
      </c>
    </row>
    <row r="526" spans="1:42">
      <c r="A526" s="50" t="s">
        <v>50</v>
      </c>
      <c r="B526" s="50" t="s">
        <v>1642</v>
      </c>
      <c r="C526" s="50" t="s">
        <v>1643</v>
      </c>
      <c r="D526" s="50" t="s">
        <v>1644</v>
      </c>
      <c r="E526" s="49">
        <v>16400</v>
      </c>
      <c r="F526" s="49">
        <v>0</v>
      </c>
      <c r="G526" s="49">
        <v>410</v>
      </c>
      <c r="H526" s="49">
        <v>16400</v>
      </c>
      <c r="I526" s="49">
        <v>0</v>
      </c>
      <c r="J526" s="49">
        <v>410</v>
      </c>
      <c r="K526" s="49">
        <v>16400</v>
      </c>
      <c r="L526" s="49">
        <v>0</v>
      </c>
      <c r="M526" s="49">
        <v>410</v>
      </c>
      <c r="N526" s="49">
        <v>16400</v>
      </c>
      <c r="O526" s="49">
        <v>0</v>
      </c>
      <c r="P526" s="49">
        <v>410</v>
      </c>
      <c r="Q526" s="49">
        <v>16400</v>
      </c>
      <c r="R526" s="49">
        <v>0</v>
      </c>
      <c r="S526" s="49">
        <v>410</v>
      </c>
      <c r="T526" s="49">
        <v>16400</v>
      </c>
      <c r="U526" s="49">
        <v>0</v>
      </c>
      <c r="V526" s="49">
        <v>410</v>
      </c>
      <c r="W526" s="49">
        <v>16400</v>
      </c>
      <c r="X526" s="49">
        <v>0</v>
      </c>
      <c r="Y526" s="49">
        <v>410</v>
      </c>
      <c r="Z526" s="49">
        <v>16400</v>
      </c>
      <c r="AA526" s="49">
        <v>0</v>
      </c>
      <c r="AB526" s="49">
        <v>410</v>
      </c>
      <c r="AC526" s="49">
        <v>16400</v>
      </c>
      <c r="AD526" s="49">
        <v>0</v>
      </c>
      <c r="AE526" s="49">
        <v>410</v>
      </c>
      <c r="AF526" s="49">
        <v>16400</v>
      </c>
      <c r="AG526" s="49">
        <v>0</v>
      </c>
      <c r="AH526" s="49">
        <v>410</v>
      </c>
      <c r="AI526" s="49">
        <v>16400</v>
      </c>
      <c r="AJ526" s="49">
        <v>0</v>
      </c>
      <c r="AK526" s="49">
        <v>410</v>
      </c>
      <c r="AL526" s="49">
        <v>16400</v>
      </c>
      <c r="AM526" s="49">
        <v>0</v>
      </c>
      <c r="AN526" s="49">
        <v>410</v>
      </c>
      <c r="AO526" s="49">
        <v>0</v>
      </c>
      <c r="AP526" s="49">
        <v>4920</v>
      </c>
    </row>
    <row r="527" spans="1:42">
      <c r="A527" s="50" t="s">
        <v>50</v>
      </c>
      <c r="B527" s="50" t="s">
        <v>1645</v>
      </c>
      <c r="C527" s="50" t="s">
        <v>1646</v>
      </c>
      <c r="D527" s="50" t="s">
        <v>1647</v>
      </c>
      <c r="E527" s="49">
        <v>2278</v>
      </c>
      <c r="F527" s="49">
        <v>86</v>
      </c>
      <c r="G527" s="49">
        <v>37250</v>
      </c>
      <c r="H527" s="49">
        <v>2354</v>
      </c>
      <c r="I527" s="49">
        <v>76</v>
      </c>
      <c r="J527" s="49">
        <v>30350</v>
      </c>
      <c r="K527" s="49">
        <v>2434</v>
      </c>
      <c r="L527" s="49">
        <v>80</v>
      </c>
      <c r="M527" s="49">
        <v>33110</v>
      </c>
      <c r="N527" s="49">
        <v>2500</v>
      </c>
      <c r="O527" s="49">
        <v>66</v>
      </c>
      <c r="P527" s="49">
        <v>23450</v>
      </c>
      <c r="Q527" s="49">
        <v>2604</v>
      </c>
      <c r="R527" s="49">
        <v>104</v>
      </c>
      <c r="S527" s="49">
        <v>49830</v>
      </c>
      <c r="T527" s="49">
        <v>2700</v>
      </c>
      <c r="U527" s="49">
        <v>96</v>
      </c>
      <c r="V527" s="49">
        <v>44150</v>
      </c>
      <c r="W527" s="49">
        <v>2794</v>
      </c>
      <c r="X527" s="49">
        <v>94</v>
      </c>
      <c r="Y527" s="49">
        <v>42770</v>
      </c>
      <c r="Z527" s="49">
        <v>2868</v>
      </c>
      <c r="AA527" s="49">
        <v>74</v>
      </c>
      <c r="AB527" s="49">
        <v>28970</v>
      </c>
      <c r="AC527" s="49">
        <v>2963</v>
      </c>
      <c r="AD527" s="49">
        <v>95</v>
      </c>
      <c r="AE527" s="49">
        <v>43460</v>
      </c>
      <c r="AF527" s="49">
        <v>3308</v>
      </c>
      <c r="AG527" s="49">
        <v>345</v>
      </c>
      <c r="AH527" s="49">
        <v>227560</v>
      </c>
      <c r="AI527" s="49">
        <v>3308</v>
      </c>
      <c r="AJ527" s="49">
        <v>123</v>
      </c>
      <c r="AK527" s="49">
        <v>63700</v>
      </c>
      <c r="AL527" s="49">
        <v>3308</v>
      </c>
      <c r="AM527" s="49">
        <v>156</v>
      </c>
      <c r="AN527" s="49">
        <v>87790</v>
      </c>
      <c r="AO527" s="49">
        <v>1395</v>
      </c>
      <c r="AP527" s="49">
        <v>712390</v>
      </c>
    </row>
    <row r="528" spans="1:42">
      <c r="A528" s="50" t="s">
        <v>50</v>
      </c>
      <c r="B528" s="50" t="s">
        <v>1648</v>
      </c>
      <c r="C528" s="50" t="s">
        <v>2425</v>
      </c>
      <c r="D528" s="50" t="s">
        <v>2426</v>
      </c>
      <c r="E528" s="49">
        <v>5888</v>
      </c>
      <c r="F528" s="49">
        <v>198</v>
      </c>
      <c r="G528" s="49">
        <v>118450</v>
      </c>
      <c r="H528" s="49">
        <v>5900</v>
      </c>
      <c r="I528" s="49">
        <v>36</v>
      </c>
      <c r="J528" s="49">
        <v>9050</v>
      </c>
      <c r="K528" s="49">
        <v>5939</v>
      </c>
      <c r="L528" s="49">
        <v>117</v>
      </c>
      <c r="M528" s="49">
        <v>59320</v>
      </c>
      <c r="N528" s="49">
        <v>5985</v>
      </c>
      <c r="O528" s="49">
        <v>138</v>
      </c>
      <c r="P528" s="49">
        <v>74650</v>
      </c>
      <c r="Q528" s="49">
        <v>6013</v>
      </c>
      <c r="R528" s="49">
        <v>84</v>
      </c>
      <c r="S528" s="49">
        <v>35870</v>
      </c>
      <c r="T528" s="49">
        <v>6086</v>
      </c>
      <c r="U528" s="49">
        <v>219</v>
      </c>
      <c r="V528" s="49">
        <v>133780</v>
      </c>
      <c r="W528" s="49">
        <v>6179</v>
      </c>
      <c r="X528" s="49">
        <v>279</v>
      </c>
      <c r="Y528" s="49">
        <v>177580</v>
      </c>
      <c r="Z528" s="49">
        <v>6208</v>
      </c>
      <c r="AA528" s="49">
        <v>87</v>
      </c>
      <c r="AB528" s="49">
        <v>37940</v>
      </c>
      <c r="AC528" s="49">
        <v>6341</v>
      </c>
      <c r="AD528" s="49">
        <v>399</v>
      </c>
      <c r="AE528" s="49">
        <v>269140</v>
      </c>
      <c r="AF528" s="49">
        <v>6413</v>
      </c>
      <c r="AG528" s="49">
        <v>216</v>
      </c>
      <c r="AH528" s="49">
        <v>131590</v>
      </c>
      <c r="AI528" s="49">
        <v>6445</v>
      </c>
      <c r="AJ528" s="49">
        <v>96</v>
      </c>
      <c r="AK528" s="49">
        <v>44150</v>
      </c>
      <c r="AL528" s="49">
        <v>6516</v>
      </c>
      <c r="AM528" s="49">
        <v>213</v>
      </c>
      <c r="AN528" s="49">
        <v>129400</v>
      </c>
      <c r="AO528" s="49">
        <v>2082</v>
      </c>
      <c r="AP528" s="49">
        <v>1220920</v>
      </c>
    </row>
    <row r="529" spans="1:42">
      <c r="A529" s="50" t="s">
        <v>50</v>
      </c>
      <c r="B529" s="50" t="s">
        <v>1651</v>
      </c>
      <c r="C529" s="50" t="s">
        <v>1652</v>
      </c>
      <c r="D529" s="50" t="s">
        <v>1653</v>
      </c>
      <c r="E529" s="49">
        <v>577</v>
      </c>
      <c r="F529" s="49">
        <v>12</v>
      </c>
      <c r="G529" s="49">
        <v>3290</v>
      </c>
      <c r="H529" s="49">
        <v>579</v>
      </c>
      <c r="I529" s="49">
        <v>6</v>
      </c>
      <c r="J529" s="49">
        <v>1850</v>
      </c>
      <c r="K529" s="49">
        <v>583</v>
      </c>
      <c r="L529" s="49">
        <v>12</v>
      </c>
      <c r="M529" s="49">
        <v>3290</v>
      </c>
      <c r="N529" s="49">
        <v>591</v>
      </c>
      <c r="O529" s="49">
        <v>24</v>
      </c>
      <c r="P529" s="49">
        <v>6170</v>
      </c>
      <c r="Q529" s="49">
        <v>600</v>
      </c>
      <c r="R529" s="49">
        <v>27</v>
      </c>
      <c r="S529" s="49">
        <v>6890</v>
      </c>
      <c r="T529" s="49">
        <v>611</v>
      </c>
      <c r="U529" s="49">
        <v>33</v>
      </c>
      <c r="V529" s="49">
        <v>8330</v>
      </c>
      <c r="W529" s="49">
        <v>619</v>
      </c>
      <c r="X529" s="49">
        <v>24</v>
      </c>
      <c r="Y529" s="49">
        <v>6170</v>
      </c>
      <c r="Z529" s="49">
        <v>627</v>
      </c>
      <c r="AA529" s="49">
        <v>24</v>
      </c>
      <c r="AB529" s="49">
        <v>6170</v>
      </c>
      <c r="AC529" s="49">
        <v>636</v>
      </c>
      <c r="AD529" s="49">
        <v>27</v>
      </c>
      <c r="AE529" s="49">
        <v>6890</v>
      </c>
      <c r="AF529" s="49">
        <v>644</v>
      </c>
      <c r="AG529" s="49">
        <v>24</v>
      </c>
      <c r="AH529" s="49">
        <v>6170</v>
      </c>
      <c r="AI529" s="49">
        <v>648</v>
      </c>
      <c r="AJ529" s="49">
        <v>12</v>
      </c>
      <c r="AK529" s="49">
        <v>3290</v>
      </c>
      <c r="AL529" s="49">
        <v>655</v>
      </c>
      <c r="AM529" s="49">
        <v>21</v>
      </c>
      <c r="AN529" s="49">
        <v>5450</v>
      </c>
      <c r="AO529" s="49">
        <v>246</v>
      </c>
      <c r="AP529" s="49">
        <v>63960</v>
      </c>
    </row>
    <row r="530" spans="1:42">
      <c r="A530" s="50" t="s">
        <v>50</v>
      </c>
      <c r="B530" s="50" t="s">
        <v>1654</v>
      </c>
      <c r="C530" s="50" t="s">
        <v>1655</v>
      </c>
      <c r="D530" s="50" t="s">
        <v>1656</v>
      </c>
      <c r="E530" s="49">
        <v>222</v>
      </c>
      <c r="F530" s="49">
        <v>30</v>
      </c>
      <c r="G530" s="49">
        <v>7610</v>
      </c>
      <c r="H530" s="49">
        <v>271</v>
      </c>
      <c r="I530" s="49">
        <v>49</v>
      </c>
      <c r="J530" s="49">
        <v>12170</v>
      </c>
      <c r="K530" s="49">
        <v>358</v>
      </c>
      <c r="L530" s="49">
        <v>87</v>
      </c>
      <c r="M530" s="49">
        <v>37940</v>
      </c>
      <c r="N530" s="49">
        <v>399</v>
      </c>
      <c r="O530" s="49">
        <v>41</v>
      </c>
      <c r="P530" s="49">
        <v>10250</v>
      </c>
      <c r="Q530" s="49">
        <v>428</v>
      </c>
      <c r="R530" s="49">
        <v>29</v>
      </c>
      <c r="S530" s="49">
        <v>7370</v>
      </c>
      <c r="T530" s="49">
        <v>468</v>
      </c>
      <c r="U530" s="49">
        <v>40</v>
      </c>
      <c r="V530" s="49">
        <v>10010</v>
      </c>
      <c r="W530" s="49">
        <v>501</v>
      </c>
      <c r="X530" s="49">
        <v>33</v>
      </c>
      <c r="Y530" s="49">
        <v>8330</v>
      </c>
      <c r="Z530" s="49">
        <v>542</v>
      </c>
      <c r="AA530" s="49">
        <v>41</v>
      </c>
      <c r="AB530" s="49">
        <v>10250</v>
      </c>
      <c r="AC530" s="49">
        <v>545</v>
      </c>
      <c r="AD530" s="49">
        <v>3</v>
      </c>
      <c r="AE530" s="49">
        <v>1130</v>
      </c>
      <c r="AF530" s="49">
        <v>545</v>
      </c>
      <c r="AG530" s="49">
        <v>29</v>
      </c>
      <c r="AH530" s="49">
        <v>7370</v>
      </c>
      <c r="AI530" s="49">
        <v>545</v>
      </c>
      <c r="AJ530" s="49">
        <v>29</v>
      </c>
      <c r="AK530" s="49">
        <v>7370</v>
      </c>
      <c r="AL530" s="49">
        <v>545</v>
      </c>
      <c r="AM530" s="49">
        <v>29</v>
      </c>
      <c r="AN530" s="49">
        <v>7370</v>
      </c>
      <c r="AO530" s="49">
        <v>440</v>
      </c>
      <c r="AP530" s="49">
        <v>127170</v>
      </c>
    </row>
    <row r="531" spans="1:42">
      <c r="A531" s="50" t="s">
        <v>50</v>
      </c>
      <c r="B531" s="50" t="s">
        <v>1657</v>
      </c>
      <c r="C531" s="50" t="s">
        <v>1658</v>
      </c>
      <c r="D531" s="50" t="s">
        <v>1659</v>
      </c>
      <c r="E531" s="49">
        <v>36008</v>
      </c>
      <c r="F531" s="49">
        <v>129</v>
      </c>
      <c r="G531" s="49">
        <v>68080</v>
      </c>
      <c r="H531" s="49">
        <v>36117</v>
      </c>
      <c r="I531" s="49">
        <v>109</v>
      </c>
      <c r="J531" s="49">
        <v>53480</v>
      </c>
      <c r="K531" s="49">
        <v>36257</v>
      </c>
      <c r="L531" s="49">
        <v>140</v>
      </c>
      <c r="M531" s="49">
        <v>76110</v>
      </c>
      <c r="N531" s="49">
        <v>36441</v>
      </c>
      <c r="O531" s="49">
        <v>184</v>
      </c>
      <c r="P531" s="49">
        <v>108230</v>
      </c>
      <c r="Q531" s="49">
        <v>36633</v>
      </c>
      <c r="R531" s="49">
        <v>192</v>
      </c>
      <c r="S531" s="49">
        <v>114070</v>
      </c>
      <c r="T531" s="49">
        <v>36886</v>
      </c>
      <c r="U531" s="49">
        <v>253</v>
      </c>
      <c r="V531" s="49">
        <v>158600</v>
      </c>
      <c r="W531" s="49">
        <v>37024</v>
      </c>
      <c r="X531" s="49">
        <v>138</v>
      </c>
      <c r="Y531" s="49">
        <v>74650</v>
      </c>
      <c r="Z531" s="49">
        <v>37191</v>
      </c>
      <c r="AA531" s="49">
        <v>167</v>
      </c>
      <c r="AB531" s="49">
        <v>95820</v>
      </c>
      <c r="AC531" s="49">
        <v>37435</v>
      </c>
      <c r="AD531" s="49">
        <v>244</v>
      </c>
      <c r="AE531" s="49">
        <v>152030</v>
      </c>
      <c r="AF531" s="49">
        <v>37659</v>
      </c>
      <c r="AG531" s="49">
        <v>224</v>
      </c>
      <c r="AH531" s="49">
        <v>137430</v>
      </c>
      <c r="AI531" s="49">
        <v>37811</v>
      </c>
      <c r="AJ531" s="49">
        <v>152</v>
      </c>
      <c r="AK531" s="49">
        <v>84870</v>
      </c>
      <c r="AL531" s="49">
        <v>37970</v>
      </c>
      <c r="AM531" s="49">
        <v>159</v>
      </c>
      <c r="AN531" s="49">
        <v>89980</v>
      </c>
      <c r="AO531" s="49">
        <v>2091</v>
      </c>
      <c r="AP531" s="49">
        <v>1213350</v>
      </c>
    </row>
    <row r="532" spans="1:42">
      <c r="A532" s="50" t="s">
        <v>50</v>
      </c>
      <c r="B532" s="50" t="s">
        <v>1660</v>
      </c>
      <c r="C532" s="50" t="s">
        <v>1661</v>
      </c>
      <c r="D532" s="50" t="s">
        <v>1662</v>
      </c>
      <c r="E532" s="49">
        <v>1200</v>
      </c>
      <c r="F532" s="49">
        <v>40</v>
      </c>
      <c r="G532" s="49">
        <v>7960</v>
      </c>
      <c r="H532" s="49">
        <v>1264</v>
      </c>
      <c r="I532" s="49">
        <v>64</v>
      </c>
      <c r="J532" s="49">
        <v>12520</v>
      </c>
      <c r="K532" s="49">
        <v>1371</v>
      </c>
      <c r="L532" s="49">
        <v>107</v>
      </c>
      <c r="M532" s="49">
        <v>20690</v>
      </c>
      <c r="N532" s="49">
        <v>1371</v>
      </c>
      <c r="O532" s="49">
        <v>0</v>
      </c>
      <c r="P532" s="49">
        <v>360</v>
      </c>
      <c r="Q532" s="49">
        <v>1403</v>
      </c>
      <c r="R532" s="49">
        <v>32</v>
      </c>
      <c r="S532" s="49">
        <v>6440</v>
      </c>
      <c r="T532" s="49">
        <v>1454</v>
      </c>
      <c r="U532" s="49">
        <v>51</v>
      </c>
      <c r="V532" s="49">
        <v>10050</v>
      </c>
      <c r="W532" s="49">
        <v>1682</v>
      </c>
      <c r="X532" s="49">
        <v>228</v>
      </c>
      <c r="Y532" s="49">
        <v>48440</v>
      </c>
      <c r="Z532" s="49">
        <v>2266</v>
      </c>
      <c r="AA532" s="49">
        <v>584</v>
      </c>
      <c r="AB532" s="49">
        <v>176600</v>
      </c>
      <c r="AC532" s="49">
        <v>3390</v>
      </c>
      <c r="AD532" s="49">
        <v>1124</v>
      </c>
      <c r="AE532" s="49">
        <v>371000</v>
      </c>
      <c r="AF532" s="49">
        <v>4569</v>
      </c>
      <c r="AG532" s="49">
        <v>1179</v>
      </c>
      <c r="AH532" s="49">
        <v>390800</v>
      </c>
      <c r="AI532" s="49">
        <v>4737</v>
      </c>
      <c r="AJ532" s="49">
        <v>168</v>
      </c>
      <c r="AK532" s="49">
        <v>32280</v>
      </c>
      <c r="AL532" s="49">
        <v>4771</v>
      </c>
      <c r="AM532" s="49">
        <v>34</v>
      </c>
      <c r="AN532" s="49">
        <v>6820</v>
      </c>
      <c r="AO532" s="49">
        <v>3611</v>
      </c>
      <c r="AP532" s="49">
        <v>1083960</v>
      </c>
    </row>
    <row r="533" spans="1:42">
      <c r="A533" s="50" t="s">
        <v>50</v>
      </c>
      <c r="B533" s="50" t="s">
        <v>1663</v>
      </c>
      <c r="C533" s="50" t="s">
        <v>1664</v>
      </c>
      <c r="D533" s="50" t="s">
        <v>1665</v>
      </c>
      <c r="E533" s="49">
        <v>2406</v>
      </c>
      <c r="F533" s="49">
        <v>3</v>
      </c>
      <c r="G533" s="49">
        <v>1130</v>
      </c>
      <c r="H533" s="49">
        <v>2406</v>
      </c>
      <c r="I533" s="49">
        <v>0</v>
      </c>
      <c r="J533" s="49">
        <v>410</v>
      </c>
      <c r="K533" s="49">
        <v>2433</v>
      </c>
      <c r="L533" s="49">
        <v>27</v>
      </c>
      <c r="M533" s="49">
        <v>6890</v>
      </c>
      <c r="N533" s="49">
        <v>2436</v>
      </c>
      <c r="O533" s="49">
        <v>3</v>
      </c>
      <c r="P533" s="49">
        <v>1130</v>
      </c>
      <c r="Q533" s="49">
        <v>2436</v>
      </c>
      <c r="R533" s="49">
        <v>0</v>
      </c>
      <c r="S533" s="49">
        <v>410</v>
      </c>
      <c r="T533" s="49">
        <v>2452</v>
      </c>
      <c r="U533" s="49">
        <v>16</v>
      </c>
      <c r="V533" s="49">
        <v>4250</v>
      </c>
      <c r="W533" s="49">
        <v>2462</v>
      </c>
      <c r="X533" s="49">
        <v>10</v>
      </c>
      <c r="Y533" s="49">
        <v>2810</v>
      </c>
      <c r="Z533" s="49">
        <v>2474</v>
      </c>
      <c r="AA533" s="49">
        <v>12</v>
      </c>
      <c r="AB533" s="49">
        <v>3290</v>
      </c>
      <c r="AC533" s="49">
        <v>2517</v>
      </c>
      <c r="AD533" s="49">
        <v>43</v>
      </c>
      <c r="AE533" s="49">
        <v>10730</v>
      </c>
      <c r="AF533" s="49">
        <v>2565</v>
      </c>
      <c r="AG533" s="49">
        <v>48</v>
      </c>
      <c r="AH533" s="49">
        <v>11930</v>
      </c>
      <c r="AI533" s="49">
        <v>2583</v>
      </c>
      <c r="AJ533" s="49">
        <v>18</v>
      </c>
      <c r="AK533" s="49">
        <v>4730</v>
      </c>
      <c r="AL533" s="49">
        <v>2606</v>
      </c>
      <c r="AM533" s="49">
        <v>23</v>
      </c>
      <c r="AN533" s="49">
        <v>5930</v>
      </c>
      <c r="AO533" s="49">
        <v>203</v>
      </c>
      <c r="AP533" s="49">
        <v>53640</v>
      </c>
    </row>
    <row r="534" spans="1:42">
      <c r="A534" s="50" t="s">
        <v>50</v>
      </c>
      <c r="B534" s="50" t="s">
        <v>1666</v>
      </c>
      <c r="C534" s="50" t="s">
        <v>1667</v>
      </c>
      <c r="D534" s="50" t="s">
        <v>1665</v>
      </c>
      <c r="E534" s="49">
        <v>12666</v>
      </c>
      <c r="F534" s="49">
        <v>134</v>
      </c>
      <c r="G534" s="49">
        <v>71730</v>
      </c>
      <c r="H534" s="49">
        <v>12806</v>
      </c>
      <c r="I534" s="49">
        <v>140</v>
      </c>
      <c r="J534" s="49">
        <v>76110</v>
      </c>
      <c r="K534" s="49">
        <v>13000</v>
      </c>
      <c r="L534" s="49">
        <v>194</v>
      </c>
      <c r="M534" s="49">
        <v>115530</v>
      </c>
      <c r="N534" s="49">
        <v>13139</v>
      </c>
      <c r="O534" s="49">
        <v>139</v>
      </c>
      <c r="P534" s="49">
        <v>75380</v>
      </c>
      <c r="Q534" s="49">
        <v>13277</v>
      </c>
      <c r="R534" s="49">
        <v>138</v>
      </c>
      <c r="S534" s="49">
        <v>74650</v>
      </c>
      <c r="T534" s="49">
        <v>13441</v>
      </c>
      <c r="U534" s="49">
        <v>164</v>
      </c>
      <c r="V534" s="49">
        <v>93630</v>
      </c>
      <c r="W534" s="49">
        <v>13590</v>
      </c>
      <c r="X534" s="49">
        <v>149</v>
      </c>
      <c r="Y534" s="49">
        <v>82680</v>
      </c>
      <c r="Z534" s="49">
        <v>13762</v>
      </c>
      <c r="AA534" s="49">
        <v>172</v>
      </c>
      <c r="AB534" s="49">
        <v>99470</v>
      </c>
      <c r="AC534" s="49">
        <v>13923</v>
      </c>
      <c r="AD534" s="49">
        <v>161</v>
      </c>
      <c r="AE534" s="49">
        <v>91440</v>
      </c>
      <c r="AF534" s="49">
        <v>14090</v>
      </c>
      <c r="AG534" s="49">
        <v>167</v>
      </c>
      <c r="AH534" s="49">
        <v>95820</v>
      </c>
      <c r="AI534" s="49">
        <v>14203</v>
      </c>
      <c r="AJ534" s="49">
        <v>113</v>
      </c>
      <c r="AK534" s="49">
        <v>56400</v>
      </c>
      <c r="AL534" s="49">
        <v>14381</v>
      </c>
      <c r="AM534" s="49">
        <v>178</v>
      </c>
      <c r="AN534" s="49">
        <v>103850</v>
      </c>
      <c r="AO534" s="49">
        <v>1849</v>
      </c>
      <c r="AP534" s="49">
        <v>1036690</v>
      </c>
    </row>
    <row r="535" spans="1:42">
      <c r="A535" s="50" t="s">
        <v>50</v>
      </c>
      <c r="B535" s="50" t="s">
        <v>1668</v>
      </c>
      <c r="C535" s="50" t="s">
        <v>1669</v>
      </c>
      <c r="D535" s="50" t="s">
        <v>1670</v>
      </c>
      <c r="E535" s="49">
        <v>697</v>
      </c>
      <c r="F535" s="49">
        <v>3</v>
      </c>
      <c r="G535" s="49">
        <v>930</v>
      </c>
      <c r="H535" s="49">
        <v>697</v>
      </c>
      <c r="I535" s="49">
        <v>0</v>
      </c>
      <c r="J535" s="49">
        <v>360</v>
      </c>
      <c r="K535" s="49">
        <v>697</v>
      </c>
      <c r="L535" s="49">
        <v>0</v>
      </c>
      <c r="M535" s="49">
        <v>360</v>
      </c>
      <c r="N535" s="49">
        <v>697</v>
      </c>
      <c r="O535" s="49">
        <v>0</v>
      </c>
      <c r="P535" s="49">
        <v>360</v>
      </c>
      <c r="Q535" s="49">
        <v>697</v>
      </c>
      <c r="R535" s="49">
        <v>0</v>
      </c>
      <c r="S535" s="49">
        <v>360</v>
      </c>
      <c r="T535" s="49">
        <v>706</v>
      </c>
      <c r="U535" s="49">
        <v>9</v>
      </c>
      <c r="V535" s="49">
        <v>2070</v>
      </c>
      <c r="W535" s="49">
        <v>709</v>
      </c>
      <c r="X535" s="49">
        <v>3</v>
      </c>
      <c r="Y535" s="49">
        <v>930</v>
      </c>
      <c r="Z535" s="49">
        <v>711</v>
      </c>
      <c r="AA535" s="49">
        <v>2</v>
      </c>
      <c r="AB535" s="49">
        <v>740</v>
      </c>
      <c r="AC535" s="49">
        <v>714</v>
      </c>
      <c r="AD535" s="49">
        <v>3</v>
      </c>
      <c r="AE535" s="49">
        <v>930</v>
      </c>
      <c r="AF535" s="49">
        <v>717</v>
      </c>
      <c r="AG535" s="49">
        <v>3</v>
      </c>
      <c r="AH535" s="49">
        <v>930</v>
      </c>
      <c r="AI535" s="49">
        <v>720</v>
      </c>
      <c r="AJ535" s="49">
        <v>3</v>
      </c>
      <c r="AK535" s="49">
        <v>930</v>
      </c>
      <c r="AL535" s="49">
        <v>723</v>
      </c>
      <c r="AM535" s="49">
        <v>3</v>
      </c>
      <c r="AN535" s="49">
        <v>930</v>
      </c>
      <c r="AO535" s="49">
        <v>29</v>
      </c>
      <c r="AP535" s="49">
        <v>9830</v>
      </c>
    </row>
    <row r="536" spans="1:42">
      <c r="A536" s="50" t="s">
        <v>50</v>
      </c>
      <c r="B536" s="50" t="s">
        <v>1671</v>
      </c>
      <c r="C536" s="50" t="s">
        <v>1672</v>
      </c>
      <c r="D536" s="50" t="s">
        <v>1673</v>
      </c>
      <c r="E536" s="49">
        <v>3735</v>
      </c>
      <c r="F536" s="49">
        <v>3</v>
      </c>
      <c r="G536" s="49">
        <v>1130</v>
      </c>
      <c r="H536" s="49">
        <v>3735</v>
      </c>
      <c r="I536" s="49">
        <v>0</v>
      </c>
      <c r="J536" s="49">
        <v>410</v>
      </c>
      <c r="K536" s="49">
        <v>3736</v>
      </c>
      <c r="L536" s="49">
        <v>1</v>
      </c>
      <c r="M536" s="49">
        <v>650</v>
      </c>
      <c r="N536" s="49">
        <v>3739</v>
      </c>
      <c r="O536" s="49">
        <v>4</v>
      </c>
      <c r="P536" s="49">
        <v>1370</v>
      </c>
      <c r="Q536" s="49">
        <v>3741</v>
      </c>
      <c r="R536" s="49">
        <v>3</v>
      </c>
      <c r="S536" s="49">
        <v>1130</v>
      </c>
      <c r="T536" s="49">
        <v>3746</v>
      </c>
      <c r="U536" s="49">
        <v>7</v>
      </c>
      <c r="V536" s="49">
        <v>2090</v>
      </c>
      <c r="W536" s="49">
        <v>3754</v>
      </c>
      <c r="X536" s="49">
        <v>12</v>
      </c>
      <c r="Y536" s="49">
        <v>3290</v>
      </c>
      <c r="Z536" s="49">
        <v>3757</v>
      </c>
      <c r="AA536" s="49">
        <v>4</v>
      </c>
      <c r="AB536" s="49">
        <v>1370</v>
      </c>
      <c r="AC536" s="49">
        <v>3765</v>
      </c>
      <c r="AD536" s="49">
        <v>12</v>
      </c>
      <c r="AE536" s="49">
        <v>3290</v>
      </c>
      <c r="AF536" s="49">
        <v>3767</v>
      </c>
      <c r="AG536" s="49">
        <v>3</v>
      </c>
      <c r="AH536" s="49">
        <v>1130</v>
      </c>
      <c r="AI536" s="49">
        <v>3769</v>
      </c>
      <c r="AJ536" s="49">
        <v>3</v>
      </c>
      <c r="AK536" s="49">
        <v>1130</v>
      </c>
      <c r="AL536" s="49">
        <v>3987</v>
      </c>
      <c r="AM536" s="49">
        <v>3</v>
      </c>
      <c r="AN536" s="49">
        <v>1130</v>
      </c>
      <c r="AO536" s="49">
        <v>55</v>
      </c>
      <c r="AP536" s="49">
        <v>18120</v>
      </c>
    </row>
    <row r="537" spans="1:42">
      <c r="A537" s="50" t="s">
        <v>50</v>
      </c>
      <c r="B537" s="50" t="s">
        <v>1674</v>
      </c>
      <c r="C537" s="50" t="s">
        <v>1675</v>
      </c>
      <c r="D537" s="50" t="s">
        <v>1676</v>
      </c>
      <c r="E537" s="49">
        <v>15570</v>
      </c>
      <c r="F537" s="49">
        <v>128</v>
      </c>
      <c r="G537" s="49">
        <v>67350</v>
      </c>
      <c r="H537" s="49">
        <v>15703</v>
      </c>
      <c r="I537" s="49">
        <v>133</v>
      </c>
      <c r="J537" s="49">
        <v>71000</v>
      </c>
      <c r="K537" s="49">
        <v>15878</v>
      </c>
      <c r="L537" s="49">
        <v>175</v>
      </c>
      <c r="M537" s="49">
        <v>101660</v>
      </c>
      <c r="N537" s="49">
        <v>15973</v>
      </c>
      <c r="O537" s="49">
        <v>95</v>
      </c>
      <c r="P537" s="49">
        <v>43460</v>
      </c>
      <c r="Q537" s="49">
        <v>16068</v>
      </c>
      <c r="R537" s="49">
        <v>95</v>
      </c>
      <c r="S537" s="49">
        <v>43460</v>
      </c>
      <c r="T537" s="49">
        <v>16200</v>
      </c>
      <c r="U537" s="49">
        <v>132</v>
      </c>
      <c r="V537" s="49">
        <v>70270</v>
      </c>
      <c r="W537" s="49">
        <v>16364</v>
      </c>
      <c r="X537" s="49">
        <v>164</v>
      </c>
      <c r="Y537" s="49">
        <v>93630</v>
      </c>
      <c r="Z537" s="49">
        <v>16529</v>
      </c>
      <c r="AA537" s="49">
        <v>165</v>
      </c>
      <c r="AB537" s="49">
        <v>94360</v>
      </c>
      <c r="AC537" s="49">
        <v>16754</v>
      </c>
      <c r="AD537" s="49">
        <v>225</v>
      </c>
      <c r="AE537" s="49">
        <v>138160</v>
      </c>
      <c r="AF537" s="49">
        <v>16966</v>
      </c>
      <c r="AG537" s="49">
        <v>212</v>
      </c>
      <c r="AH537" s="49">
        <v>128670</v>
      </c>
      <c r="AI537" s="49">
        <v>17037</v>
      </c>
      <c r="AJ537" s="49">
        <v>71</v>
      </c>
      <c r="AK537" s="49">
        <v>26900</v>
      </c>
      <c r="AL537" s="49">
        <v>17150</v>
      </c>
      <c r="AM537" s="49">
        <v>113</v>
      </c>
      <c r="AN537" s="49">
        <v>56400</v>
      </c>
      <c r="AO537" s="49">
        <v>1708</v>
      </c>
      <c r="AP537" s="49">
        <v>935320</v>
      </c>
    </row>
    <row r="538" spans="1:42">
      <c r="A538" s="50" t="s">
        <v>50</v>
      </c>
      <c r="B538" s="50" t="s">
        <v>1680</v>
      </c>
      <c r="C538" s="50" t="s">
        <v>1681</v>
      </c>
      <c r="D538" s="50" t="s">
        <v>1682</v>
      </c>
      <c r="E538" s="49">
        <v>1599</v>
      </c>
      <c r="F538" s="49">
        <v>0</v>
      </c>
      <c r="G538" s="49">
        <v>360</v>
      </c>
      <c r="H538" s="49">
        <v>1599</v>
      </c>
      <c r="I538" s="49">
        <v>0</v>
      </c>
      <c r="J538" s="49">
        <v>360</v>
      </c>
      <c r="K538" s="49">
        <v>1599</v>
      </c>
      <c r="L538" s="49">
        <v>0</v>
      </c>
      <c r="M538" s="49">
        <v>360</v>
      </c>
      <c r="N538" s="49">
        <v>1599</v>
      </c>
      <c r="O538" s="49">
        <v>0</v>
      </c>
      <c r="P538" s="49">
        <v>360</v>
      </c>
      <c r="Q538" s="49">
        <v>1599</v>
      </c>
      <c r="R538" s="49">
        <v>0</v>
      </c>
      <c r="S538" s="49">
        <v>360</v>
      </c>
      <c r="T538" s="49">
        <v>1599</v>
      </c>
      <c r="U538" s="49">
        <v>0</v>
      </c>
      <c r="V538" s="49">
        <v>360</v>
      </c>
      <c r="W538" s="49">
        <v>1599</v>
      </c>
      <c r="X538" s="49">
        <v>0</v>
      </c>
      <c r="Y538" s="49">
        <v>360</v>
      </c>
      <c r="Z538" s="49">
        <v>1599</v>
      </c>
      <c r="AA538" s="49">
        <v>0</v>
      </c>
      <c r="AB538" s="49">
        <v>360</v>
      </c>
      <c r="AC538" s="49">
        <v>1599</v>
      </c>
      <c r="AD538" s="49">
        <v>0</v>
      </c>
      <c r="AE538" s="49">
        <v>360</v>
      </c>
      <c r="AF538" s="49">
        <v>1599</v>
      </c>
      <c r="AG538" s="49">
        <v>0</v>
      </c>
      <c r="AH538" s="49">
        <v>360</v>
      </c>
      <c r="AI538" s="49">
        <v>1599</v>
      </c>
      <c r="AJ538" s="49">
        <v>0</v>
      </c>
      <c r="AK538" s="49">
        <v>360</v>
      </c>
      <c r="AL538" s="49">
        <v>1599</v>
      </c>
      <c r="AM538" s="49">
        <v>0</v>
      </c>
      <c r="AN538" s="49">
        <v>360</v>
      </c>
      <c r="AO538" s="49">
        <v>0</v>
      </c>
      <c r="AP538" s="49">
        <v>4320</v>
      </c>
    </row>
    <row r="539" spans="1:42">
      <c r="A539" s="50" t="s">
        <v>50</v>
      </c>
      <c r="B539" s="50" t="s">
        <v>1683</v>
      </c>
      <c r="C539" s="50" t="s">
        <v>1684</v>
      </c>
      <c r="D539" s="50" t="s">
        <v>1614</v>
      </c>
      <c r="E539" s="49">
        <v>6255</v>
      </c>
      <c r="F539" s="49">
        <v>0</v>
      </c>
      <c r="G539" s="49">
        <v>510</v>
      </c>
      <c r="H539" s="49">
        <v>6255</v>
      </c>
      <c r="I539" s="49">
        <v>0</v>
      </c>
      <c r="J539" s="49">
        <v>510</v>
      </c>
      <c r="K539" s="49">
        <v>6255</v>
      </c>
      <c r="L539" s="49">
        <v>0</v>
      </c>
      <c r="M539" s="49">
        <v>510</v>
      </c>
      <c r="N539" s="49">
        <v>6255</v>
      </c>
      <c r="O539" s="49">
        <v>0</v>
      </c>
      <c r="P539" s="49">
        <v>510</v>
      </c>
      <c r="Q539" s="49">
        <v>6255</v>
      </c>
      <c r="R539" s="49">
        <v>0</v>
      </c>
      <c r="S539" s="49">
        <v>510</v>
      </c>
      <c r="T539" s="49">
        <v>6255</v>
      </c>
      <c r="U539" s="49">
        <v>0</v>
      </c>
      <c r="V539" s="49">
        <v>510</v>
      </c>
      <c r="W539" s="49">
        <v>6255</v>
      </c>
      <c r="X539" s="49">
        <v>0</v>
      </c>
      <c r="Y539" s="49">
        <v>510</v>
      </c>
      <c r="Z539" s="49">
        <v>6255</v>
      </c>
      <c r="AA539" s="49">
        <v>0</v>
      </c>
      <c r="AB539" s="49">
        <v>510</v>
      </c>
      <c r="AC539" s="49">
        <v>6255</v>
      </c>
      <c r="AD539" s="49">
        <v>0</v>
      </c>
      <c r="AE539" s="49">
        <v>510</v>
      </c>
      <c r="AF539" s="49">
        <v>6255</v>
      </c>
      <c r="AG539" s="49">
        <v>0</v>
      </c>
      <c r="AH539" s="49">
        <v>510</v>
      </c>
      <c r="AI539" s="49">
        <v>6255</v>
      </c>
      <c r="AJ539" s="49">
        <v>0</v>
      </c>
      <c r="AK539" s="49">
        <v>510</v>
      </c>
      <c r="AL539" s="49">
        <v>6255</v>
      </c>
      <c r="AM539" s="49">
        <v>0</v>
      </c>
      <c r="AN539" s="49">
        <v>510</v>
      </c>
      <c r="AO539" s="49">
        <v>0</v>
      </c>
      <c r="AP539" s="49">
        <v>6120</v>
      </c>
    </row>
    <row r="540" spans="1:42">
      <c r="A540" s="50" t="s">
        <v>50</v>
      </c>
      <c r="B540" s="50" t="s">
        <v>1685</v>
      </c>
      <c r="C540" s="50" t="s">
        <v>1686</v>
      </c>
      <c r="D540" s="50" t="s">
        <v>1614</v>
      </c>
      <c r="E540" s="49">
        <v>18688</v>
      </c>
      <c r="F540" s="49">
        <v>324</v>
      </c>
      <c r="G540" s="49">
        <v>152790</v>
      </c>
      <c r="H540" s="49">
        <v>18971</v>
      </c>
      <c r="I540" s="49">
        <v>283</v>
      </c>
      <c r="J540" s="49">
        <v>133520</v>
      </c>
      <c r="K540" s="49">
        <v>19302</v>
      </c>
      <c r="L540" s="49">
        <v>331</v>
      </c>
      <c r="M540" s="49">
        <v>156080</v>
      </c>
      <c r="N540" s="49">
        <v>19578</v>
      </c>
      <c r="O540" s="49">
        <v>276</v>
      </c>
      <c r="P540" s="49">
        <v>130230</v>
      </c>
      <c r="Q540" s="49">
        <v>19850</v>
      </c>
      <c r="R540" s="49">
        <v>272</v>
      </c>
      <c r="S540" s="49">
        <v>128350</v>
      </c>
      <c r="T540" s="49">
        <v>20152</v>
      </c>
      <c r="U540" s="49">
        <v>302</v>
      </c>
      <c r="V540" s="49">
        <v>142450</v>
      </c>
      <c r="W540" s="49">
        <v>20474</v>
      </c>
      <c r="X540" s="49">
        <v>322</v>
      </c>
      <c r="Y540" s="49">
        <v>151850</v>
      </c>
      <c r="Z540" s="49">
        <v>20767</v>
      </c>
      <c r="AA540" s="49">
        <v>293</v>
      </c>
      <c r="AB540" s="49">
        <v>138220</v>
      </c>
      <c r="AC540" s="49">
        <v>21112</v>
      </c>
      <c r="AD540" s="49">
        <v>345</v>
      </c>
      <c r="AE540" s="49">
        <v>162660</v>
      </c>
      <c r="AF540" s="49">
        <v>21305</v>
      </c>
      <c r="AG540" s="49">
        <v>193</v>
      </c>
      <c r="AH540" s="49">
        <v>91220</v>
      </c>
      <c r="AI540" s="49">
        <v>21643</v>
      </c>
      <c r="AJ540" s="49">
        <v>338</v>
      </c>
      <c r="AK540" s="49">
        <v>159370</v>
      </c>
      <c r="AL540" s="49">
        <v>22024</v>
      </c>
      <c r="AM540" s="49">
        <v>381</v>
      </c>
      <c r="AN540" s="49">
        <v>179580</v>
      </c>
      <c r="AO540" s="49">
        <v>3660</v>
      </c>
      <c r="AP540" s="49">
        <v>1726320</v>
      </c>
    </row>
    <row r="541" spans="1:42">
      <c r="A541" s="50" t="s">
        <v>50</v>
      </c>
      <c r="B541" s="50" t="s">
        <v>1687</v>
      </c>
      <c r="C541" s="50" t="s">
        <v>1688</v>
      </c>
      <c r="D541" s="50" t="s">
        <v>1689</v>
      </c>
      <c r="E541" s="49">
        <v>10294</v>
      </c>
      <c r="F541" s="49">
        <v>731</v>
      </c>
      <c r="G541" s="49">
        <v>229520</v>
      </c>
      <c r="H541" s="49">
        <v>10870</v>
      </c>
      <c r="I541" s="49">
        <v>576</v>
      </c>
      <c r="J541" s="49">
        <v>173720</v>
      </c>
      <c r="K541" s="49">
        <v>11512</v>
      </c>
      <c r="L541" s="49">
        <v>642</v>
      </c>
      <c r="M541" s="49">
        <v>197480</v>
      </c>
      <c r="N541" s="49">
        <v>12354</v>
      </c>
      <c r="O541" s="49">
        <v>842</v>
      </c>
      <c r="P541" s="49">
        <v>269480</v>
      </c>
      <c r="Q541" s="49">
        <v>13142</v>
      </c>
      <c r="R541" s="49">
        <v>788</v>
      </c>
      <c r="S541" s="49">
        <v>250040</v>
      </c>
      <c r="T541" s="49">
        <v>13877</v>
      </c>
      <c r="U541" s="49">
        <v>735</v>
      </c>
      <c r="V541" s="49">
        <v>230960</v>
      </c>
      <c r="W541" s="49">
        <v>14711</v>
      </c>
      <c r="X541" s="49">
        <v>834</v>
      </c>
      <c r="Y541" s="49">
        <v>266600</v>
      </c>
      <c r="Z541" s="49">
        <v>15511</v>
      </c>
      <c r="AA541" s="49">
        <v>800</v>
      </c>
      <c r="AB541" s="49">
        <v>254360</v>
      </c>
      <c r="AC541" s="49">
        <v>16218</v>
      </c>
      <c r="AD541" s="49">
        <v>707</v>
      </c>
      <c r="AE541" s="49">
        <v>220880</v>
      </c>
      <c r="AF541" s="49">
        <v>16881</v>
      </c>
      <c r="AG541" s="49">
        <v>663</v>
      </c>
      <c r="AH541" s="49">
        <v>205040</v>
      </c>
      <c r="AI541" s="49">
        <v>17726</v>
      </c>
      <c r="AJ541" s="49">
        <v>845</v>
      </c>
      <c r="AK541" s="49">
        <v>270560</v>
      </c>
      <c r="AL541" s="49">
        <v>18475</v>
      </c>
      <c r="AM541" s="49">
        <v>749</v>
      </c>
      <c r="AN541" s="49">
        <v>236000</v>
      </c>
      <c r="AO541" s="49">
        <v>8912</v>
      </c>
      <c r="AP541" s="49">
        <v>2804640</v>
      </c>
    </row>
    <row r="542" spans="1:42">
      <c r="A542" s="50" t="s">
        <v>50</v>
      </c>
      <c r="B542" s="50" t="s">
        <v>1690</v>
      </c>
      <c r="C542" s="50" t="s">
        <v>2427</v>
      </c>
      <c r="D542" s="50" t="s">
        <v>1692</v>
      </c>
      <c r="E542" s="49">
        <v>271</v>
      </c>
      <c r="F542" s="49">
        <v>0</v>
      </c>
      <c r="G542" s="49">
        <v>410</v>
      </c>
      <c r="H542" s="49">
        <v>271</v>
      </c>
      <c r="I542" s="49">
        <v>0</v>
      </c>
      <c r="J542" s="49">
        <v>410</v>
      </c>
      <c r="K542" s="49">
        <v>271</v>
      </c>
      <c r="L542" s="49">
        <v>0</v>
      </c>
      <c r="M542" s="49">
        <v>410</v>
      </c>
      <c r="N542" s="49">
        <v>271</v>
      </c>
      <c r="O542" s="49">
        <v>0</v>
      </c>
      <c r="P542" s="49">
        <v>410</v>
      </c>
      <c r="Q542" s="49">
        <v>271</v>
      </c>
      <c r="R542" s="49">
        <v>0</v>
      </c>
      <c r="S542" s="49">
        <v>410</v>
      </c>
      <c r="T542" s="49">
        <v>271</v>
      </c>
      <c r="U542" s="49">
        <v>0</v>
      </c>
      <c r="V542" s="49">
        <v>410</v>
      </c>
      <c r="W542" s="49">
        <v>271</v>
      </c>
      <c r="X542" s="49">
        <v>0</v>
      </c>
      <c r="Y542" s="49">
        <v>410</v>
      </c>
      <c r="Z542" s="49">
        <v>271</v>
      </c>
      <c r="AA542" s="49">
        <v>0</v>
      </c>
      <c r="AB542" s="49">
        <v>410</v>
      </c>
      <c r="AC542" s="49">
        <v>271</v>
      </c>
      <c r="AD542" s="49">
        <v>0</v>
      </c>
      <c r="AE542" s="49">
        <v>410</v>
      </c>
      <c r="AF542" s="49">
        <v>271</v>
      </c>
      <c r="AG542" s="49">
        <v>0</v>
      </c>
      <c r="AH542" s="49">
        <v>410</v>
      </c>
      <c r="AI542" s="49">
        <v>271</v>
      </c>
      <c r="AJ542" s="49">
        <v>0</v>
      </c>
      <c r="AK542" s="49">
        <v>410</v>
      </c>
      <c r="AL542" s="49">
        <v>271</v>
      </c>
      <c r="AM542" s="49">
        <v>0</v>
      </c>
      <c r="AN542" s="49">
        <v>410</v>
      </c>
      <c r="AO542" s="49">
        <v>0</v>
      </c>
      <c r="AP542" s="49">
        <v>4920</v>
      </c>
    </row>
    <row r="543" spans="1:42">
      <c r="A543" s="50" t="s">
        <v>50</v>
      </c>
      <c r="B543" s="50" t="s">
        <v>1693</v>
      </c>
      <c r="C543" s="50" t="s">
        <v>1694</v>
      </c>
      <c r="D543" s="50" t="s">
        <v>1695</v>
      </c>
      <c r="E543" s="49">
        <v>2042</v>
      </c>
      <c r="F543" s="49">
        <v>0</v>
      </c>
      <c r="G543" s="49">
        <v>360</v>
      </c>
      <c r="H543" s="49">
        <v>2042</v>
      </c>
      <c r="I543" s="49">
        <v>0</v>
      </c>
      <c r="J543" s="49">
        <v>360</v>
      </c>
      <c r="K543" s="49">
        <v>2043</v>
      </c>
      <c r="L543" s="49">
        <v>1</v>
      </c>
      <c r="M543" s="49">
        <v>550</v>
      </c>
      <c r="N543" s="49">
        <v>2044</v>
      </c>
      <c r="O543" s="49">
        <v>1</v>
      </c>
      <c r="P543" s="49">
        <v>550</v>
      </c>
      <c r="Q543" s="49">
        <v>2046</v>
      </c>
      <c r="R543" s="49">
        <v>2</v>
      </c>
      <c r="S543" s="49">
        <v>740</v>
      </c>
      <c r="T543" s="49">
        <v>2046</v>
      </c>
      <c r="U543" s="49">
        <v>0</v>
      </c>
      <c r="V543" s="49">
        <v>360</v>
      </c>
      <c r="W543" s="49">
        <v>2046</v>
      </c>
      <c r="X543" s="49">
        <v>0</v>
      </c>
      <c r="Y543" s="49">
        <v>360</v>
      </c>
      <c r="Z543" s="49">
        <v>2052</v>
      </c>
      <c r="AA543" s="49">
        <v>6</v>
      </c>
      <c r="AB543" s="49">
        <v>1500</v>
      </c>
      <c r="AC543" s="49">
        <v>2065</v>
      </c>
      <c r="AD543" s="49">
        <v>13</v>
      </c>
      <c r="AE543" s="49">
        <v>2830</v>
      </c>
      <c r="AF543" s="49">
        <v>2067</v>
      </c>
      <c r="AG543" s="49">
        <v>2</v>
      </c>
      <c r="AH543" s="49">
        <v>740</v>
      </c>
      <c r="AI543" s="49">
        <v>2067</v>
      </c>
      <c r="AJ543" s="49">
        <v>0</v>
      </c>
      <c r="AK543" s="49">
        <v>360</v>
      </c>
      <c r="AL543" s="49">
        <v>2067</v>
      </c>
      <c r="AM543" s="49">
        <v>0</v>
      </c>
      <c r="AN543" s="49">
        <v>360</v>
      </c>
      <c r="AO543" s="49">
        <v>25</v>
      </c>
      <c r="AP543" s="49">
        <v>9070</v>
      </c>
    </row>
    <row r="544" spans="1:42">
      <c r="A544" s="50" t="s">
        <v>50</v>
      </c>
      <c r="B544" s="50" t="s">
        <v>1696</v>
      </c>
      <c r="C544" s="50" t="s">
        <v>1697</v>
      </c>
      <c r="D544" s="50" t="s">
        <v>1580</v>
      </c>
      <c r="E544" s="49">
        <v>71956</v>
      </c>
      <c r="F544" s="49">
        <v>1508</v>
      </c>
      <c r="G544" s="49">
        <v>509240</v>
      </c>
      <c r="H544" s="49">
        <v>74394</v>
      </c>
      <c r="I544" s="49">
        <v>1571</v>
      </c>
      <c r="J544" s="49">
        <v>531920</v>
      </c>
      <c r="K544" s="49">
        <v>76699</v>
      </c>
      <c r="L544" s="49">
        <v>1443</v>
      </c>
      <c r="M544" s="49">
        <v>485840</v>
      </c>
      <c r="N544" s="49">
        <v>78863</v>
      </c>
      <c r="O544" s="49">
        <v>1354</v>
      </c>
      <c r="P544" s="49">
        <v>453800</v>
      </c>
      <c r="Q544" s="49">
        <v>81109</v>
      </c>
      <c r="R544" s="49">
        <v>1406</v>
      </c>
      <c r="S544" s="49">
        <v>472520</v>
      </c>
      <c r="T544" s="49">
        <v>83231</v>
      </c>
      <c r="U544" s="49">
        <v>1328</v>
      </c>
      <c r="V544" s="49">
        <v>444440</v>
      </c>
      <c r="W544" s="49">
        <v>85363</v>
      </c>
      <c r="X544" s="49">
        <v>1334</v>
      </c>
      <c r="Y544" s="49">
        <v>446600</v>
      </c>
      <c r="Z544" s="49">
        <v>87438</v>
      </c>
      <c r="AA544" s="49">
        <v>1299</v>
      </c>
      <c r="AB544" s="49">
        <v>434000</v>
      </c>
      <c r="AC544" s="49">
        <v>89422</v>
      </c>
      <c r="AD544" s="49">
        <v>1242</v>
      </c>
      <c r="AE544" s="49">
        <v>413480</v>
      </c>
      <c r="AF544" s="49">
        <v>91491</v>
      </c>
      <c r="AG544" s="49">
        <v>1295</v>
      </c>
      <c r="AH544" s="49">
        <v>432560</v>
      </c>
      <c r="AI544" s="49">
        <v>93352</v>
      </c>
      <c r="AJ544" s="49">
        <v>1165</v>
      </c>
      <c r="AK544" s="49">
        <v>385760</v>
      </c>
      <c r="AL544" s="49">
        <v>95359</v>
      </c>
      <c r="AM544" s="49">
        <v>1256</v>
      </c>
      <c r="AN544" s="49">
        <v>418520</v>
      </c>
      <c r="AO544" s="49">
        <v>16201</v>
      </c>
      <c r="AP544" s="49">
        <v>5428680</v>
      </c>
    </row>
    <row r="545" spans="1:42">
      <c r="A545" s="50" t="s">
        <v>50</v>
      </c>
      <c r="B545" s="50" t="s">
        <v>1698</v>
      </c>
      <c r="C545" s="50" t="s">
        <v>1699</v>
      </c>
      <c r="D545" s="50" t="s">
        <v>1632</v>
      </c>
      <c r="E545" s="49">
        <v>345</v>
      </c>
      <c r="F545" s="49">
        <v>31</v>
      </c>
      <c r="G545" s="49">
        <v>7850</v>
      </c>
      <c r="H545" s="49">
        <v>411</v>
      </c>
      <c r="I545" s="49">
        <v>66</v>
      </c>
      <c r="J545" s="49">
        <v>23450</v>
      </c>
      <c r="K545" s="49">
        <v>439</v>
      </c>
      <c r="L545" s="49">
        <v>28</v>
      </c>
      <c r="M545" s="49">
        <v>7130</v>
      </c>
      <c r="N545" s="49">
        <v>508</v>
      </c>
      <c r="O545" s="49">
        <v>69</v>
      </c>
      <c r="P545" s="49">
        <v>25520</v>
      </c>
      <c r="Q545" s="49">
        <v>604</v>
      </c>
      <c r="R545" s="49">
        <v>96</v>
      </c>
      <c r="S545" s="49">
        <v>44150</v>
      </c>
      <c r="T545" s="49">
        <v>1368</v>
      </c>
      <c r="U545" s="49">
        <v>764</v>
      </c>
      <c r="V545" s="49">
        <v>550190</v>
      </c>
      <c r="W545" s="49">
        <v>2003</v>
      </c>
      <c r="X545" s="49">
        <v>635</v>
      </c>
      <c r="Y545" s="49">
        <v>450860</v>
      </c>
      <c r="Z545" s="49">
        <v>4254</v>
      </c>
      <c r="AA545" s="49">
        <v>2251</v>
      </c>
      <c r="AB545" s="49">
        <v>1757730</v>
      </c>
      <c r="AC545" s="49">
        <v>6702</v>
      </c>
      <c r="AD545" s="49">
        <v>2448</v>
      </c>
      <c r="AE545" s="49">
        <v>1919270</v>
      </c>
      <c r="AF545" s="49">
        <v>9734</v>
      </c>
      <c r="AG545" s="49">
        <v>3032</v>
      </c>
      <c r="AH545" s="49">
        <v>2398150</v>
      </c>
      <c r="AI545" s="49">
        <v>11253</v>
      </c>
      <c r="AJ545" s="49">
        <v>1519</v>
      </c>
      <c r="AK545" s="49">
        <v>1157490</v>
      </c>
      <c r="AL545" s="49">
        <v>13914</v>
      </c>
      <c r="AM545" s="49">
        <v>2661</v>
      </c>
      <c r="AN545" s="49">
        <v>2093930</v>
      </c>
      <c r="AO545" s="49">
        <v>13600</v>
      </c>
      <c r="AP545" s="49">
        <v>10435720</v>
      </c>
    </row>
    <row r="546" spans="1:42">
      <c r="A546" s="50" t="s">
        <v>50</v>
      </c>
      <c r="B546" s="50" t="s">
        <v>1700</v>
      </c>
      <c r="C546" s="50" t="s">
        <v>1701</v>
      </c>
      <c r="D546" s="50" t="s">
        <v>1702</v>
      </c>
      <c r="E546" s="49">
        <v>51173</v>
      </c>
      <c r="F546" s="49">
        <v>3190</v>
      </c>
      <c r="G546" s="49">
        <v>2527710</v>
      </c>
      <c r="H546" s="49">
        <v>54410</v>
      </c>
      <c r="I546" s="49">
        <v>3237</v>
      </c>
      <c r="J546" s="49">
        <v>2566250</v>
      </c>
      <c r="K546" s="49">
        <v>57517</v>
      </c>
      <c r="L546" s="49">
        <v>3107</v>
      </c>
      <c r="M546" s="49">
        <v>2459650</v>
      </c>
      <c r="N546" s="49">
        <v>61217</v>
      </c>
      <c r="O546" s="49">
        <v>3700</v>
      </c>
      <c r="P546" s="49">
        <v>2945910</v>
      </c>
      <c r="Q546" s="49">
        <v>64722</v>
      </c>
      <c r="R546" s="49">
        <v>3505</v>
      </c>
      <c r="S546" s="49">
        <v>2786010</v>
      </c>
      <c r="T546" s="49">
        <v>67446</v>
      </c>
      <c r="U546" s="49">
        <v>2724</v>
      </c>
      <c r="V546" s="49">
        <v>2145590</v>
      </c>
      <c r="W546" s="49">
        <v>71077</v>
      </c>
      <c r="X546" s="49">
        <v>3631</v>
      </c>
      <c r="Y546" s="49">
        <v>2889330</v>
      </c>
      <c r="Z546" s="49">
        <v>73575</v>
      </c>
      <c r="AA546" s="49">
        <v>2498</v>
      </c>
      <c r="AB546" s="49">
        <v>1960270</v>
      </c>
      <c r="AC546" s="49">
        <v>76277</v>
      </c>
      <c r="AD546" s="49">
        <v>2702</v>
      </c>
      <c r="AE546" s="49">
        <v>2127550</v>
      </c>
      <c r="AF546" s="49">
        <v>78651</v>
      </c>
      <c r="AG546" s="49">
        <v>2374</v>
      </c>
      <c r="AH546" s="49">
        <v>1858590</v>
      </c>
      <c r="AI546" s="49">
        <v>79881</v>
      </c>
      <c r="AJ546" s="49">
        <v>1230</v>
      </c>
      <c r="AK546" s="49">
        <v>920510</v>
      </c>
      <c r="AL546" s="49">
        <v>80358</v>
      </c>
      <c r="AM546" s="49">
        <v>477</v>
      </c>
      <c r="AN546" s="49">
        <v>329200</v>
      </c>
      <c r="AO546" s="49">
        <v>32375</v>
      </c>
      <c r="AP546" s="49">
        <v>25516570</v>
      </c>
    </row>
    <row r="547" spans="1:42">
      <c r="A547" s="50" t="s">
        <v>50</v>
      </c>
      <c r="B547" s="50" t="s">
        <v>1703</v>
      </c>
      <c r="C547" s="50" t="s">
        <v>1704</v>
      </c>
      <c r="D547" s="50" t="s">
        <v>1705</v>
      </c>
      <c r="E547" s="49">
        <v>1</v>
      </c>
      <c r="F547" s="49">
        <v>0</v>
      </c>
      <c r="G547" s="49">
        <v>410</v>
      </c>
      <c r="H547" s="49">
        <v>1</v>
      </c>
      <c r="I547" s="49">
        <v>0</v>
      </c>
      <c r="J547" s="49">
        <v>410</v>
      </c>
      <c r="K547" s="49">
        <v>1</v>
      </c>
      <c r="L547" s="49">
        <v>0</v>
      </c>
      <c r="M547" s="49">
        <v>410</v>
      </c>
      <c r="N547" s="49">
        <v>1</v>
      </c>
      <c r="O547" s="49">
        <v>0</v>
      </c>
      <c r="P547" s="49">
        <v>410</v>
      </c>
      <c r="Q547" s="49">
        <v>1</v>
      </c>
      <c r="R547" s="49">
        <v>0</v>
      </c>
      <c r="S547" s="49">
        <v>410</v>
      </c>
      <c r="T547" s="49">
        <v>1</v>
      </c>
      <c r="U547" s="49">
        <v>0</v>
      </c>
      <c r="V547" s="49">
        <v>410</v>
      </c>
      <c r="W547" s="49">
        <v>1</v>
      </c>
      <c r="X547" s="49">
        <v>0</v>
      </c>
      <c r="Y547" s="49">
        <v>410</v>
      </c>
      <c r="Z547" s="49">
        <v>1</v>
      </c>
      <c r="AA547" s="49">
        <v>0</v>
      </c>
      <c r="AB547" s="49">
        <v>410</v>
      </c>
      <c r="AC547" s="49">
        <v>1</v>
      </c>
      <c r="AD547" s="49">
        <v>0</v>
      </c>
      <c r="AE547" s="49">
        <v>410</v>
      </c>
      <c r="AF547" s="49">
        <v>1</v>
      </c>
      <c r="AG547" s="49">
        <v>0</v>
      </c>
      <c r="AH547" s="49">
        <v>410</v>
      </c>
      <c r="AI547" s="49">
        <v>1</v>
      </c>
      <c r="AJ547" s="49">
        <v>0</v>
      </c>
      <c r="AK547" s="49">
        <v>410</v>
      </c>
      <c r="AL547" s="49">
        <v>1</v>
      </c>
      <c r="AM547" s="49">
        <v>0</v>
      </c>
      <c r="AN547" s="49">
        <v>410</v>
      </c>
      <c r="AO547" s="49">
        <v>0</v>
      </c>
      <c r="AP547" s="49">
        <v>4920</v>
      </c>
    </row>
    <row r="548" spans="1:42">
      <c r="A548" s="50" t="s">
        <v>50</v>
      </c>
      <c r="B548" s="50" t="s">
        <v>1706</v>
      </c>
      <c r="C548" s="50" t="s">
        <v>1707</v>
      </c>
      <c r="D548" s="50" t="s">
        <v>1708</v>
      </c>
      <c r="E548" s="49">
        <v>24305</v>
      </c>
      <c r="F548" s="49">
        <v>470</v>
      </c>
      <c r="G548" s="49">
        <v>323810</v>
      </c>
      <c r="H548" s="49">
        <v>24858</v>
      </c>
      <c r="I548" s="49">
        <v>473</v>
      </c>
      <c r="J548" s="49">
        <v>326120</v>
      </c>
      <c r="K548" s="49">
        <v>25444</v>
      </c>
      <c r="L548" s="49">
        <v>506</v>
      </c>
      <c r="M548" s="49">
        <v>351530</v>
      </c>
      <c r="N548" s="49">
        <v>25907</v>
      </c>
      <c r="O548" s="49">
        <v>383</v>
      </c>
      <c r="P548" s="49">
        <v>256820</v>
      </c>
      <c r="Q548" s="49">
        <v>26383</v>
      </c>
      <c r="R548" s="49">
        <v>396</v>
      </c>
      <c r="S548" s="49">
        <v>266830</v>
      </c>
      <c r="T548" s="49">
        <v>26943</v>
      </c>
      <c r="U548" s="49">
        <v>480</v>
      </c>
      <c r="V548" s="49">
        <v>331510</v>
      </c>
      <c r="W548" s="49">
        <v>26943</v>
      </c>
      <c r="X548" s="49">
        <v>441</v>
      </c>
      <c r="Y548" s="49">
        <v>301480</v>
      </c>
      <c r="Z548" s="49">
        <v>58</v>
      </c>
      <c r="AA548" s="49">
        <v>441</v>
      </c>
      <c r="AB548" s="49">
        <v>301480</v>
      </c>
      <c r="AC548" s="49">
        <v>468</v>
      </c>
      <c r="AD548" s="49">
        <v>330</v>
      </c>
      <c r="AE548" s="49">
        <v>216010</v>
      </c>
      <c r="AF548" s="49">
        <v>1029</v>
      </c>
      <c r="AG548" s="49">
        <v>481</v>
      </c>
      <c r="AH548" s="49">
        <v>332280</v>
      </c>
      <c r="AI548" s="49">
        <v>1403</v>
      </c>
      <c r="AJ548" s="49">
        <v>294</v>
      </c>
      <c r="AK548" s="49">
        <v>188530</v>
      </c>
      <c r="AL548" s="49">
        <v>1900</v>
      </c>
      <c r="AM548" s="49">
        <v>417</v>
      </c>
      <c r="AN548" s="49">
        <v>283000</v>
      </c>
      <c r="AO548" s="49">
        <v>5112</v>
      </c>
      <c r="AP548" s="49">
        <v>3479400</v>
      </c>
    </row>
    <row r="549" spans="1:42">
      <c r="A549" s="50" t="s">
        <v>50</v>
      </c>
      <c r="B549" s="50" t="s">
        <v>1709</v>
      </c>
      <c r="C549" s="50" t="s">
        <v>1710</v>
      </c>
      <c r="D549" s="50" t="s">
        <v>1711</v>
      </c>
      <c r="E549" s="49">
        <v>2303</v>
      </c>
      <c r="F549" s="49">
        <v>31</v>
      </c>
      <c r="G549" s="49">
        <v>7850</v>
      </c>
      <c r="H549" s="49">
        <v>2334</v>
      </c>
      <c r="I549" s="49">
        <v>31</v>
      </c>
      <c r="J549" s="49">
        <v>7850</v>
      </c>
      <c r="K549" s="49">
        <v>2369</v>
      </c>
      <c r="L549" s="49">
        <v>35</v>
      </c>
      <c r="M549" s="49">
        <v>8810</v>
      </c>
      <c r="N549" s="49">
        <v>2398</v>
      </c>
      <c r="O549" s="49">
        <v>29</v>
      </c>
      <c r="P549" s="49">
        <v>7370</v>
      </c>
      <c r="Q549" s="49">
        <v>2421</v>
      </c>
      <c r="R549" s="49">
        <v>23</v>
      </c>
      <c r="S549" s="49">
        <v>5930</v>
      </c>
      <c r="T549" s="49">
        <v>2456</v>
      </c>
      <c r="U549" s="49">
        <v>35</v>
      </c>
      <c r="V549" s="49">
        <v>8810</v>
      </c>
      <c r="W549" s="49">
        <v>2480</v>
      </c>
      <c r="X549" s="49">
        <v>24</v>
      </c>
      <c r="Y549" s="49">
        <v>6170</v>
      </c>
      <c r="Z549" s="49">
        <v>2502</v>
      </c>
      <c r="AA549" s="49">
        <v>22</v>
      </c>
      <c r="AB549" s="49">
        <v>5690</v>
      </c>
      <c r="AC549" s="49">
        <v>2521</v>
      </c>
      <c r="AD549" s="49">
        <v>19</v>
      </c>
      <c r="AE549" s="49">
        <v>4970</v>
      </c>
      <c r="AF549" s="49">
        <v>2551</v>
      </c>
      <c r="AG549" s="49">
        <v>30</v>
      </c>
      <c r="AH549" s="49">
        <v>7610</v>
      </c>
      <c r="AI549" s="49">
        <v>2568</v>
      </c>
      <c r="AJ549" s="49">
        <v>17</v>
      </c>
      <c r="AK549" s="49">
        <v>4490</v>
      </c>
      <c r="AL549" s="49">
        <v>2599</v>
      </c>
      <c r="AM549" s="49">
        <v>31</v>
      </c>
      <c r="AN549" s="49">
        <v>7850</v>
      </c>
      <c r="AO549" s="49">
        <v>327</v>
      </c>
      <c r="AP549" s="49">
        <v>83400</v>
      </c>
    </row>
    <row r="550" spans="1:42">
      <c r="A550" s="50" t="s">
        <v>50</v>
      </c>
      <c r="B550" s="50" t="s">
        <v>1712</v>
      </c>
      <c r="C550" s="50" t="s">
        <v>1713</v>
      </c>
      <c r="D550" s="50" t="s">
        <v>1682</v>
      </c>
      <c r="E550" s="49">
        <v>11482</v>
      </c>
      <c r="F550" s="49">
        <v>49</v>
      </c>
      <c r="G550" s="49">
        <v>12170</v>
      </c>
      <c r="H550" s="49">
        <v>1</v>
      </c>
      <c r="I550" s="49">
        <v>19</v>
      </c>
      <c r="J550" s="49">
        <v>4970</v>
      </c>
      <c r="K550" s="49">
        <v>668</v>
      </c>
      <c r="L550" s="49">
        <v>667</v>
      </c>
      <c r="M550" s="49">
        <v>475500</v>
      </c>
      <c r="N550" s="49">
        <v>668</v>
      </c>
      <c r="O550" s="49">
        <v>0</v>
      </c>
      <c r="P550" s="49">
        <v>410</v>
      </c>
      <c r="Q550" s="49">
        <v>668</v>
      </c>
      <c r="R550" s="49">
        <v>0</v>
      </c>
      <c r="S550" s="49">
        <v>410</v>
      </c>
      <c r="T550" s="49">
        <v>668</v>
      </c>
      <c r="U550" s="49">
        <v>0</v>
      </c>
      <c r="V550" s="49">
        <v>410</v>
      </c>
      <c r="W550" s="49">
        <v>668</v>
      </c>
      <c r="X550" s="49">
        <v>0</v>
      </c>
      <c r="Y550" s="49">
        <v>410</v>
      </c>
      <c r="Z550" s="49">
        <v>668</v>
      </c>
      <c r="AA550" s="49">
        <v>0</v>
      </c>
      <c r="AB550" s="49">
        <v>410</v>
      </c>
      <c r="AC550" s="49">
        <v>668</v>
      </c>
      <c r="AD550" s="49">
        <v>0</v>
      </c>
      <c r="AE550" s="49">
        <v>410</v>
      </c>
      <c r="AF550" s="49">
        <v>668</v>
      </c>
      <c r="AG550" s="49">
        <v>0</v>
      </c>
      <c r="AH550" s="49">
        <v>410</v>
      </c>
      <c r="AI550" s="49">
        <v>668</v>
      </c>
      <c r="AJ550" s="49">
        <v>0</v>
      </c>
      <c r="AK550" s="49">
        <v>410</v>
      </c>
      <c r="AL550" s="49">
        <v>668</v>
      </c>
      <c r="AM550" s="49">
        <v>0</v>
      </c>
      <c r="AN550" s="49">
        <v>410</v>
      </c>
      <c r="AO550" s="49">
        <v>735</v>
      </c>
      <c r="AP550" s="49">
        <v>496330</v>
      </c>
    </row>
    <row r="551" spans="1:42">
      <c r="A551" s="50" t="s">
        <v>50</v>
      </c>
      <c r="B551" s="50" t="s">
        <v>1714</v>
      </c>
      <c r="C551" s="50" t="s">
        <v>1715</v>
      </c>
      <c r="D551" s="50" t="s">
        <v>1716</v>
      </c>
      <c r="E551" s="49">
        <v>1749</v>
      </c>
      <c r="F551" s="49">
        <v>50</v>
      </c>
      <c r="G551" s="49">
        <v>12410</v>
      </c>
      <c r="H551" s="49">
        <v>1802</v>
      </c>
      <c r="I551" s="49">
        <v>53</v>
      </c>
      <c r="J551" s="49">
        <v>14480</v>
      </c>
      <c r="K551" s="49">
        <v>1851</v>
      </c>
      <c r="L551" s="49">
        <v>49</v>
      </c>
      <c r="M551" s="49">
        <v>12170</v>
      </c>
      <c r="N551" s="49">
        <v>1871</v>
      </c>
      <c r="O551" s="49">
        <v>20</v>
      </c>
      <c r="P551" s="49">
        <v>5210</v>
      </c>
      <c r="Q551" s="49">
        <v>1898</v>
      </c>
      <c r="R551" s="49">
        <v>27</v>
      </c>
      <c r="S551" s="49">
        <v>6890</v>
      </c>
      <c r="T551" s="49">
        <v>1936</v>
      </c>
      <c r="U551" s="49">
        <v>38</v>
      </c>
      <c r="V551" s="49">
        <v>9530</v>
      </c>
      <c r="W551" s="49">
        <v>1973</v>
      </c>
      <c r="X551" s="49">
        <v>37</v>
      </c>
      <c r="Y551" s="49">
        <v>9290</v>
      </c>
      <c r="Z551" s="49">
        <v>2010</v>
      </c>
      <c r="AA551" s="49">
        <v>37</v>
      </c>
      <c r="AB551" s="49">
        <v>9290</v>
      </c>
      <c r="AC551" s="49">
        <v>2061</v>
      </c>
      <c r="AD551" s="49">
        <v>51</v>
      </c>
      <c r="AE551" s="49">
        <v>13100</v>
      </c>
      <c r="AF551" s="49">
        <v>2108</v>
      </c>
      <c r="AG551" s="49">
        <v>47</v>
      </c>
      <c r="AH551" s="49">
        <v>11690</v>
      </c>
      <c r="AI551" s="49">
        <v>2127</v>
      </c>
      <c r="AJ551" s="49">
        <v>19</v>
      </c>
      <c r="AK551" s="49">
        <v>4970</v>
      </c>
      <c r="AL551" s="49">
        <v>2162</v>
      </c>
      <c r="AM551" s="49">
        <v>35</v>
      </c>
      <c r="AN551" s="49">
        <v>8810</v>
      </c>
      <c r="AO551" s="49">
        <v>463</v>
      </c>
      <c r="AP551" s="49">
        <v>117840</v>
      </c>
    </row>
    <row r="552" spans="1:42">
      <c r="A552" s="50" t="s">
        <v>50</v>
      </c>
      <c r="B552" s="50" t="s">
        <v>1717</v>
      </c>
      <c r="C552" s="50" t="s">
        <v>1718</v>
      </c>
      <c r="D552" s="50" t="s">
        <v>1719</v>
      </c>
      <c r="E552" s="49">
        <v>16083</v>
      </c>
      <c r="F552" s="49">
        <v>329</v>
      </c>
      <c r="G552" s="49">
        <v>215240</v>
      </c>
      <c r="H552" s="49">
        <v>16256</v>
      </c>
      <c r="I552" s="49">
        <v>173</v>
      </c>
      <c r="J552" s="49">
        <v>100200</v>
      </c>
      <c r="K552" s="49">
        <v>16523</v>
      </c>
      <c r="L552" s="49">
        <v>267</v>
      </c>
      <c r="M552" s="49">
        <v>168820</v>
      </c>
      <c r="N552" s="49">
        <v>16796</v>
      </c>
      <c r="O552" s="49">
        <v>273</v>
      </c>
      <c r="P552" s="49">
        <v>173200</v>
      </c>
      <c r="Q552" s="49">
        <v>16922</v>
      </c>
      <c r="R552" s="49">
        <v>126</v>
      </c>
      <c r="S552" s="49">
        <v>65890</v>
      </c>
      <c r="T552" s="49">
        <v>17056</v>
      </c>
      <c r="U552" s="49">
        <v>134</v>
      </c>
      <c r="V552" s="49">
        <v>71730</v>
      </c>
      <c r="W552" s="49">
        <v>17218</v>
      </c>
      <c r="X552" s="49">
        <v>162</v>
      </c>
      <c r="Y552" s="49">
        <v>92170</v>
      </c>
      <c r="Z552" s="49">
        <v>17389</v>
      </c>
      <c r="AA552" s="49">
        <v>171</v>
      </c>
      <c r="AB552" s="49">
        <v>98740</v>
      </c>
      <c r="AC552" s="49">
        <v>17576</v>
      </c>
      <c r="AD552" s="49">
        <v>187</v>
      </c>
      <c r="AE552" s="49">
        <v>110420</v>
      </c>
      <c r="AF552" s="49">
        <v>17746</v>
      </c>
      <c r="AG552" s="49">
        <v>170</v>
      </c>
      <c r="AH552" s="49">
        <v>98010</v>
      </c>
      <c r="AI552" s="49">
        <v>17891</v>
      </c>
      <c r="AJ552" s="49">
        <v>145</v>
      </c>
      <c r="AK552" s="49">
        <v>79760</v>
      </c>
      <c r="AL552" s="49">
        <v>18052</v>
      </c>
      <c r="AM552" s="49">
        <v>161</v>
      </c>
      <c r="AN552" s="49">
        <v>91440</v>
      </c>
      <c r="AO552" s="49">
        <v>2298</v>
      </c>
      <c r="AP552" s="49">
        <v>1365620</v>
      </c>
    </row>
    <row r="553" spans="1:42">
      <c r="A553" s="50" t="s">
        <v>50</v>
      </c>
      <c r="B553" s="50" t="s">
        <v>1720</v>
      </c>
      <c r="C553" s="50" t="s">
        <v>1721</v>
      </c>
      <c r="D553" s="50" t="s">
        <v>1722</v>
      </c>
      <c r="E553" s="49">
        <v>2152</v>
      </c>
      <c r="F553" s="49">
        <v>475</v>
      </c>
      <c r="G553" s="49">
        <v>223760</v>
      </c>
      <c r="H553" s="49">
        <v>2212</v>
      </c>
      <c r="I553" s="49">
        <v>468</v>
      </c>
      <c r="J553" s="49">
        <v>220470</v>
      </c>
      <c r="K553" s="49">
        <v>2276</v>
      </c>
      <c r="L553" s="49">
        <v>499</v>
      </c>
      <c r="M553" s="49">
        <v>235040</v>
      </c>
      <c r="N553" s="49">
        <v>2334</v>
      </c>
      <c r="O553" s="49">
        <v>452</v>
      </c>
      <c r="P553" s="49">
        <v>212950</v>
      </c>
      <c r="Q553" s="49">
        <v>2391</v>
      </c>
      <c r="R553" s="49">
        <v>444</v>
      </c>
      <c r="S553" s="49">
        <v>209190</v>
      </c>
      <c r="T553" s="49">
        <v>2423</v>
      </c>
      <c r="U553" s="49">
        <v>249</v>
      </c>
      <c r="V553" s="49">
        <v>117540</v>
      </c>
      <c r="W553" s="49">
        <v>2462</v>
      </c>
      <c r="X553" s="49">
        <v>304</v>
      </c>
      <c r="Y553" s="49">
        <v>143390</v>
      </c>
      <c r="Z553" s="49">
        <v>2495</v>
      </c>
      <c r="AA553" s="49">
        <v>257</v>
      </c>
      <c r="AB553" s="49">
        <v>121300</v>
      </c>
      <c r="AC553" s="49">
        <v>2509</v>
      </c>
      <c r="AD553" s="49">
        <v>109</v>
      </c>
      <c r="AE553" s="49">
        <v>51740</v>
      </c>
      <c r="AF553" s="49">
        <v>2562</v>
      </c>
      <c r="AG553" s="49">
        <v>413</v>
      </c>
      <c r="AH553" s="49">
        <v>194620</v>
      </c>
      <c r="AI553" s="49">
        <v>2607</v>
      </c>
      <c r="AJ553" s="49">
        <v>351</v>
      </c>
      <c r="AK553" s="49">
        <v>165480</v>
      </c>
      <c r="AL553" s="49">
        <v>2667</v>
      </c>
      <c r="AM553" s="49">
        <v>468</v>
      </c>
      <c r="AN553" s="49">
        <v>220470</v>
      </c>
      <c r="AO553" s="49">
        <v>4489</v>
      </c>
      <c r="AP553" s="49">
        <v>2115950</v>
      </c>
    </row>
    <row r="554" spans="1:42">
      <c r="A554" s="50" t="s">
        <v>50</v>
      </c>
      <c r="B554" s="50" t="s">
        <v>1723</v>
      </c>
      <c r="C554" s="50" t="s">
        <v>1724</v>
      </c>
      <c r="D554" s="50" t="s">
        <v>1725</v>
      </c>
      <c r="E554" s="49">
        <v>40616</v>
      </c>
      <c r="F554" s="49">
        <v>0</v>
      </c>
      <c r="G554" s="49">
        <v>410</v>
      </c>
      <c r="H554" s="49">
        <v>40616</v>
      </c>
      <c r="I554" s="49">
        <v>0</v>
      </c>
      <c r="J554" s="49">
        <v>410</v>
      </c>
      <c r="K554" s="49">
        <v>40616</v>
      </c>
      <c r="L554" s="49">
        <v>0</v>
      </c>
      <c r="M554" s="49">
        <v>410</v>
      </c>
      <c r="N554" s="49">
        <v>40616</v>
      </c>
      <c r="O554" s="49">
        <v>0</v>
      </c>
      <c r="P554" s="49">
        <v>410</v>
      </c>
      <c r="Q554" s="49">
        <v>40616</v>
      </c>
      <c r="R554" s="49">
        <v>0</v>
      </c>
      <c r="S554" s="49">
        <v>410</v>
      </c>
      <c r="T554" s="49">
        <v>40616</v>
      </c>
      <c r="U554" s="49">
        <v>0</v>
      </c>
      <c r="V554" s="49">
        <v>410</v>
      </c>
      <c r="W554" s="49">
        <v>40616</v>
      </c>
      <c r="X554" s="49">
        <v>0</v>
      </c>
      <c r="Y554" s="49">
        <v>410</v>
      </c>
      <c r="Z554" s="49">
        <v>40616</v>
      </c>
      <c r="AA554" s="49">
        <v>0</v>
      </c>
      <c r="AB554" s="49">
        <v>410</v>
      </c>
      <c r="AC554" s="49">
        <v>40616</v>
      </c>
      <c r="AD554" s="49">
        <v>0</v>
      </c>
      <c r="AE554" s="49">
        <v>410</v>
      </c>
      <c r="AF554" s="49">
        <v>40616</v>
      </c>
      <c r="AG554" s="49">
        <v>0</v>
      </c>
      <c r="AH554" s="49">
        <v>410</v>
      </c>
      <c r="AI554" s="49">
        <v>40616</v>
      </c>
      <c r="AJ554" s="49">
        <v>0</v>
      </c>
      <c r="AK554" s="49">
        <v>410</v>
      </c>
      <c r="AL554" s="49">
        <v>40616</v>
      </c>
      <c r="AM554" s="49">
        <v>0</v>
      </c>
      <c r="AN554" s="49">
        <v>410</v>
      </c>
      <c r="AO554" s="49">
        <v>0</v>
      </c>
      <c r="AP554" s="49">
        <v>4920</v>
      </c>
    </row>
    <row r="555" spans="1:42">
      <c r="A555" s="50" t="s">
        <v>50</v>
      </c>
      <c r="B555" s="50" t="s">
        <v>1726</v>
      </c>
      <c r="C555" s="50" t="s">
        <v>1727</v>
      </c>
      <c r="D555" s="50" t="s">
        <v>1728</v>
      </c>
      <c r="E555" s="49">
        <v>12313</v>
      </c>
      <c r="F555" s="49">
        <v>0</v>
      </c>
      <c r="G555" s="49">
        <v>330</v>
      </c>
      <c r="H555" s="49">
        <v>12313</v>
      </c>
      <c r="I555" s="49">
        <v>0</v>
      </c>
      <c r="J555" s="49">
        <v>330</v>
      </c>
      <c r="K555" s="49">
        <v>12313</v>
      </c>
      <c r="L555" s="49">
        <v>0</v>
      </c>
      <c r="M555" s="49">
        <v>330</v>
      </c>
      <c r="N555" s="49">
        <v>12313</v>
      </c>
      <c r="O555" s="49">
        <v>0</v>
      </c>
      <c r="P555" s="49">
        <v>330</v>
      </c>
      <c r="Q555" s="49">
        <v>12313</v>
      </c>
      <c r="R555" s="49">
        <v>0</v>
      </c>
      <c r="S555" s="49">
        <v>330</v>
      </c>
      <c r="T555" s="49">
        <v>12313</v>
      </c>
      <c r="U555" s="49">
        <v>0</v>
      </c>
      <c r="V555" s="49">
        <v>330</v>
      </c>
      <c r="W555" s="49">
        <v>12313</v>
      </c>
      <c r="X555" s="49">
        <v>0</v>
      </c>
      <c r="Y555" s="49">
        <v>330</v>
      </c>
      <c r="Z555" s="49">
        <v>12313</v>
      </c>
      <c r="AA555" s="49">
        <v>0</v>
      </c>
      <c r="AB555" s="49">
        <v>330</v>
      </c>
      <c r="AC555" s="49">
        <v>12313</v>
      </c>
      <c r="AD555" s="49">
        <v>0</v>
      </c>
      <c r="AE555" s="49">
        <v>330</v>
      </c>
      <c r="AF555" s="49">
        <v>12313</v>
      </c>
      <c r="AG555" s="49">
        <v>0</v>
      </c>
      <c r="AH555" s="49">
        <v>330</v>
      </c>
      <c r="AI555" s="49">
        <v>12313</v>
      </c>
      <c r="AJ555" s="49">
        <v>0</v>
      </c>
      <c r="AK555" s="49">
        <v>330</v>
      </c>
      <c r="AL555" s="49">
        <v>12313</v>
      </c>
      <c r="AM555" s="49">
        <v>0</v>
      </c>
      <c r="AN555" s="49">
        <v>330</v>
      </c>
      <c r="AO555" s="49">
        <v>0</v>
      </c>
      <c r="AP555" s="49">
        <v>3960</v>
      </c>
    </row>
    <row r="556" spans="1:42">
      <c r="A556" s="50" t="s">
        <v>50</v>
      </c>
      <c r="B556" s="50" t="s">
        <v>1729</v>
      </c>
      <c r="C556" s="50" t="s">
        <v>1730</v>
      </c>
      <c r="D556" s="50" t="s">
        <v>1731</v>
      </c>
      <c r="E556" s="49">
        <v>808</v>
      </c>
      <c r="F556" s="49">
        <v>0</v>
      </c>
      <c r="G556" s="49">
        <v>0</v>
      </c>
      <c r="H556" s="49">
        <v>808</v>
      </c>
      <c r="I556" s="49">
        <v>0</v>
      </c>
      <c r="J556" s="49">
        <v>0</v>
      </c>
      <c r="K556" s="49">
        <v>808</v>
      </c>
      <c r="L556" s="49">
        <v>0</v>
      </c>
      <c r="M556" s="49">
        <v>0</v>
      </c>
      <c r="N556" s="49">
        <v>808</v>
      </c>
      <c r="O556" s="49">
        <v>0</v>
      </c>
      <c r="P556" s="49">
        <v>0</v>
      </c>
      <c r="Q556" s="49">
        <v>808</v>
      </c>
      <c r="R556" s="49">
        <v>0</v>
      </c>
      <c r="S556" s="49">
        <v>0</v>
      </c>
      <c r="T556" s="49">
        <v>808</v>
      </c>
      <c r="U556" s="49">
        <v>0</v>
      </c>
      <c r="V556" s="49">
        <v>0</v>
      </c>
      <c r="W556" s="49">
        <v>808</v>
      </c>
      <c r="X556" s="49">
        <v>0</v>
      </c>
      <c r="Y556" s="49">
        <v>0</v>
      </c>
      <c r="Z556" s="49">
        <v>808</v>
      </c>
      <c r="AA556" s="49">
        <v>0</v>
      </c>
      <c r="AB556" s="49">
        <v>0</v>
      </c>
      <c r="AC556" s="49">
        <v>808</v>
      </c>
      <c r="AD556" s="49">
        <v>0</v>
      </c>
      <c r="AE556" s="49">
        <v>0</v>
      </c>
      <c r="AF556" s="49">
        <v>808</v>
      </c>
      <c r="AG556" s="49">
        <v>0</v>
      </c>
      <c r="AH556" s="49">
        <v>0</v>
      </c>
      <c r="AI556" s="49">
        <v>808</v>
      </c>
      <c r="AJ556" s="49">
        <v>0</v>
      </c>
      <c r="AK556" s="49">
        <v>0</v>
      </c>
      <c r="AL556" s="49">
        <v>808</v>
      </c>
      <c r="AM556" s="49">
        <v>0</v>
      </c>
      <c r="AN556" s="49">
        <v>0</v>
      </c>
      <c r="AO556" s="49">
        <v>0</v>
      </c>
      <c r="AP556" s="49">
        <v>0</v>
      </c>
    </row>
    <row r="557" spans="1:42">
      <c r="A557" s="50" t="s">
        <v>50</v>
      </c>
      <c r="B557" s="50" t="s">
        <v>1732</v>
      </c>
      <c r="C557" s="50" t="s">
        <v>1733</v>
      </c>
      <c r="D557" s="50" t="s">
        <v>1734</v>
      </c>
      <c r="E557" s="49">
        <v>765</v>
      </c>
      <c r="F557" s="49">
        <v>0</v>
      </c>
      <c r="G557" s="49">
        <v>410</v>
      </c>
      <c r="H557" s="49">
        <v>765</v>
      </c>
      <c r="I557" s="49">
        <v>0</v>
      </c>
      <c r="J557" s="49">
        <v>410</v>
      </c>
      <c r="K557" s="49">
        <v>765</v>
      </c>
      <c r="L557" s="49">
        <v>0</v>
      </c>
      <c r="M557" s="49">
        <v>410</v>
      </c>
      <c r="N557" s="49">
        <v>765</v>
      </c>
      <c r="O557" s="49">
        <v>0</v>
      </c>
      <c r="P557" s="49">
        <v>410</v>
      </c>
      <c r="Q557" s="49">
        <v>765</v>
      </c>
      <c r="R557" s="49">
        <v>0</v>
      </c>
      <c r="S557" s="49">
        <v>410</v>
      </c>
      <c r="T557" s="49">
        <v>765</v>
      </c>
      <c r="U557" s="49">
        <v>0</v>
      </c>
      <c r="V557" s="49">
        <v>410</v>
      </c>
      <c r="W557" s="49">
        <v>765</v>
      </c>
      <c r="X557" s="49">
        <v>0</v>
      </c>
      <c r="Y557" s="49">
        <v>410</v>
      </c>
      <c r="Z557" s="49">
        <v>765</v>
      </c>
      <c r="AA557" s="49">
        <v>0</v>
      </c>
      <c r="AB557" s="49">
        <v>410</v>
      </c>
      <c r="AC557" s="49">
        <v>765</v>
      </c>
      <c r="AD557" s="49">
        <v>0</v>
      </c>
      <c r="AE557" s="49">
        <v>410</v>
      </c>
      <c r="AF557" s="49">
        <v>765</v>
      </c>
      <c r="AG557" s="49">
        <v>0</v>
      </c>
      <c r="AH557" s="49">
        <v>410</v>
      </c>
      <c r="AI557" s="49">
        <v>765</v>
      </c>
      <c r="AJ557" s="49">
        <v>0</v>
      </c>
      <c r="AK557" s="49">
        <v>410</v>
      </c>
      <c r="AL557" s="49">
        <v>765</v>
      </c>
      <c r="AM557" s="49">
        <v>0</v>
      </c>
      <c r="AN557" s="49">
        <v>410</v>
      </c>
      <c r="AO557" s="49">
        <v>0</v>
      </c>
      <c r="AP557" s="49">
        <v>4920</v>
      </c>
    </row>
    <row r="558" spans="1:42">
      <c r="A558" s="50" t="s">
        <v>50</v>
      </c>
      <c r="B558" s="50" t="s">
        <v>1735</v>
      </c>
      <c r="C558" s="50" t="s">
        <v>1736</v>
      </c>
      <c r="D558" s="50" t="s">
        <v>1737</v>
      </c>
      <c r="E558" s="49">
        <v>596</v>
      </c>
      <c r="F558" s="49">
        <v>72</v>
      </c>
      <c r="G558" s="49">
        <v>27590</v>
      </c>
      <c r="H558" s="49">
        <v>645</v>
      </c>
      <c r="I558" s="49">
        <v>49</v>
      </c>
      <c r="J558" s="49">
        <v>12170</v>
      </c>
      <c r="K558" s="49">
        <v>645</v>
      </c>
      <c r="L558" s="49">
        <v>0</v>
      </c>
      <c r="M558" s="49">
        <v>410</v>
      </c>
      <c r="N558" s="49">
        <v>690</v>
      </c>
      <c r="O558" s="49">
        <v>45</v>
      </c>
      <c r="P558" s="49">
        <v>11210</v>
      </c>
      <c r="Q558" s="49">
        <v>750</v>
      </c>
      <c r="R558" s="49">
        <v>60</v>
      </c>
      <c r="S558" s="49">
        <v>19310</v>
      </c>
      <c r="T558" s="49">
        <v>825</v>
      </c>
      <c r="U558" s="49">
        <v>75</v>
      </c>
      <c r="V558" s="49">
        <v>29660</v>
      </c>
      <c r="W558" s="49">
        <v>877</v>
      </c>
      <c r="X558" s="49">
        <v>52</v>
      </c>
      <c r="Y558" s="49">
        <v>13790</v>
      </c>
      <c r="Z558" s="49">
        <v>883</v>
      </c>
      <c r="AA558" s="49">
        <v>6</v>
      </c>
      <c r="AB558" s="49">
        <v>1850</v>
      </c>
      <c r="AC558" s="49">
        <v>896</v>
      </c>
      <c r="AD558" s="49">
        <v>13</v>
      </c>
      <c r="AE558" s="49">
        <v>3530</v>
      </c>
      <c r="AF558" s="49">
        <v>941</v>
      </c>
      <c r="AG558" s="49">
        <v>45</v>
      </c>
      <c r="AH558" s="49">
        <v>11210</v>
      </c>
      <c r="AI558" s="49">
        <v>985</v>
      </c>
      <c r="AJ558" s="49">
        <v>44</v>
      </c>
      <c r="AK558" s="49">
        <v>10970</v>
      </c>
      <c r="AL558" s="49">
        <v>1050</v>
      </c>
      <c r="AM558" s="49">
        <v>65</v>
      </c>
      <c r="AN558" s="49">
        <v>22760</v>
      </c>
      <c r="AO558" s="49">
        <v>526</v>
      </c>
      <c r="AP558" s="49">
        <v>164460</v>
      </c>
    </row>
    <row r="559" spans="1:42">
      <c r="A559" s="50" t="s">
        <v>50</v>
      </c>
      <c r="B559" s="50" t="s">
        <v>1738</v>
      </c>
      <c r="C559" s="50" t="s">
        <v>1739</v>
      </c>
      <c r="D559" s="50" t="s">
        <v>1740</v>
      </c>
      <c r="E559" s="49">
        <v>2126</v>
      </c>
      <c r="F559" s="49">
        <v>528</v>
      </c>
      <c r="G559" s="49">
        <v>368470</v>
      </c>
      <c r="H559" s="49">
        <v>2300</v>
      </c>
      <c r="I559" s="49">
        <v>522</v>
      </c>
      <c r="J559" s="49">
        <v>363850</v>
      </c>
      <c r="K559" s="49">
        <v>2526</v>
      </c>
      <c r="L559" s="49">
        <v>678</v>
      </c>
      <c r="M559" s="49">
        <v>483970</v>
      </c>
      <c r="N559" s="49">
        <v>2719</v>
      </c>
      <c r="O559" s="49">
        <v>579</v>
      </c>
      <c r="P559" s="49">
        <v>407740</v>
      </c>
      <c r="Q559" s="49">
        <v>2867</v>
      </c>
      <c r="R559" s="49">
        <v>444</v>
      </c>
      <c r="S559" s="49">
        <v>303790</v>
      </c>
      <c r="T559" s="49">
        <v>2971</v>
      </c>
      <c r="U559" s="49">
        <v>312</v>
      </c>
      <c r="V559" s="49">
        <v>202150</v>
      </c>
      <c r="W559" s="49">
        <v>3078</v>
      </c>
      <c r="X559" s="49">
        <v>321</v>
      </c>
      <c r="Y559" s="49">
        <v>209080</v>
      </c>
      <c r="Z559" s="49">
        <v>3195</v>
      </c>
      <c r="AA559" s="49">
        <v>351</v>
      </c>
      <c r="AB559" s="49">
        <v>232180</v>
      </c>
      <c r="AC559" s="49">
        <v>3321</v>
      </c>
      <c r="AD559" s="49">
        <v>378</v>
      </c>
      <c r="AE559" s="49">
        <v>252970</v>
      </c>
      <c r="AF559" s="49">
        <v>3485</v>
      </c>
      <c r="AG559" s="49">
        <v>492</v>
      </c>
      <c r="AH559" s="49">
        <v>340750</v>
      </c>
      <c r="AI559" s="49">
        <v>3581</v>
      </c>
      <c r="AJ559" s="49">
        <v>288</v>
      </c>
      <c r="AK559" s="49">
        <v>184150</v>
      </c>
      <c r="AL559" s="49">
        <v>3716</v>
      </c>
      <c r="AM559" s="49">
        <v>405</v>
      </c>
      <c r="AN559" s="49">
        <v>273760</v>
      </c>
      <c r="AO559" s="49">
        <v>5298</v>
      </c>
      <c r="AP559" s="49">
        <v>3622860</v>
      </c>
    </row>
    <row r="560" spans="1:42">
      <c r="A560" s="50" t="s">
        <v>50</v>
      </c>
      <c r="B560" s="50" t="s">
        <v>1741</v>
      </c>
      <c r="C560" s="50" t="s">
        <v>1742</v>
      </c>
      <c r="D560" s="50" t="s">
        <v>1743</v>
      </c>
      <c r="E560" s="49">
        <v>30635</v>
      </c>
      <c r="F560" s="49">
        <v>0</v>
      </c>
      <c r="G560" s="49">
        <v>410</v>
      </c>
      <c r="H560" s="49">
        <v>30635</v>
      </c>
      <c r="I560" s="49">
        <v>0</v>
      </c>
      <c r="J560" s="49">
        <v>410</v>
      </c>
      <c r="K560" s="49">
        <v>30635</v>
      </c>
      <c r="L560" s="49">
        <v>0</v>
      </c>
      <c r="M560" s="49">
        <v>410</v>
      </c>
      <c r="N560" s="49">
        <v>30635</v>
      </c>
      <c r="O560" s="49">
        <v>0</v>
      </c>
      <c r="P560" s="49">
        <v>410</v>
      </c>
      <c r="Q560" s="49">
        <v>30635</v>
      </c>
      <c r="R560" s="49">
        <v>0</v>
      </c>
      <c r="S560" s="49">
        <v>410</v>
      </c>
      <c r="T560" s="49">
        <v>30635</v>
      </c>
      <c r="U560" s="49">
        <v>0</v>
      </c>
      <c r="V560" s="49">
        <v>410</v>
      </c>
      <c r="W560" s="49">
        <v>30635</v>
      </c>
      <c r="X560" s="49">
        <v>0</v>
      </c>
      <c r="Y560" s="49">
        <v>410</v>
      </c>
      <c r="Z560" s="49">
        <v>30635</v>
      </c>
      <c r="AA560" s="49">
        <v>0</v>
      </c>
      <c r="AB560" s="49">
        <v>410</v>
      </c>
      <c r="AC560" s="49">
        <v>30635</v>
      </c>
      <c r="AD560" s="49">
        <v>0</v>
      </c>
      <c r="AE560" s="49">
        <v>410</v>
      </c>
      <c r="AF560" s="49">
        <v>30635</v>
      </c>
      <c r="AG560" s="49">
        <v>0</v>
      </c>
      <c r="AH560" s="49">
        <v>410</v>
      </c>
      <c r="AI560" s="49">
        <v>30635</v>
      </c>
      <c r="AJ560" s="49">
        <v>0</v>
      </c>
      <c r="AK560" s="49">
        <v>410</v>
      </c>
      <c r="AL560" s="49">
        <v>30635</v>
      </c>
      <c r="AM560" s="49">
        <v>0</v>
      </c>
      <c r="AN560" s="49">
        <v>410</v>
      </c>
      <c r="AO560" s="49">
        <v>0</v>
      </c>
      <c r="AP560" s="49">
        <v>4920</v>
      </c>
    </row>
    <row r="561" spans="1:42">
      <c r="A561" s="50" t="s">
        <v>50</v>
      </c>
      <c r="B561" s="50" t="s">
        <v>1744</v>
      </c>
      <c r="C561" s="50" t="s">
        <v>1745</v>
      </c>
      <c r="D561" s="50" t="s">
        <v>1746</v>
      </c>
      <c r="E561" s="49">
        <v>4437</v>
      </c>
      <c r="F561" s="49">
        <v>182</v>
      </c>
      <c r="G561" s="49">
        <v>106770</v>
      </c>
      <c r="H561" s="49">
        <v>4605</v>
      </c>
      <c r="I561" s="49">
        <v>168</v>
      </c>
      <c r="J561" s="49">
        <v>96550</v>
      </c>
      <c r="K561" s="49">
        <v>4772</v>
      </c>
      <c r="L561" s="49">
        <v>167</v>
      </c>
      <c r="M561" s="49">
        <v>95820</v>
      </c>
      <c r="N561" s="49">
        <v>4928</v>
      </c>
      <c r="O561" s="49">
        <v>156</v>
      </c>
      <c r="P561" s="49">
        <v>87790</v>
      </c>
      <c r="Q561" s="49">
        <v>5074</v>
      </c>
      <c r="R561" s="49">
        <v>146</v>
      </c>
      <c r="S561" s="49">
        <v>80490</v>
      </c>
      <c r="T561" s="49">
        <v>5259</v>
      </c>
      <c r="U561" s="49">
        <v>185</v>
      </c>
      <c r="V561" s="49">
        <v>108960</v>
      </c>
      <c r="W561" s="49">
        <v>5368</v>
      </c>
      <c r="X561" s="49">
        <v>109</v>
      </c>
      <c r="Y561" s="49">
        <v>53480</v>
      </c>
      <c r="Z561" s="49">
        <v>5535</v>
      </c>
      <c r="AA561" s="49">
        <v>167</v>
      </c>
      <c r="AB561" s="49">
        <v>95820</v>
      </c>
      <c r="AC561" s="49">
        <v>5587</v>
      </c>
      <c r="AD561" s="49">
        <v>52</v>
      </c>
      <c r="AE561" s="49">
        <v>13790</v>
      </c>
      <c r="AF561" s="49">
        <v>5737</v>
      </c>
      <c r="AG561" s="49">
        <v>150</v>
      </c>
      <c r="AH561" s="49">
        <v>83410</v>
      </c>
      <c r="AI561" s="49">
        <v>5819</v>
      </c>
      <c r="AJ561" s="49">
        <v>82</v>
      </c>
      <c r="AK561" s="49">
        <v>34490</v>
      </c>
      <c r="AL561" s="49">
        <v>5980</v>
      </c>
      <c r="AM561" s="49">
        <v>161</v>
      </c>
      <c r="AN561" s="49">
        <v>91440</v>
      </c>
      <c r="AO561" s="49">
        <v>1725</v>
      </c>
      <c r="AP561" s="49">
        <v>948810</v>
      </c>
    </row>
    <row r="562" spans="1:42">
      <c r="A562" s="50" t="s">
        <v>50</v>
      </c>
      <c r="B562" s="50" t="s">
        <v>1747</v>
      </c>
      <c r="C562" s="50" t="s">
        <v>1748</v>
      </c>
      <c r="D562" s="50" t="s">
        <v>1749</v>
      </c>
      <c r="E562" s="49">
        <v>4981</v>
      </c>
      <c r="F562" s="49">
        <v>63</v>
      </c>
      <c r="G562" s="49">
        <v>21380</v>
      </c>
      <c r="H562" s="49">
        <v>5044</v>
      </c>
      <c r="I562" s="49">
        <v>189</v>
      </c>
      <c r="J562" s="49">
        <v>111880</v>
      </c>
      <c r="K562" s="49">
        <v>5095</v>
      </c>
      <c r="L562" s="49">
        <v>153</v>
      </c>
      <c r="M562" s="49">
        <v>85600</v>
      </c>
      <c r="N562" s="49">
        <v>5111</v>
      </c>
      <c r="O562" s="49">
        <v>48</v>
      </c>
      <c r="P562" s="49">
        <v>11930</v>
      </c>
      <c r="Q562" s="49">
        <v>5135</v>
      </c>
      <c r="R562" s="49">
        <v>72</v>
      </c>
      <c r="S562" s="49">
        <v>27590</v>
      </c>
      <c r="T562" s="49">
        <v>5197</v>
      </c>
      <c r="U562" s="49">
        <v>186</v>
      </c>
      <c r="V562" s="49">
        <v>109690</v>
      </c>
      <c r="W562" s="49">
        <v>5216</v>
      </c>
      <c r="X562" s="49">
        <v>57</v>
      </c>
      <c r="Y562" s="49">
        <v>17240</v>
      </c>
      <c r="Z562" s="49">
        <v>5238</v>
      </c>
      <c r="AA562" s="49">
        <v>66</v>
      </c>
      <c r="AB562" s="49">
        <v>23450</v>
      </c>
      <c r="AC562" s="49">
        <v>5248</v>
      </c>
      <c r="AD562" s="49">
        <v>30</v>
      </c>
      <c r="AE562" s="49">
        <v>7610</v>
      </c>
      <c r="AF562" s="49">
        <v>5292</v>
      </c>
      <c r="AG562" s="49">
        <v>132</v>
      </c>
      <c r="AH562" s="49">
        <v>70270</v>
      </c>
      <c r="AI562" s="49">
        <v>5307</v>
      </c>
      <c r="AJ562" s="49">
        <v>45</v>
      </c>
      <c r="AK562" s="49">
        <v>11210</v>
      </c>
      <c r="AL562" s="49">
        <v>5352</v>
      </c>
      <c r="AM562" s="49">
        <v>135</v>
      </c>
      <c r="AN562" s="49">
        <v>72460</v>
      </c>
      <c r="AO562" s="49">
        <v>1176</v>
      </c>
      <c r="AP562" s="49">
        <v>570310</v>
      </c>
    </row>
    <row r="563" spans="1:42">
      <c r="A563" s="50" t="s">
        <v>50</v>
      </c>
      <c r="B563" s="50" t="s">
        <v>1750</v>
      </c>
      <c r="C563" s="50" t="s">
        <v>1751</v>
      </c>
      <c r="D563" s="50" t="s">
        <v>1752</v>
      </c>
      <c r="E563" s="49">
        <v>2483</v>
      </c>
      <c r="F563" s="49">
        <v>0</v>
      </c>
      <c r="G563" s="49">
        <v>410</v>
      </c>
      <c r="H563" s="49">
        <v>2483</v>
      </c>
      <c r="I563" s="49">
        <v>0</v>
      </c>
      <c r="J563" s="49">
        <v>410</v>
      </c>
      <c r="K563" s="49">
        <v>2483</v>
      </c>
      <c r="L563" s="49">
        <v>0</v>
      </c>
      <c r="M563" s="49">
        <v>410</v>
      </c>
      <c r="N563" s="49">
        <v>2483</v>
      </c>
      <c r="O563" s="49">
        <v>0</v>
      </c>
      <c r="P563" s="49">
        <v>410</v>
      </c>
      <c r="Q563" s="49">
        <v>2483</v>
      </c>
      <c r="R563" s="49">
        <v>0</v>
      </c>
      <c r="S563" s="49">
        <v>410</v>
      </c>
      <c r="T563" s="49">
        <v>2483</v>
      </c>
      <c r="U563" s="49">
        <v>0</v>
      </c>
      <c r="V563" s="49">
        <v>410</v>
      </c>
      <c r="W563" s="49">
        <v>2483</v>
      </c>
      <c r="X563" s="49">
        <v>0</v>
      </c>
      <c r="Y563" s="49">
        <v>410</v>
      </c>
      <c r="Z563" s="49">
        <v>2483</v>
      </c>
      <c r="AA563" s="49">
        <v>0</v>
      </c>
      <c r="AB563" s="49">
        <v>410</v>
      </c>
      <c r="AC563" s="49">
        <v>2483</v>
      </c>
      <c r="AD563" s="49">
        <v>0</v>
      </c>
      <c r="AE563" s="49">
        <v>410</v>
      </c>
      <c r="AF563" s="49">
        <v>2483</v>
      </c>
      <c r="AG563" s="49">
        <v>0</v>
      </c>
      <c r="AH563" s="49">
        <v>410</v>
      </c>
      <c r="AI563" s="49">
        <v>2483</v>
      </c>
      <c r="AJ563" s="49">
        <v>0</v>
      </c>
      <c r="AK563" s="49">
        <v>410</v>
      </c>
      <c r="AL563" s="49">
        <v>2483</v>
      </c>
      <c r="AM563" s="49">
        <v>0</v>
      </c>
      <c r="AN563" s="49">
        <v>410</v>
      </c>
      <c r="AO563" s="49">
        <v>0</v>
      </c>
      <c r="AP563" s="49">
        <v>4920</v>
      </c>
    </row>
    <row r="564" spans="1:42">
      <c r="A564" s="50" t="s">
        <v>50</v>
      </c>
      <c r="B564" s="50" t="s">
        <v>1753</v>
      </c>
      <c r="C564" s="50" t="s">
        <v>1754</v>
      </c>
      <c r="D564" s="50" t="s">
        <v>1755</v>
      </c>
      <c r="E564" s="49">
        <v>1415</v>
      </c>
      <c r="F564" s="49">
        <v>0</v>
      </c>
      <c r="G564" s="49">
        <v>410</v>
      </c>
      <c r="H564" s="49">
        <v>1415</v>
      </c>
      <c r="I564" s="49">
        <v>0</v>
      </c>
      <c r="J564" s="49">
        <v>410</v>
      </c>
      <c r="K564" s="49">
        <v>1415</v>
      </c>
      <c r="L564" s="49">
        <v>0</v>
      </c>
      <c r="M564" s="49">
        <v>410</v>
      </c>
      <c r="N564" s="49">
        <v>1415</v>
      </c>
      <c r="O564" s="49">
        <v>0</v>
      </c>
      <c r="P564" s="49">
        <v>410</v>
      </c>
      <c r="Q564" s="49">
        <v>1415</v>
      </c>
      <c r="R564" s="49">
        <v>0</v>
      </c>
      <c r="S564" s="49">
        <v>410</v>
      </c>
      <c r="T564" s="49">
        <v>1415</v>
      </c>
      <c r="U564" s="49">
        <v>0</v>
      </c>
      <c r="V564" s="49">
        <v>410</v>
      </c>
      <c r="W564" s="49">
        <v>1415</v>
      </c>
      <c r="X564" s="49">
        <v>0</v>
      </c>
      <c r="Y564" s="49">
        <v>410</v>
      </c>
      <c r="Z564" s="49">
        <v>1415</v>
      </c>
      <c r="AA564" s="49">
        <v>0</v>
      </c>
      <c r="AB564" s="49">
        <v>410</v>
      </c>
      <c r="AC564" s="49">
        <v>1415</v>
      </c>
      <c r="AD564" s="49">
        <v>0</v>
      </c>
      <c r="AE564" s="49">
        <v>410</v>
      </c>
      <c r="AF564" s="49">
        <v>1415</v>
      </c>
      <c r="AG564" s="49">
        <v>0</v>
      </c>
      <c r="AH564" s="49">
        <v>410</v>
      </c>
      <c r="AI564" s="49">
        <v>1415</v>
      </c>
      <c r="AJ564" s="49">
        <v>0</v>
      </c>
      <c r="AK564" s="49">
        <v>410</v>
      </c>
      <c r="AL564" s="49">
        <v>1415</v>
      </c>
      <c r="AM564" s="49">
        <v>0</v>
      </c>
      <c r="AN564" s="49">
        <v>410</v>
      </c>
      <c r="AO564" s="49">
        <v>0</v>
      </c>
      <c r="AP564" s="49">
        <v>4920</v>
      </c>
    </row>
    <row r="565" spans="1:42">
      <c r="A565" s="50" t="s">
        <v>50</v>
      </c>
      <c r="B565" s="50" t="s">
        <v>1756</v>
      </c>
      <c r="C565" s="50" t="s">
        <v>1757</v>
      </c>
      <c r="D565" s="50" t="s">
        <v>1758</v>
      </c>
      <c r="K565" s="49">
        <v>0</v>
      </c>
      <c r="L565" s="49">
        <v>0</v>
      </c>
      <c r="M565" s="49">
        <v>0</v>
      </c>
      <c r="T565" s="49">
        <v>0</v>
      </c>
      <c r="U565" s="49">
        <v>0</v>
      </c>
      <c r="V565" s="49">
        <v>0</v>
      </c>
      <c r="AC565" s="49">
        <v>0</v>
      </c>
      <c r="AD565" s="49">
        <v>0</v>
      </c>
      <c r="AE565" s="49">
        <v>0</v>
      </c>
      <c r="AL565" s="49">
        <v>0</v>
      </c>
      <c r="AM565" s="49">
        <v>0</v>
      </c>
      <c r="AN565" s="49">
        <v>0</v>
      </c>
      <c r="AO565" s="49">
        <v>0</v>
      </c>
      <c r="AP565" s="49">
        <v>0</v>
      </c>
    </row>
    <row r="566" spans="1:42">
      <c r="A566" s="50" t="s">
        <v>50</v>
      </c>
      <c r="B566" s="50" t="s">
        <v>1759</v>
      </c>
      <c r="C566" s="50" t="s">
        <v>1760</v>
      </c>
      <c r="D566" s="50" t="s">
        <v>1761</v>
      </c>
      <c r="K566" s="49">
        <v>0</v>
      </c>
      <c r="L566" s="49">
        <v>0</v>
      </c>
      <c r="M566" s="49">
        <v>990</v>
      </c>
      <c r="T566" s="49">
        <v>0</v>
      </c>
      <c r="U566" s="49">
        <v>0</v>
      </c>
      <c r="V566" s="49">
        <v>990</v>
      </c>
      <c r="AC566" s="49">
        <v>0</v>
      </c>
      <c r="AD566" s="49">
        <v>0</v>
      </c>
      <c r="AE566" s="49">
        <v>990</v>
      </c>
      <c r="AL566" s="49">
        <v>0</v>
      </c>
      <c r="AM566" s="49">
        <v>0</v>
      </c>
      <c r="AN566" s="49">
        <v>990</v>
      </c>
      <c r="AO566" s="49">
        <v>0</v>
      </c>
      <c r="AP566" s="49">
        <v>3960</v>
      </c>
    </row>
    <row r="567" spans="1:42">
      <c r="A567" s="50" t="s">
        <v>50</v>
      </c>
      <c r="B567" s="50" t="s">
        <v>1765</v>
      </c>
      <c r="C567" s="50" t="s">
        <v>1766</v>
      </c>
      <c r="D567" s="50" t="s">
        <v>1767</v>
      </c>
      <c r="K567" s="49">
        <v>0</v>
      </c>
      <c r="L567" s="49">
        <v>0</v>
      </c>
      <c r="M567" s="49">
        <v>990</v>
      </c>
      <c r="T567" s="49">
        <v>0</v>
      </c>
      <c r="U567" s="49">
        <v>0</v>
      </c>
      <c r="V567" s="49">
        <v>990</v>
      </c>
      <c r="AC567" s="49">
        <v>0</v>
      </c>
      <c r="AD567" s="49">
        <v>0</v>
      </c>
      <c r="AE567" s="49">
        <v>990</v>
      </c>
      <c r="AL567" s="49">
        <v>0</v>
      </c>
      <c r="AM567" s="49">
        <v>0</v>
      </c>
      <c r="AN567" s="49">
        <v>990</v>
      </c>
      <c r="AO567" s="49">
        <v>0</v>
      </c>
      <c r="AP567" s="49">
        <v>3960</v>
      </c>
    </row>
    <row r="568" spans="1:42">
      <c r="A568" s="50" t="s">
        <v>50</v>
      </c>
      <c r="B568" s="50" t="s">
        <v>1768</v>
      </c>
      <c r="C568" s="50" t="s">
        <v>1769</v>
      </c>
      <c r="D568" s="50" t="s">
        <v>1770</v>
      </c>
      <c r="E568" s="49">
        <v>1997</v>
      </c>
      <c r="F568" s="49">
        <v>42</v>
      </c>
      <c r="G568" s="49">
        <v>10490</v>
      </c>
      <c r="H568" s="49">
        <v>2007</v>
      </c>
      <c r="I568" s="49">
        <v>10</v>
      </c>
      <c r="J568" s="49">
        <v>2810</v>
      </c>
      <c r="K568" s="49">
        <v>2032</v>
      </c>
      <c r="L568" s="49">
        <v>25</v>
      </c>
      <c r="M568" s="49">
        <v>6410</v>
      </c>
      <c r="N568" s="49">
        <v>2093</v>
      </c>
      <c r="O568" s="49">
        <v>61</v>
      </c>
      <c r="P568" s="49">
        <v>20000</v>
      </c>
      <c r="Q568" s="49">
        <v>2150</v>
      </c>
      <c r="R568" s="49">
        <v>57</v>
      </c>
      <c r="S568" s="49">
        <v>17240</v>
      </c>
      <c r="T568" s="49">
        <v>2239</v>
      </c>
      <c r="U568" s="49">
        <v>89</v>
      </c>
      <c r="V568" s="49">
        <v>39320</v>
      </c>
      <c r="W568" s="49">
        <v>2283</v>
      </c>
      <c r="X568" s="49">
        <v>44</v>
      </c>
      <c r="Y568" s="49">
        <v>10970</v>
      </c>
      <c r="Z568" s="49">
        <v>2325</v>
      </c>
      <c r="AA568" s="49">
        <v>42</v>
      </c>
      <c r="AB568" s="49">
        <v>10490</v>
      </c>
      <c r="AC568" s="49">
        <v>2364</v>
      </c>
      <c r="AD568" s="49">
        <v>39</v>
      </c>
      <c r="AE568" s="49">
        <v>9770</v>
      </c>
      <c r="AF568" s="49">
        <v>2413</v>
      </c>
      <c r="AG568" s="49">
        <v>49</v>
      </c>
      <c r="AH568" s="49">
        <v>12170</v>
      </c>
      <c r="AI568" s="49">
        <v>2435</v>
      </c>
      <c r="AJ568" s="49">
        <v>22</v>
      </c>
      <c r="AK568" s="49">
        <v>5690</v>
      </c>
      <c r="AL568" s="49">
        <v>2484</v>
      </c>
      <c r="AM568" s="49">
        <v>49</v>
      </c>
      <c r="AN568" s="49">
        <v>12170</v>
      </c>
      <c r="AO568" s="49">
        <v>529</v>
      </c>
      <c r="AP568" s="49">
        <v>157530</v>
      </c>
    </row>
    <row r="569" spans="1:42">
      <c r="A569" s="50" t="s">
        <v>50</v>
      </c>
      <c r="B569" s="50" t="s">
        <v>1771</v>
      </c>
      <c r="C569" s="50" t="s">
        <v>1772</v>
      </c>
      <c r="D569" s="50" t="s">
        <v>1773</v>
      </c>
      <c r="K569" s="49">
        <v>0</v>
      </c>
      <c r="L569" s="49">
        <v>24</v>
      </c>
      <c r="M569" s="49">
        <v>5310</v>
      </c>
      <c r="T569" s="49">
        <v>0</v>
      </c>
      <c r="U569" s="49">
        <v>24</v>
      </c>
      <c r="V569" s="49">
        <v>5310</v>
      </c>
      <c r="AC569" s="49">
        <v>0</v>
      </c>
      <c r="AD569" s="49">
        <v>24</v>
      </c>
      <c r="AE569" s="49">
        <v>5310</v>
      </c>
      <c r="AL569" s="49">
        <v>0</v>
      </c>
      <c r="AM569" s="49">
        <v>24</v>
      </c>
      <c r="AN569" s="49">
        <v>5310</v>
      </c>
      <c r="AO569" s="49">
        <v>96</v>
      </c>
      <c r="AP569" s="49">
        <v>21240</v>
      </c>
    </row>
    <row r="570" spans="1:42">
      <c r="A570" s="50" t="s">
        <v>50</v>
      </c>
      <c r="B570" s="50" t="s">
        <v>1774</v>
      </c>
      <c r="C570" s="50" t="s">
        <v>1775</v>
      </c>
      <c r="D570" s="50" t="s">
        <v>1776</v>
      </c>
      <c r="K570" s="49">
        <v>0</v>
      </c>
      <c r="L570" s="49">
        <v>24</v>
      </c>
      <c r="M570" s="49">
        <v>5310</v>
      </c>
      <c r="T570" s="49">
        <v>0</v>
      </c>
      <c r="U570" s="49">
        <v>24</v>
      </c>
      <c r="V570" s="49">
        <v>5310</v>
      </c>
      <c r="AC570" s="49">
        <v>0</v>
      </c>
      <c r="AD570" s="49">
        <v>24</v>
      </c>
      <c r="AE570" s="49">
        <v>5310</v>
      </c>
      <c r="AL570" s="49">
        <v>0</v>
      </c>
      <c r="AM570" s="49">
        <v>24</v>
      </c>
      <c r="AN570" s="49">
        <v>5310</v>
      </c>
      <c r="AO570" s="49">
        <v>96</v>
      </c>
      <c r="AP570" s="49">
        <v>21240</v>
      </c>
    </row>
    <row r="571" spans="1:42">
      <c r="A571" s="50" t="s">
        <v>50</v>
      </c>
      <c r="B571" s="50" t="s">
        <v>1777</v>
      </c>
      <c r="C571" s="50" t="s">
        <v>1778</v>
      </c>
      <c r="D571" s="50" t="s">
        <v>1779</v>
      </c>
      <c r="K571" s="49">
        <v>0</v>
      </c>
      <c r="L571" s="49">
        <v>18</v>
      </c>
      <c r="M571" s="49">
        <v>0</v>
      </c>
      <c r="T571" s="49">
        <v>0</v>
      </c>
      <c r="U571" s="49">
        <v>18</v>
      </c>
      <c r="V571" s="49">
        <v>0</v>
      </c>
      <c r="AC571" s="49">
        <v>0</v>
      </c>
      <c r="AD571" s="49">
        <v>18</v>
      </c>
      <c r="AE571" s="49">
        <v>0</v>
      </c>
      <c r="AL571" s="49">
        <v>0</v>
      </c>
      <c r="AM571" s="49">
        <v>18</v>
      </c>
      <c r="AN571" s="49">
        <v>0</v>
      </c>
      <c r="AO571" s="49">
        <v>72</v>
      </c>
      <c r="AP571" s="49">
        <v>0</v>
      </c>
    </row>
    <row r="572" spans="1:42">
      <c r="A572" s="50" t="s">
        <v>50</v>
      </c>
      <c r="B572" s="50" t="s">
        <v>1780</v>
      </c>
      <c r="C572" s="50" t="s">
        <v>1781</v>
      </c>
      <c r="D572" s="50" t="s">
        <v>1782</v>
      </c>
      <c r="E572" s="49">
        <v>1219</v>
      </c>
      <c r="F572" s="49">
        <v>0</v>
      </c>
      <c r="G572" s="49">
        <v>410</v>
      </c>
      <c r="H572" s="49">
        <v>1219</v>
      </c>
      <c r="I572" s="49">
        <v>0</v>
      </c>
      <c r="J572" s="49">
        <v>410</v>
      </c>
      <c r="K572" s="49">
        <v>34</v>
      </c>
      <c r="L572" s="49">
        <v>34</v>
      </c>
      <c r="M572" s="49">
        <v>8570</v>
      </c>
      <c r="N572" s="49">
        <v>71</v>
      </c>
      <c r="O572" s="49">
        <v>37</v>
      </c>
      <c r="P572" s="49">
        <v>9290</v>
      </c>
      <c r="Q572" s="49">
        <v>113</v>
      </c>
      <c r="R572" s="49">
        <v>42</v>
      </c>
      <c r="S572" s="49">
        <v>10490</v>
      </c>
      <c r="T572" s="49">
        <v>148</v>
      </c>
      <c r="U572" s="49">
        <v>35</v>
      </c>
      <c r="V572" s="49">
        <v>8810</v>
      </c>
      <c r="W572" s="49">
        <v>175</v>
      </c>
      <c r="X572" s="49">
        <v>27</v>
      </c>
      <c r="Y572" s="49">
        <v>6890</v>
      </c>
      <c r="Z572" s="49">
        <v>210</v>
      </c>
      <c r="AA572" s="49">
        <v>35</v>
      </c>
      <c r="AB572" s="49">
        <v>8810</v>
      </c>
      <c r="AC572" s="49">
        <v>239</v>
      </c>
      <c r="AD572" s="49">
        <v>29</v>
      </c>
      <c r="AE572" s="49">
        <v>7370</v>
      </c>
      <c r="AF572" s="49">
        <v>271</v>
      </c>
      <c r="AG572" s="49">
        <v>32</v>
      </c>
      <c r="AH572" s="49">
        <v>8090</v>
      </c>
      <c r="AI572" s="49">
        <v>306</v>
      </c>
      <c r="AJ572" s="49">
        <v>35</v>
      </c>
      <c r="AK572" s="49">
        <v>8810</v>
      </c>
      <c r="AL572" s="49">
        <v>336</v>
      </c>
      <c r="AM572" s="49">
        <v>30</v>
      </c>
      <c r="AN572" s="49">
        <v>7610</v>
      </c>
      <c r="AO572" s="49">
        <v>336</v>
      </c>
      <c r="AP572" s="49">
        <v>85560</v>
      </c>
    </row>
    <row r="573" spans="1:42">
      <c r="A573" s="50" t="s">
        <v>50</v>
      </c>
      <c r="B573" s="50" t="s">
        <v>1783</v>
      </c>
      <c r="C573" s="50" t="s">
        <v>1784</v>
      </c>
      <c r="D573" s="50" t="s">
        <v>1785</v>
      </c>
      <c r="E573" s="49">
        <v>1412</v>
      </c>
      <c r="F573" s="49">
        <v>27</v>
      </c>
      <c r="G573" s="49">
        <v>6890</v>
      </c>
      <c r="H573" s="49">
        <v>1432</v>
      </c>
      <c r="I573" s="49">
        <v>60</v>
      </c>
      <c r="J573" s="49">
        <v>19310</v>
      </c>
      <c r="K573" s="49">
        <v>1443</v>
      </c>
      <c r="L573" s="49">
        <v>33</v>
      </c>
      <c r="M573" s="49">
        <v>8330</v>
      </c>
      <c r="N573" s="49">
        <v>1456</v>
      </c>
      <c r="O573" s="49">
        <v>39</v>
      </c>
      <c r="P573" s="49">
        <v>9770</v>
      </c>
      <c r="Q573" s="49">
        <v>1467</v>
      </c>
      <c r="R573" s="49">
        <v>33</v>
      </c>
      <c r="S573" s="49">
        <v>8330</v>
      </c>
      <c r="T573" s="49">
        <v>1481</v>
      </c>
      <c r="U573" s="49">
        <v>42</v>
      </c>
      <c r="V573" s="49">
        <v>10490</v>
      </c>
      <c r="W573" s="49">
        <v>1493</v>
      </c>
      <c r="X573" s="49">
        <v>36</v>
      </c>
      <c r="Y573" s="49">
        <v>9050</v>
      </c>
      <c r="Z573" s="49">
        <v>1506</v>
      </c>
      <c r="AA573" s="49">
        <v>39</v>
      </c>
      <c r="AB573" s="49">
        <v>9770</v>
      </c>
      <c r="AC573" s="49">
        <v>1515</v>
      </c>
      <c r="AD573" s="49">
        <v>27</v>
      </c>
      <c r="AE573" s="49">
        <v>6890</v>
      </c>
      <c r="AF573" s="49">
        <v>1529</v>
      </c>
      <c r="AG573" s="49">
        <v>42</v>
      </c>
      <c r="AH573" s="49">
        <v>10490</v>
      </c>
      <c r="AI573" s="49">
        <v>1540</v>
      </c>
      <c r="AJ573" s="49">
        <v>33</v>
      </c>
      <c r="AK573" s="49">
        <v>8330</v>
      </c>
      <c r="AL573" s="49">
        <v>1547</v>
      </c>
      <c r="AM573" s="49">
        <v>21</v>
      </c>
      <c r="AN573" s="49">
        <v>5450</v>
      </c>
      <c r="AO573" s="49">
        <v>432</v>
      </c>
      <c r="AP573" s="49">
        <v>113100</v>
      </c>
    </row>
    <row r="574" spans="1:42">
      <c r="A574" s="50" t="s">
        <v>50</v>
      </c>
      <c r="B574" s="50" t="s">
        <v>1786</v>
      </c>
      <c r="C574" s="50" t="s">
        <v>1787</v>
      </c>
      <c r="D574" s="50" t="s">
        <v>1788</v>
      </c>
      <c r="K574" s="49">
        <v>0</v>
      </c>
      <c r="L574" s="49">
        <v>18</v>
      </c>
      <c r="M574" s="49">
        <v>4230</v>
      </c>
      <c r="T574" s="49">
        <v>0</v>
      </c>
      <c r="U574" s="49">
        <v>18</v>
      </c>
      <c r="V574" s="49">
        <v>4230</v>
      </c>
      <c r="AC574" s="49">
        <v>0</v>
      </c>
      <c r="AD574" s="49">
        <v>18</v>
      </c>
      <c r="AE574" s="49">
        <v>4230</v>
      </c>
      <c r="AL574" s="49">
        <v>0</v>
      </c>
      <c r="AM574" s="49">
        <v>18</v>
      </c>
      <c r="AN574" s="49">
        <v>4230</v>
      </c>
      <c r="AO574" s="49">
        <v>72</v>
      </c>
      <c r="AP574" s="49">
        <v>16920</v>
      </c>
    </row>
    <row r="575" spans="1:42">
      <c r="A575" s="50" t="s">
        <v>50</v>
      </c>
      <c r="B575" s="50" t="s">
        <v>1789</v>
      </c>
      <c r="C575" s="50" t="s">
        <v>1790</v>
      </c>
      <c r="D575" s="50" t="s">
        <v>1791</v>
      </c>
      <c r="K575" s="49">
        <v>0</v>
      </c>
      <c r="L575" s="49">
        <v>18</v>
      </c>
      <c r="M575" s="49">
        <v>0</v>
      </c>
      <c r="T575" s="49">
        <v>0</v>
      </c>
      <c r="U575" s="49">
        <v>18</v>
      </c>
      <c r="V575" s="49">
        <v>0</v>
      </c>
      <c r="AC575" s="49">
        <v>0</v>
      </c>
      <c r="AD575" s="49">
        <v>18</v>
      </c>
      <c r="AE575" s="49">
        <v>0</v>
      </c>
      <c r="AL575" s="49">
        <v>0</v>
      </c>
      <c r="AM575" s="49">
        <v>18</v>
      </c>
      <c r="AN575" s="49">
        <v>0</v>
      </c>
      <c r="AO575" s="49">
        <v>72</v>
      </c>
      <c r="AP575" s="49">
        <v>0</v>
      </c>
    </row>
    <row r="576" spans="1:42">
      <c r="A576" s="50" t="s">
        <v>50</v>
      </c>
      <c r="B576" s="50" t="s">
        <v>1792</v>
      </c>
      <c r="C576" s="50" t="s">
        <v>1793</v>
      </c>
      <c r="D576" s="50" t="s">
        <v>1794</v>
      </c>
      <c r="K576" s="49">
        <v>0</v>
      </c>
      <c r="L576" s="49">
        <v>30</v>
      </c>
      <c r="M576" s="49">
        <v>6390</v>
      </c>
      <c r="T576" s="49">
        <v>0</v>
      </c>
      <c r="U576" s="49">
        <v>30</v>
      </c>
      <c r="V576" s="49">
        <v>6390</v>
      </c>
      <c r="AC576" s="49">
        <v>0</v>
      </c>
      <c r="AD576" s="49">
        <v>30</v>
      </c>
      <c r="AE576" s="49">
        <v>6390</v>
      </c>
      <c r="AL576" s="49">
        <v>0</v>
      </c>
      <c r="AM576" s="49">
        <v>30</v>
      </c>
      <c r="AN576" s="49">
        <v>6390</v>
      </c>
      <c r="AO576" s="49">
        <v>120</v>
      </c>
      <c r="AP576" s="49">
        <v>25560</v>
      </c>
    </row>
    <row r="577" spans="1:42">
      <c r="A577" s="50" t="s">
        <v>50</v>
      </c>
      <c r="B577" s="50" t="s">
        <v>1795</v>
      </c>
      <c r="C577" s="50" t="s">
        <v>1796</v>
      </c>
      <c r="D577" s="50" t="s">
        <v>1797</v>
      </c>
      <c r="K577" s="49">
        <v>0</v>
      </c>
      <c r="L577" s="49">
        <v>30</v>
      </c>
      <c r="M577" s="49">
        <v>6390</v>
      </c>
      <c r="T577" s="49">
        <v>0</v>
      </c>
      <c r="U577" s="49">
        <v>30</v>
      </c>
      <c r="V577" s="49">
        <v>6390</v>
      </c>
      <c r="AC577" s="49">
        <v>0</v>
      </c>
      <c r="AD577" s="49">
        <v>30</v>
      </c>
      <c r="AE577" s="49">
        <v>6390</v>
      </c>
      <c r="AL577" s="49">
        <v>0</v>
      </c>
      <c r="AM577" s="49">
        <v>30</v>
      </c>
      <c r="AN577" s="49">
        <v>6390</v>
      </c>
      <c r="AO577" s="49">
        <v>120</v>
      </c>
      <c r="AP577" s="49">
        <v>25560</v>
      </c>
    </row>
    <row r="578" spans="1:42">
      <c r="A578" s="50" t="s">
        <v>50</v>
      </c>
      <c r="B578" s="50" t="s">
        <v>1798</v>
      </c>
      <c r="C578" s="50" t="s">
        <v>1799</v>
      </c>
      <c r="D578" s="50" t="s">
        <v>1800</v>
      </c>
      <c r="E578" s="49">
        <v>0</v>
      </c>
      <c r="F578" s="49">
        <v>0</v>
      </c>
      <c r="G578" s="49">
        <v>0</v>
      </c>
      <c r="H578" s="49">
        <v>0</v>
      </c>
      <c r="I578" s="49">
        <v>0</v>
      </c>
      <c r="J578" s="49">
        <v>0</v>
      </c>
      <c r="K578" s="49">
        <v>0</v>
      </c>
      <c r="L578" s="49">
        <v>0</v>
      </c>
      <c r="M578" s="49">
        <v>0</v>
      </c>
      <c r="N578" s="49">
        <v>0</v>
      </c>
      <c r="O578" s="49">
        <v>0</v>
      </c>
      <c r="P578" s="49">
        <v>0</v>
      </c>
      <c r="Q578" s="49">
        <v>0</v>
      </c>
      <c r="R578" s="49">
        <v>0</v>
      </c>
      <c r="S578" s="49">
        <v>0</v>
      </c>
      <c r="T578" s="49">
        <v>0</v>
      </c>
      <c r="U578" s="49">
        <v>0</v>
      </c>
      <c r="V578" s="49">
        <v>0</v>
      </c>
      <c r="W578" s="49">
        <v>0</v>
      </c>
      <c r="X578" s="49">
        <v>0</v>
      </c>
      <c r="Y578" s="49">
        <v>0</v>
      </c>
      <c r="Z578" s="49">
        <v>0</v>
      </c>
      <c r="AA578" s="49">
        <v>0</v>
      </c>
      <c r="AB578" s="49">
        <v>0</v>
      </c>
      <c r="AC578" s="49">
        <v>0</v>
      </c>
      <c r="AD578" s="49">
        <v>0</v>
      </c>
      <c r="AE578" s="49">
        <v>0</v>
      </c>
      <c r="AF578" s="49">
        <v>0</v>
      </c>
      <c r="AG578" s="49">
        <v>0</v>
      </c>
      <c r="AH578" s="49">
        <v>0</v>
      </c>
      <c r="AI578" s="49">
        <v>0</v>
      </c>
      <c r="AJ578" s="49">
        <v>0</v>
      </c>
      <c r="AK578" s="49">
        <v>0</v>
      </c>
      <c r="AL578" s="49">
        <v>0</v>
      </c>
      <c r="AM578" s="49">
        <v>0</v>
      </c>
      <c r="AN578" s="49">
        <v>0</v>
      </c>
      <c r="AO578" s="49">
        <v>0</v>
      </c>
      <c r="AP578" s="49">
        <v>0</v>
      </c>
    </row>
    <row r="579" spans="1:42">
      <c r="A579" s="50" t="s">
        <v>50</v>
      </c>
      <c r="B579" s="50" t="s">
        <v>1801</v>
      </c>
      <c r="C579" s="50" t="s">
        <v>1802</v>
      </c>
      <c r="D579" s="50" t="s">
        <v>1800</v>
      </c>
      <c r="E579" s="49">
        <v>881</v>
      </c>
      <c r="F579" s="49">
        <v>0</v>
      </c>
      <c r="G579" s="49">
        <v>0</v>
      </c>
      <c r="H579" s="49">
        <v>881</v>
      </c>
      <c r="I579" s="49">
        <v>0</v>
      </c>
      <c r="J579" s="49">
        <v>0</v>
      </c>
      <c r="K579" s="49">
        <v>881</v>
      </c>
      <c r="L579" s="49">
        <v>0</v>
      </c>
      <c r="M579" s="49">
        <v>0</v>
      </c>
      <c r="N579" s="49">
        <v>881</v>
      </c>
      <c r="O579" s="49">
        <v>0</v>
      </c>
      <c r="P579" s="49">
        <v>0</v>
      </c>
      <c r="Q579" s="49">
        <v>881</v>
      </c>
      <c r="R579" s="49">
        <v>0</v>
      </c>
      <c r="S579" s="49">
        <v>0</v>
      </c>
      <c r="T579" s="49">
        <v>881</v>
      </c>
      <c r="U579" s="49">
        <v>0</v>
      </c>
      <c r="V579" s="49">
        <v>0</v>
      </c>
      <c r="W579" s="49">
        <v>881</v>
      </c>
      <c r="X579" s="49">
        <v>0</v>
      </c>
      <c r="Y579" s="49">
        <v>0</v>
      </c>
      <c r="Z579" s="49">
        <v>881</v>
      </c>
      <c r="AA579" s="49">
        <v>0</v>
      </c>
      <c r="AB579" s="49">
        <v>0</v>
      </c>
      <c r="AC579" s="49">
        <v>881</v>
      </c>
      <c r="AD579" s="49">
        <v>0</v>
      </c>
      <c r="AE579" s="49">
        <v>0</v>
      </c>
      <c r="AF579" s="49">
        <v>881</v>
      </c>
      <c r="AG579" s="49">
        <v>0</v>
      </c>
      <c r="AH579" s="49">
        <v>0</v>
      </c>
      <c r="AI579" s="49">
        <v>881</v>
      </c>
      <c r="AJ579" s="49">
        <v>0</v>
      </c>
      <c r="AK579" s="49">
        <v>0</v>
      </c>
      <c r="AL579" s="49">
        <v>881</v>
      </c>
      <c r="AM579" s="49">
        <v>0</v>
      </c>
      <c r="AN579" s="49">
        <v>0</v>
      </c>
      <c r="AO579" s="49">
        <v>0</v>
      </c>
      <c r="AP579" s="49">
        <v>0</v>
      </c>
    </row>
    <row r="580" spans="1:42">
      <c r="A580" s="50" t="s">
        <v>50</v>
      </c>
      <c r="B580" s="50" t="s">
        <v>1803</v>
      </c>
      <c r="C580" s="50" t="s">
        <v>1804</v>
      </c>
      <c r="D580" s="50" t="s">
        <v>1805</v>
      </c>
      <c r="E580" s="49">
        <v>14335</v>
      </c>
      <c r="F580" s="49">
        <v>1425</v>
      </c>
      <c r="G580" s="49">
        <v>848760</v>
      </c>
      <c r="H580" s="49">
        <v>15759</v>
      </c>
      <c r="I580" s="49">
        <v>1424</v>
      </c>
      <c r="J580" s="49">
        <v>847870</v>
      </c>
      <c r="K580" s="49">
        <v>16958</v>
      </c>
      <c r="L580" s="49">
        <v>1199</v>
      </c>
      <c r="M580" s="49">
        <v>647620</v>
      </c>
      <c r="N580" s="49">
        <v>18229</v>
      </c>
      <c r="O580" s="49">
        <v>1271</v>
      </c>
      <c r="P580" s="49">
        <v>711700</v>
      </c>
      <c r="Q580" s="49">
        <v>19977</v>
      </c>
      <c r="R580" s="49">
        <v>1748</v>
      </c>
      <c r="S580" s="49">
        <v>1163510</v>
      </c>
      <c r="T580" s="49">
        <v>21117</v>
      </c>
      <c r="U580" s="49">
        <v>1140</v>
      </c>
      <c r="V580" s="49">
        <v>595110</v>
      </c>
      <c r="W580" s="49">
        <v>22185</v>
      </c>
      <c r="X580" s="49">
        <v>1068</v>
      </c>
      <c r="Y580" s="49">
        <v>531030</v>
      </c>
      <c r="Z580" s="49">
        <v>24691</v>
      </c>
      <c r="AA580" s="49">
        <v>2506</v>
      </c>
      <c r="AB580" s="49">
        <v>1951870</v>
      </c>
      <c r="AC580" s="49">
        <v>25331</v>
      </c>
      <c r="AD580" s="49">
        <v>640</v>
      </c>
      <c r="AE580" s="49">
        <v>301310</v>
      </c>
      <c r="AF580" s="49">
        <v>27892</v>
      </c>
      <c r="AG580" s="49">
        <v>2561</v>
      </c>
      <c r="AH580" s="49">
        <v>2010170</v>
      </c>
      <c r="AI580" s="49">
        <v>30752</v>
      </c>
      <c r="AJ580" s="49">
        <v>2860</v>
      </c>
      <c r="AK580" s="49">
        <v>2327110</v>
      </c>
      <c r="AL580" s="49">
        <v>32739</v>
      </c>
      <c r="AM580" s="49">
        <v>1987</v>
      </c>
      <c r="AN580" s="49">
        <v>1402510</v>
      </c>
      <c r="AO580" s="49">
        <v>19829</v>
      </c>
      <c r="AP580" s="49">
        <v>13338570</v>
      </c>
    </row>
    <row r="581" spans="1:42">
      <c r="A581" s="50" t="s">
        <v>50</v>
      </c>
      <c r="B581" s="50" t="s">
        <v>1806</v>
      </c>
      <c r="C581" s="50" t="s">
        <v>1807</v>
      </c>
      <c r="D581" s="50" t="s">
        <v>1808</v>
      </c>
      <c r="L581" s="49">
        <v>60</v>
      </c>
      <c r="M581" s="49">
        <v>0</v>
      </c>
      <c r="U581" s="49">
        <v>60</v>
      </c>
      <c r="V581" s="49">
        <v>0</v>
      </c>
      <c r="AD581" s="49">
        <v>60</v>
      </c>
      <c r="AE581" s="49">
        <v>0</v>
      </c>
      <c r="AM581" s="49">
        <v>60</v>
      </c>
      <c r="AN581" s="49">
        <v>0</v>
      </c>
      <c r="AO581" s="49">
        <v>240</v>
      </c>
      <c r="AP581" s="49">
        <v>0</v>
      </c>
    </row>
    <row r="582" spans="1:42">
      <c r="A582" s="50" t="s">
        <v>50</v>
      </c>
      <c r="B582" s="50" t="s">
        <v>1809</v>
      </c>
      <c r="C582" s="50" t="s">
        <v>1810</v>
      </c>
      <c r="D582" s="50" t="s">
        <v>1811</v>
      </c>
      <c r="E582" s="49">
        <v>0</v>
      </c>
      <c r="F582" s="49">
        <v>0</v>
      </c>
      <c r="G582" s="49">
        <v>0</v>
      </c>
      <c r="H582" s="49">
        <v>0</v>
      </c>
      <c r="I582" s="49">
        <v>0</v>
      </c>
      <c r="J582" s="49">
        <v>0</v>
      </c>
      <c r="K582" s="49">
        <v>0</v>
      </c>
      <c r="L582" s="49">
        <v>0</v>
      </c>
      <c r="M582" s="49">
        <v>0</v>
      </c>
      <c r="N582" s="49">
        <v>0</v>
      </c>
      <c r="O582" s="49">
        <v>0</v>
      </c>
      <c r="P582" s="49">
        <v>0</v>
      </c>
      <c r="Q582" s="49">
        <v>0</v>
      </c>
      <c r="R582" s="49">
        <v>0</v>
      </c>
      <c r="S582" s="49">
        <v>0</v>
      </c>
      <c r="T582" s="49">
        <v>0</v>
      </c>
      <c r="U582" s="49">
        <v>0</v>
      </c>
      <c r="V582" s="49">
        <v>0</v>
      </c>
      <c r="W582" s="49">
        <v>0</v>
      </c>
      <c r="X582" s="49">
        <v>0</v>
      </c>
      <c r="Y582" s="49">
        <v>0</v>
      </c>
      <c r="Z582" s="49">
        <v>0</v>
      </c>
      <c r="AA582" s="49">
        <v>0</v>
      </c>
      <c r="AB582" s="49">
        <v>0</v>
      </c>
      <c r="AC582" s="49">
        <v>0</v>
      </c>
      <c r="AD582" s="49">
        <v>0</v>
      </c>
      <c r="AE582" s="49">
        <v>0</v>
      </c>
      <c r="AF582" s="49">
        <v>0</v>
      </c>
      <c r="AG582" s="49">
        <v>0</v>
      </c>
      <c r="AH582" s="49">
        <v>0</v>
      </c>
      <c r="AI582" s="49">
        <v>0</v>
      </c>
      <c r="AJ582" s="49">
        <v>0</v>
      </c>
      <c r="AK582" s="49">
        <v>0</v>
      </c>
      <c r="AL582" s="49">
        <v>0</v>
      </c>
      <c r="AM582" s="49">
        <v>0</v>
      </c>
      <c r="AN582" s="49">
        <v>0</v>
      </c>
      <c r="AO582" s="49">
        <v>0</v>
      </c>
      <c r="AP582" s="49">
        <v>0</v>
      </c>
    </row>
    <row r="583" spans="1:42">
      <c r="A583" s="50" t="s">
        <v>50</v>
      </c>
      <c r="B583" s="50" t="s">
        <v>1812</v>
      </c>
      <c r="C583" s="50" t="s">
        <v>1813</v>
      </c>
      <c r="D583" s="50" t="s">
        <v>1814</v>
      </c>
      <c r="E583" s="49">
        <v>0</v>
      </c>
      <c r="F583" s="49">
        <v>0</v>
      </c>
      <c r="G583" s="49">
        <v>330</v>
      </c>
      <c r="H583" s="49">
        <v>0</v>
      </c>
      <c r="I583" s="49">
        <v>0</v>
      </c>
      <c r="J583" s="49">
        <v>330</v>
      </c>
      <c r="K583" s="49">
        <v>0</v>
      </c>
      <c r="L583" s="49">
        <v>0</v>
      </c>
      <c r="M583" s="49">
        <v>330</v>
      </c>
      <c r="N583" s="49">
        <v>0</v>
      </c>
      <c r="O583" s="49">
        <v>0</v>
      </c>
      <c r="P583" s="49">
        <v>330</v>
      </c>
      <c r="Q583" s="49">
        <v>0</v>
      </c>
      <c r="R583" s="49">
        <v>0</v>
      </c>
      <c r="S583" s="49">
        <v>330</v>
      </c>
      <c r="T583" s="49">
        <v>0</v>
      </c>
      <c r="U583" s="49">
        <v>0</v>
      </c>
      <c r="V583" s="49">
        <v>330</v>
      </c>
      <c r="W583" s="49">
        <v>0</v>
      </c>
      <c r="X583" s="49">
        <v>0</v>
      </c>
      <c r="Y583" s="49">
        <v>330</v>
      </c>
      <c r="Z583" s="49">
        <v>0</v>
      </c>
      <c r="AA583" s="49">
        <v>0</v>
      </c>
      <c r="AB583" s="49">
        <v>330</v>
      </c>
      <c r="AC583" s="49">
        <v>0</v>
      </c>
      <c r="AD583" s="49">
        <v>0</v>
      </c>
      <c r="AE583" s="49">
        <v>330</v>
      </c>
      <c r="AF583" s="49">
        <v>0</v>
      </c>
      <c r="AG583" s="49">
        <v>0</v>
      </c>
      <c r="AH583" s="49">
        <v>330</v>
      </c>
      <c r="AI583" s="49">
        <v>0</v>
      </c>
      <c r="AJ583" s="49">
        <v>0</v>
      </c>
      <c r="AK583" s="49">
        <v>330</v>
      </c>
      <c r="AL583" s="49">
        <v>0</v>
      </c>
      <c r="AM583" s="49">
        <v>0</v>
      </c>
      <c r="AN583" s="49">
        <v>330</v>
      </c>
      <c r="AO583" s="49">
        <v>0</v>
      </c>
      <c r="AP583" s="49">
        <v>3960</v>
      </c>
    </row>
    <row r="584" spans="1:42">
      <c r="A584" s="50" t="s">
        <v>50</v>
      </c>
      <c r="B584" s="50" t="s">
        <v>1818</v>
      </c>
      <c r="C584" s="50" t="s">
        <v>1819</v>
      </c>
      <c r="D584" s="50" t="s">
        <v>1820</v>
      </c>
      <c r="E584" s="49">
        <v>6283</v>
      </c>
      <c r="F584" s="49">
        <v>0</v>
      </c>
      <c r="G584" s="49">
        <v>410</v>
      </c>
      <c r="H584" s="49">
        <v>6319</v>
      </c>
      <c r="I584" s="49">
        <v>36</v>
      </c>
      <c r="J584" s="49">
        <v>9050</v>
      </c>
      <c r="K584" s="49">
        <v>6350</v>
      </c>
      <c r="L584" s="49">
        <v>31</v>
      </c>
      <c r="M584" s="49">
        <v>7850</v>
      </c>
      <c r="N584" s="49">
        <v>6391</v>
      </c>
      <c r="O584" s="49">
        <v>41</v>
      </c>
      <c r="P584" s="49">
        <v>10250</v>
      </c>
      <c r="Q584" s="49">
        <v>6452</v>
      </c>
      <c r="R584" s="49">
        <v>61</v>
      </c>
      <c r="S584" s="49">
        <v>20000</v>
      </c>
      <c r="T584" s="49">
        <v>6499</v>
      </c>
      <c r="U584" s="49">
        <v>47</v>
      </c>
      <c r="V584" s="49">
        <v>11690</v>
      </c>
      <c r="W584" s="49">
        <v>6524</v>
      </c>
      <c r="X584" s="49">
        <v>25</v>
      </c>
      <c r="Y584" s="49">
        <v>6410</v>
      </c>
      <c r="Z584" s="49">
        <v>6549</v>
      </c>
      <c r="AA584" s="49">
        <v>25</v>
      </c>
      <c r="AB584" s="49">
        <v>6410</v>
      </c>
      <c r="AC584" s="49">
        <v>6549</v>
      </c>
      <c r="AD584" s="49">
        <v>0</v>
      </c>
      <c r="AE584" s="49">
        <v>410</v>
      </c>
      <c r="AF584" s="49">
        <v>6549</v>
      </c>
      <c r="AG584" s="49">
        <v>0</v>
      </c>
      <c r="AH584" s="49">
        <v>410</v>
      </c>
      <c r="AI584" s="49">
        <v>6549</v>
      </c>
      <c r="AJ584" s="49">
        <v>0</v>
      </c>
      <c r="AK584" s="49">
        <v>410</v>
      </c>
      <c r="AL584" s="49">
        <v>6549</v>
      </c>
      <c r="AM584" s="49">
        <v>0</v>
      </c>
      <c r="AN584" s="49">
        <v>410</v>
      </c>
      <c r="AO584" s="49">
        <v>266</v>
      </c>
      <c r="AP584" s="49">
        <v>73710</v>
      </c>
    </row>
    <row r="585" spans="1:42">
      <c r="A585" s="50" t="s">
        <v>50</v>
      </c>
      <c r="B585" s="50" t="s">
        <v>1821</v>
      </c>
      <c r="C585" s="50" t="s">
        <v>1822</v>
      </c>
      <c r="D585" s="50" t="s">
        <v>1823</v>
      </c>
      <c r="E585" s="49">
        <v>0</v>
      </c>
      <c r="F585" s="49">
        <v>0</v>
      </c>
      <c r="G585" s="49">
        <v>410</v>
      </c>
      <c r="H585" s="49">
        <v>0</v>
      </c>
      <c r="I585" s="49">
        <v>0</v>
      </c>
      <c r="J585" s="49">
        <v>410</v>
      </c>
      <c r="K585" s="49">
        <v>0</v>
      </c>
      <c r="L585" s="49">
        <v>0</v>
      </c>
      <c r="M585" s="49">
        <v>410</v>
      </c>
      <c r="N585" s="49">
        <v>0</v>
      </c>
      <c r="O585" s="49">
        <v>0</v>
      </c>
      <c r="P585" s="49">
        <v>410</v>
      </c>
      <c r="Q585" s="49">
        <v>0</v>
      </c>
      <c r="R585" s="49">
        <v>0</v>
      </c>
      <c r="S585" s="49">
        <v>410</v>
      </c>
      <c r="T585" s="49">
        <v>0</v>
      </c>
      <c r="U585" s="49">
        <v>0</v>
      </c>
      <c r="V585" s="49">
        <v>410</v>
      </c>
      <c r="W585" s="49">
        <v>0</v>
      </c>
      <c r="X585" s="49">
        <v>0</v>
      </c>
      <c r="Y585" s="49">
        <v>410</v>
      </c>
      <c r="Z585" s="49">
        <v>0</v>
      </c>
      <c r="AA585" s="49">
        <v>0</v>
      </c>
      <c r="AB585" s="49">
        <v>410</v>
      </c>
      <c r="AC585" s="49">
        <v>0</v>
      </c>
      <c r="AD585" s="49">
        <v>0</v>
      </c>
      <c r="AE585" s="49">
        <v>410</v>
      </c>
      <c r="AF585" s="49">
        <v>0</v>
      </c>
      <c r="AG585" s="49">
        <v>0</v>
      </c>
      <c r="AH585" s="49">
        <v>410</v>
      </c>
      <c r="AI585" s="49">
        <v>0</v>
      </c>
      <c r="AJ585" s="49">
        <v>0</v>
      </c>
      <c r="AK585" s="49">
        <v>410</v>
      </c>
      <c r="AL585" s="49">
        <v>0</v>
      </c>
      <c r="AM585" s="49">
        <v>0</v>
      </c>
      <c r="AN585" s="49">
        <v>410</v>
      </c>
      <c r="AO585" s="49">
        <v>0</v>
      </c>
      <c r="AP585" s="49">
        <v>4920</v>
      </c>
    </row>
    <row r="586" spans="1:42">
      <c r="A586" s="50" t="s">
        <v>50</v>
      </c>
      <c r="B586" s="50" t="s">
        <v>1824</v>
      </c>
      <c r="C586" s="50" t="s">
        <v>1825</v>
      </c>
      <c r="D586" s="50" t="s">
        <v>1826</v>
      </c>
      <c r="E586" s="49">
        <v>21983</v>
      </c>
      <c r="F586" s="49">
        <v>38</v>
      </c>
      <c r="G586" s="49">
        <v>9530</v>
      </c>
      <c r="H586" s="49">
        <v>21993</v>
      </c>
      <c r="I586" s="49">
        <v>10</v>
      </c>
      <c r="J586" s="49">
        <v>2810</v>
      </c>
      <c r="K586" s="49">
        <v>22012</v>
      </c>
      <c r="L586" s="49">
        <v>19</v>
      </c>
      <c r="M586" s="49">
        <v>4970</v>
      </c>
      <c r="N586" s="49">
        <v>22122</v>
      </c>
      <c r="O586" s="49">
        <v>110</v>
      </c>
      <c r="P586" s="49">
        <v>54210</v>
      </c>
      <c r="Q586" s="49">
        <v>22162</v>
      </c>
      <c r="R586" s="49">
        <v>40</v>
      </c>
      <c r="S586" s="49">
        <v>10010</v>
      </c>
      <c r="T586" s="49">
        <v>22227</v>
      </c>
      <c r="U586" s="49">
        <v>65</v>
      </c>
      <c r="V586" s="49">
        <v>22760</v>
      </c>
      <c r="W586" s="49">
        <v>22279</v>
      </c>
      <c r="X586" s="49">
        <v>52</v>
      </c>
      <c r="Y586" s="49">
        <v>13790</v>
      </c>
      <c r="Z586" s="49">
        <v>22311</v>
      </c>
      <c r="AA586" s="49">
        <v>32</v>
      </c>
      <c r="AB586" s="49">
        <v>8090</v>
      </c>
      <c r="AC586" s="49">
        <v>22325</v>
      </c>
      <c r="AD586" s="49">
        <v>14</v>
      </c>
      <c r="AE586" s="49">
        <v>3770</v>
      </c>
      <c r="AF586" s="49">
        <v>22344</v>
      </c>
      <c r="AG586" s="49">
        <v>19</v>
      </c>
      <c r="AH586" s="49">
        <v>4970</v>
      </c>
      <c r="AI586" s="49">
        <v>22372</v>
      </c>
      <c r="AJ586" s="49">
        <v>28</v>
      </c>
      <c r="AK586" s="49">
        <v>7130</v>
      </c>
      <c r="AL586" s="49">
        <v>22390</v>
      </c>
      <c r="AM586" s="49">
        <v>18</v>
      </c>
      <c r="AN586" s="49">
        <v>4730</v>
      </c>
      <c r="AO586" s="49">
        <v>445</v>
      </c>
      <c r="AP586" s="49">
        <v>146770</v>
      </c>
    </row>
    <row r="587" spans="1:42">
      <c r="A587" s="50" t="s">
        <v>50</v>
      </c>
      <c r="B587" s="50" t="s">
        <v>1830</v>
      </c>
      <c r="C587" s="50" t="s">
        <v>1831</v>
      </c>
      <c r="D587" s="50" t="s">
        <v>1829</v>
      </c>
      <c r="E587" s="49">
        <v>0</v>
      </c>
      <c r="F587" s="49">
        <v>0</v>
      </c>
      <c r="G587" s="49">
        <v>330</v>
      </c>
      <c r="H587" s="49">
        <v>0</v>
      </c>
      <c r="I587" s="49">
        <v>0</v>
      </c>
      <c r="J587" s="49">
        <v>330</v>
      </c>
      <c r="K587" s="49">
        <v>0</v>
      </c>
      <c r="L587" s="49">
        <v>0</v>
      </c>
      <c r="M587" s="49">
        <v>330</v>
      </c>
      <c r="N587" s="49">
        <v>0</v>
      </c>
      <c r="O587" s="49">
        <v>0</v>
      </c>
      <c r="P587" s="49">
        <v>330</v>
      </c>
      <c r="Q587" s="49">
        <v>0</v>
      </c>
      <c r="R587" s="49">
        <v>0</v>
      </c>
      <c r="S587" s="49">
        <v>330</v>
      </c>
      <c r="T587" s="49">
        <v>0</v>
      </c>
      <c r="U587" s="49">
        <v>0</v>
      </c>
      <c r="V587" s="49">
        <v>330</v>
      </c>
      <c r="W587" s="49">
        <v>0</v>
      </c>
      <c r="X587" s="49">
        <v>0</v>
      </c>
      <c r="Y587" s="49">
        <v>330</v>
      </c>
      <c r="Z587" s="49">
        <v>0</v>
      </c>
      <c r="AA587" s="49">
        <v>0</v>
      </c>
      <c r="AB587" s="49">
        <v>330</v>
      </c>
      <c r="AC587" s="49">
        <v>0</v>
      </c>
      <c r="AD587" s="49">
        <v>0</v>
      </c>
      <c r="AE587" s="49">
        <v>330</v>
      </c>
      <c r="AF587" s="49">
        <v>0</v>
      </c>
      <c r="AG587" s="49">
        <v>0</v>
      </c>
      <c r="AH587" s="49">
        <v>330</v>
      </c>
      <c r="AI587" s="49">
        <v>0</v>
      </c>
      <c r="AJ587" s="49">
        <v>0</v>
      </c>
      <c r="AK587" s="49">
        <v>330</v>
      </c>
      <c r="AL587" s="49">
        <v>0</v>
      </c>
      <c r="AM587" s="49">
        <v>0</v>
      </c>
      <c r="AN587" s="49">
        <v>330</v>
      </c>
      <c r="AO587" s="49">
        <v>0</v>
      </c>
      <c r="AP587" s="49">
        <v>3960</v>
      </c>
    </row>
    <row r="588" spans="1:42">
      <c r="A588" s="50" t="s">
        <v>50</v>
      </c>
      <c r="B588" s="50" t="s">
        <v>1832</v>
      </c>
      <c r="C588" s="50" t="s">
        <v>1833</v>
      </c>
      <c r="D588" s="50" t="s">
        <v>1834</v>
      </c>
      <c r="E588" s="49">
        <v>3609</v>
      </c>
      <c r="F588" s="49">
        <v>124</v>
      </c>
      <c r="G588" s="49">
        <v>64430</v>
      </c>
      <c r="H588" s="49">
        <v>3628</v>
      </c>
      <c r="I588" s="49">
        <v>148</v>
      </c>
      <c r="J588" s="49">
        <v>81950</v>
      </c>
      <c r="K588" s="49">
        <v>3639</v>
      </c>
      <c r="L588" s="49">
        <v>85</v>
      </c>
      <c r="M588" s="49">
        <v>36560</v>
      </c>
      <c r="N588" s="49">
        <v>3651</v>
      </c>
      <c r="O588" s="49">
        <v>93</v>
      </c>
      <c r="P588" s="49">
        <v>42080</v>
      </c>
      <c r="Q588" s="49">
        <v>3677</v>
      </c>
      <c r="R588" s="49">
        <v>202</v>
      </c>
      <c r="S588" s="49">
        <v>121370</v>
      </c>
      <c r="T588" s="49">
        <v>3700</v>
      </c>
      <c r="U588" s="49">
        <v>179</v>
      </c>
      <c r="V588" s="49">
        <v>104580</v>
      </c>
      <c r="W588" s="49">
        <v>3714</v>
      </c>
      <c r="X588" s="49">
        <v>109</v>
      </c>
      <c r="Y588" s="49">
        <v>53480</v>
      </c>
      <c r="Z588" s="49">
        <v>3736</v>
      </c>
      <c r="AA588" s="49">
        <v>171</v>
      </c>
      <c r="AB588" s="49">
        <v>98740</v>
      </c>
      <c r="AC588" s="49">
        <v>3752</v>
      </c>
      <c r="AD588" s="49">
        <v>124</v>
      </c>
      <c r="AE588" s="49">
        <v>64430</v>
      </c>
      <c r="AF588" s="49">
        <v>3768</v>
      </c>
      <c r="AG588" s="49">
        <v>124</v>
      </c>
      <c r="AH588" s="49">
        <v>64430</v>
      </c>
      <c r="AI588" s="49">
        <v>3785</v>
      </c>
      <c r="AJ588" s="49">
        <v>132</v>
      </c>
      <c r="AK588" s="49">
        <v>70270</v>
      </c>
      <c r="AL588" s="49">
        <v>3802</v>
      </c>
      <c r="AM588" s="49">
        <v>132</v>
      </c>
      <c r="AN588" s="49">
        <v>70270</v>
      </c>
      <c r="AO588" s="49">
        <v>1623</v>
      </c>
      <c r="AP588" s="49">
        <v>872590</v>
      </c>
    </row>
    <row r="589" spans="1:42">
      <c r="A589" s="50" t="s">
        <v>50</v>
      </c>
      <c r="B589" s="50" t="s">
        <v>1835</v>
      </c>
      <c r="C589" s="50" t="s">
        <v>1836</v>
      </c>
      <c r="D589" s="50" t="s">
        <v>1837</v>
      </c>
      <c r="E589" s="49">
        <v>1288</v>
      </c>
      <c r="F589" s="49">
        <v>6</v>
      </c>
      <c r="G589" s="49">
        <v>1850</v>
      </c>
      <c r="H589" s="49">
        <v>1294</v>
      </c>
      <c r="I589" s="49">
        <v>18</v>
      </c>
      <c r="J589" s="49">
        <v>4730</v>
      </c>
      <c r="K589" s="49">
        <v>1297</v>
      </c>
      <c r="L589" s="49">
        <v>9</v>
      </c>
      <c r="M589" s="49">
        <v>2570</v>
      </c>
      <c r="N589" s="49">
        <v>1298</v>
      </c>
      <c r="O589" s="49">
        <v>3</v>
      </c>
      <c r="P589" s="49">
        <v>1130</v>
      </c>
      <c r="Q589" s="49">
        <v>1304</v>
      </c>
      <c r="R589" s="49">
        <v>18</v>
      </c>
      <c r="S589" s="49">
        <v>4730</v>
      </c>
      <c r="T589" s="49">
        <v>1306</v>
      </c>
      <c r="U589" s="49">
        <v>6</v>
      </c>
      <c r="V589" s="49">
        <v>1850</v>
      </c>
      <c r="W589" s="49">
        <v>1309</v>
      </c>
      <c r="X589" s="49">
        <v>9</v>
      </c>
      <c r="Y589" s="49">
        <v>2570</v>
      </c>
      <c r="Z589" s="49">
        <v>1313</v>
      </c>
      <c r="AA589" s="49">
        <v>12</v>
      </c>
      <c r="AB589" s="49">
        <v>3290</v>
      </c>
      <c r="AC589" s="49">
        <v>1317</v>
      </c>
      <c r="AD589" s="49">
        <v>12</v>
      </c>
      <c r="AE589" s="49">
        <v>3290</v>
      </c>
      <c r="AF589" s="49">
        <v>1320</v>
      </c>
      <c r="AG589" s="49">
        <v>9</v>
      </c>
      <c r="AH589" s="49">
        <v>2570</v>
      </c>
      <c r="AI589" s="49">
        <v>1325</v>
      </c>
      <c r="AJ589" s="49">
        <v>15</v>
      </c>
      <c r="AK589" s="49">
        <v>4010</v>
      </c>
      <c r="AL589" s="49">
        <v>1326</v>
      </c>
      <c r="AM589" s="49">
        <v>3</v>
      </c>
      <c r="AN589" s="49">
        <v>1130</v>
      </c>
      <c r="AO589" s="49">
        <v>120</v>
      </c>
      <c r="AP589" s="49">
        <v>33720</v>
      </c>
    </row>
    <row r="590" spans="1:42">
      <c r="A590" s="50" t="s">
        <v>50</v>
      </c>
      <c r="B590" s="50" t="s">
        <v>1838</v>
      </c>
      <c r="C590" s="50" t="s">
        <v>2428</v>
      </c>
      <c r="D590" s="50" t="s">
        <v>1839</v>
      </c>
      <c r="E590" s="49">
        <v>3826</v>
      </c>
      <c r="F590" s="49">
        <v>0</v>
      </c>
      <c r="G590" s="49">
        <v>410</v>
      </c>
      <c r="H590" s="49">
        <v>3826</v>
      </c>
      <c r="I590" s="49">
        <v>0</v>
      </c>
      <c r="J590" s="49">
        <v>410</v>
      </c>
      <c r="K590" s="49">
        <v>3826</v>
      </c>
      <c r="L590" s="49">
        <v>0</v>
      </c>
      <c r="M590" s="49">
        <v>410</v>
      </c>
      <c r="N590" s="49">
        <v>3826</v>
      </c>
      <c r="O590" s="49">
        <v>0</v>
      </c>
      <c r="P590" s="49">
        <v>410</v>
      </c>
      <c r="Q590" s="49">
        <v>3826</v>
      </c>
      <c r="R590" s="49">
        <v>0</v>
      </c>
      <c r="S590" s="49">
        <v>410</v>
      </c>
      <c r="T590" s="49">
        <v>3826</v>
      </c>
      <c r="U590" s="49">
        <v>0</v>
      </c>
      <c r="V590" s="49">
        <v>410</v>
      </c>
      <c r="W590" s="49">
        <v>3826</v>
      </c>
      <c r="X590" s="49">
        <v>0</v>
      </c>
      <c r="Y590" s="49">
        <v>410</v>
      </c>
      <c r="Z590" s="49">
        <v>3826</v>
      </c>
      <c r="AA590" s="49">
        <v>0</v>
      </c>
      <c r="AB590" s="49">
        <v>410</v>
      </c>
      <c r="AC590" s="49">
        <v>3826</v>
      </c>
      <c r="AD590" s="49">
        <v>0</v>
      </c>
      <c r="AE590" s="49">
        <v>410</v>
      </c>
      <c r="AF590" s="49">
        <v>3826</v>
      </c>
      <c r="AG590" s="49">
        <v>0</v>
      </c>
      <c r="AH590" s="49">
        <v>410</v>
      </c>
      <c r="AI590" s="49">
        <v>3826</v>
      </c>
      <c r="AJ590" s="49">
        <v>0</v>
      </c>
      <c r="AK590" s="49">
        <v>410</v>
      </c>
      <c r="AL590" s="49">
        <v>3826</v>
      </c>
      <c r="AM590" s="49">
        <v>0</v>
      </c>
      <c r="AN590" s="49">
        <v>410</v>
      </c>
      <c r="AO590" s="49">
        <v>0</v>
      </c>
      <c r="AP590" s="49">
        <v>4920</v>
      </c>
    </row>
    <row r="591" spans="1:42">
      <c r="A591" s="50" t="s">
        <v>50</v>
      </c>
      <c r="B591" s="50" t="s">
        <v>1840</v>
      </c>
      <c r="C591" s="50" t="s">
        <v>1841</v>
      </c>
      <c r="D591" s="50" t="s">
        <v>1842</v>
      </c>
      <c r="E591" s="49">
        <v>0</v>
      </c>
      <c r="F591" s="49">
        <v>0</v>
      </c>
      <c r="G591" s="49">
        <v>410</v>
      </c>
      <c r="H591" s="49">
        <v>0</v>
      </c>
      <c r="I591" s="49">
        <v>0</v>
      </c>
      <c r="J591" s="49">
        <v>410</v>
      </c>
      <c r="K591" s="49">
        <v>0</v>
      </c>
      <c r="L591" s="49">
        <v>0</v>
      </c>
      <c r="M591" s="49">
        <v>410</v>
      </c>
      <c r="N591" s="49">
        <v>0</v>
      </c>
      <c r="O591" s="49">
        <v>0</v>
      </c>
      <c r="P591" s="49">
        <v>410</v>
      </c>
      <c r="Q591" s="49">
        <v>0</v>
      </c>
      <c r="R591" s="49">
        <v>0</v>
      </c>
      <c r="S591" s="49">
        <v>410</v>
      </c>
      <c r="T591" s="49">
        <v>0</v>
      </c>
      <c r="U591" s="49">
        <v>0</v>
      </c>
      <c r="V591" s="49">
        <v>410</v>
      </c>
      <c r="W591" s="49">
        <v>0</v>
      </c>
      <c r="X591" s="49">
        <v>0</v>
      </c>
      <c r="Y591" s="49">
        <v>410</v>
      </c>
      <c r="Z591" s="49">
        <v>0</v>
      </c>
      <c r="AA591" s="49">
        <v>0</v>
      </c>
      <c r="AB591" s="49">
        <v>410</v>
      </c>
      <c r="AC591" s="49">
        <v>0</v>
      </c>
      <c r="AD591" s="49">
        <v>0</v>
      </c>
      <c r="AE591" s="49">
        <v>410</v>
      </c>
      <c r="AF591" s="49">
        <v>0</v>
      </c>
      <c r="AG591" s="49">
        <v>0</v>
      </c>
      <c r="AH591" s="49">
        <v>410</v>
      </c>
      <c r="AI591" s="49">
        <v>0</v>
      </c>
      <c r="AJ591" s="49">
        <v>0</v>
      </c>
      <c r="AK591" s="49">
        <v>410</v>
      </c>
      <c r="AL591" s="49">
        <v>0</v>
      </c>
      <c r="AM591" s="49">
        <v>0</v>
      </c>
      <c r="AN591" s="49">
        <v>410</v>
      </c>
      <c r="AO591" s="49">
        <v>0</v>
      </c>
      <c r="AP591" s="49">
        <v>4920</v>
      </c>
    </row>
    <row r="592" spans="1:42">
      <c r="A592" s="50" t="s">
        <v>50</v>
      </c>
      <c r="B592" s="50" t="s">
        <v>1843</v>
      </c>
      <c r="C592" s="50" t="s">
        <v>1844</v>
      </c>
      <c r="D592" s="50" t="s">
        <v>1845</v>
      </c>
      <c r="E592" s="49">
        <v>85548</v>
      </c>
      <c r="F592" s="49">
        <v>2424</v>
      </c>
      <c r="G592" s="49">
        <v>1864950</v>
      </c>
      <c r="H592" s="49">
        <v>2978</v>
      </c>
      <c r="I592" s="49">
        <v>2968</v>
      </c>
      <c r="J592" s="49">
        <v>2441590</v>
      </c>
      <c r="K592" s="49">
        <v>5192</v>
      </c>
      <c r="L592" s="49">
        <v>2214</v>
      </c>
      <c r="M592" s="49">
        <v>1642350</v>
      </c>
      <c r="N592" s="49">
        <v>7300</v>
      </c>
      <c r="O592" s="49">
        <v>2108</v>
      </c>
      <c r="P592" s="49">
        <v>1529990</v>
      </c>
      <c r="Q592" s="49">
        <v>9912</v>
      </c>
      <c r="R592" s="49">
        <v>2612</v>
      </c>
      <c r="S592" s="49">
        <v>2064230</v>
      </c>
      <c r="T592" s="49">
        <v>12169</v>
      </c>
      <c r="U592" s="49">
        <v>2257</v>
      </c>
      <c r="V592" s="49">
        <v>1687930</v>
      </c>
      <c r="W592" s="49">
        <v>14413</v>
      </c>
      <c r="X592" s="49">
        <v>2244</v>
      </c>
      <c r="Y592" s="49">
        <v>1674150</v>
      </c>
      <c r="Z592" s="49">
        <v>15379</v>
      </c>
      <c r="AA592" s="49">
        <v>966</v>
      </c>
      <c r="AB592" s="49">
        <v>454530</v>
      </c>
      <c r="AC592" s="49">
        <v>15380</v>
      </c>
      <c r="AD592" s="49">
        <v>1</v>
      </c>
      <c r="AE592" s="49">
        <v>980</v>
      </c>
      <c r="AF592" s="49">
        <v>15380</v>
      </c>
      <c r="AG592" s="49">
        <v>0</v>
      </c>
      <c r="AH592" s="49">
        <v>510</v>
      </c>
      <c r="AI592" s="49">
        <v>15380</v>
      </c>
      <c r="AJ592" s="49">
        <v>2342</v>
      </c>
      <c r="AK592" s="49">
        <v>1778030</v>
      </c>
      <c r="AL592" s="49">
        <v>1852</v>
      </c>
      <c r="AM592" s="49">
        <v>1852</v>
      </c>
      <c r="AN592" s="49">
        <v>1267510</v>
      </c>
      <c r="AO592" s="49">
        <v>21988</v>
      </c>
      <c r="AP592" s="49">
        <v>16406750</v>
      </c>
    </row>
    <row r="593" spans="1:42">
      <c r="A593" s="50" t="s">
        <v>50</v>
      </c>
      <c r="B593" s="50" t="s">
        <v>1846</v>
      </c>
      <c r="C593" s="50" t="s">
        <v>1847</v>
      </c>
      <c r="D593" s="50" t="s">
        <v>1848</v>
      </c>
      <c r="E593" s="49">
        <v>0</v>
      </c>
      <c r="F593" s="49">
        <v>0</v>
      </c>
      <c r="G593" s="49">
        <v>410</v>
      </c>
      <c r="H593" s="49">
        <v>0</v>
      </c>
      <c r="I593" s="49">
        <v>0</v>
      </c>
      <c r="J593" s="49">
        <v>410</v>
      </c>
      <c r="K593" s="49">
        <v>0</v>
      </c>
      <c r="L593" s="49">
        <v>0</v>
      </c>
      <c r="M593" s="49">
        <v>410</v>
      </c>
      <c r="N593" s="49">
        <v>0</v>
      </c>
      <c r="O593" s="49">
        <v>0</v>
      </c>
      <c r="P593" s="49">
        <v>410</v>
      </c>
      <c r="Q593" s="49">
        <v>0</v>
      </c>
      <c r="R593" s="49">
        <v>0</v>
      </c>
      <c r="S593" s="49">
        <v>410</v>
      </c>
      <c r="T593" s="49">
        <v>0</v>
      </c>
      <c r="U593" s="49">
        <v>0</v>
      </c>
      <c r="V593" s="49">
        <v>410</v>
      </c>
      <c r="W593" s="49">
        <v>0</v>
      </c>
      <c r="X593" s="49">
        <v>0</v>
      </c>
      <c r="Y593" s="49">
        <v>410</v>
      </c>
      <c r="Z593" s="49">
        <v>0</v>
      </c>
      <c r="AA593" s="49">
        <v>0</v>
      </c>
      <c r="AB593" s="49">
        <v>410</v>
      </c>
      <c r="AC593" s="49">
        <v>0</v>
      </c>
      <c r="AD593" s="49">
        <v>0</v>
      </c>
      <c r="AE593" s="49">
        <v>410</v>
      </c>
      <c r="AF593" s="49">
        <v>0</v>
      </c>
      <c r="AG593" s="49">
        <v>0</v>
      </c>
      <c r="AH593" s="49">
        <v>410</v>
      </c>
      <c r="AI593" s="49">
        <v>0</v>
      </c>
      <c r="AJ593" s="49">
        <v>0</v>
      </c>
      <c r="AK593" s="49">
        <v>410</v>
      </c>
      <c r="AL593" s="49">
        <v>0</v>
      </c>
      <c r="AM593" s="49">
        <v>0</v>
      </c>
      <c r="AN593" s="49">
        <v>410</v>
      </c>
      <c r="AO593" s="49">
        <v>0</v>
      </c>
      <c r="AP593" s="49">
        <v>4920</v>
      </c>
    </row>
    <row r="594" spans="1:42">
      <c r="A594" s="50" t="s">
        <v>50</v>
      </c>
      <c r="B594" s="50" t="s">
        <v>1849</v>
      </c>
      <c r="C594" s="50" t="s">
        <v>1850</v>
      </c>
      <c r="D594" s="50" t="s">
        <v>1851</v>
      </c>
      <c r="E594" s="49">
        <v>7811</v>
      </c>
      <c r="F594" s="49">
        <v>259</v>
      </c>
      <c r="G594" s="49">
        <v>156380</v>
      </c>
      <c r="H594" s="49">
        <v>8143</v>
      </c>
      <c r="I594" s="49">
        <v>332</v>
      </c>
      <c r="J594" s="49">
        <v>203830</v>
      </c>
      <c r="K594" s="49">
        <v>8346</v>
      </c>
      <c r="L594" s="49">
        <v>203</v>
      </c>
      <c r="M594" s="49">
        <v>119980</v>
      </c>
      <c r="N594" s="49">
        <v>8535</v>
      </c>
      <c r="O594" s="49">
        <v>189</v>
      </c>
      <c r="P594" s="49">
        <v>110880</v>
      </c>
      <c r="Q594" s="49">
        <v>8764</v>
      </c>
      <c r="R594" s="49">
        <v>229</v>
      </c>
      <c r="S594" s="49">
        <v>136880</v>
      </c>
      <c r="T594" s="49">
        <v>8970</v>
      </c>
      <c r="U594" s="49">
        <v>206</v>
      </c>
      <c r="V594" s="49">
        <v>121930</v>
      </c>
      <c r="W594" s="49">
        <v>9175</v>
      </c>
      <c r="X594" s="49">
        <v>205</v>
      </c>
      <c r="Y594" s="49">
        <v>121280</v>
      </c>
      <c r="Z594" s="49">
        <v>9489</v>
      </c>
      <c r="AA594" s="49">
        <v>314</v>
      </c>
      <c r="AB594" s="49">
        <v>192130</v>
      </c>
      <c r="AC594" s="49">
        <v>9693</v>
      </c>
      <c r="AD594" s="49">
        <v>204</v>
      </c>
      <c r="AE594" s="49">
        <v>120630</v>
      </c>
      <c r="AF594" s="49">
        <v>9924</v>
      </c>
      <c r="AG594" s="49">
        <v>231</v>
      </c>
      <c r="AH594" s="49">
        <v>138180</v>
      </c>
      <c r="AI594" s="49">
        <v>10164</v>
      </c>
      <c r="AJ594" s="49">
        <v>240</v>
      </c>
      <c r="AK594" s="49">
        <v>144030</v>
      </c>
      <c r="AL594" s="49">
        <v>10346</v>
      </c>
      <c r="AM594" s="49">
        <v>182</v>
      </c>
      <c r="AN594" s="49">
        <v>106330</v>
      </c>
      <c r="AO594" s="49">
        <v>2794</v>
      </c>
      <c r="AP594" s="49">
        <v>1672460</v>
      </c>
    </row>
    <row r="595" spans="1:42">
      <c r="A595" s="50" t="s">
        <v>50</v>
      </c>
      <c r="B595" s="50" t="s">
        <v>1852</v>
      </c>
      <c r="C595" s="50" t="s">
        <v>1853</v>
      </c>
      <c r="D595" s="50" t="s">
        <v>1854</v>
      </c>
      <c r="E595" s="49">
        <v>26311</v>
      </c>
      <c r="F595" s="49">
        <v>0</v>
      </c>
      <c r="G595" s="49">
        <v>510</v>
      </c>
      <c r="H595" s="49">
        <v>26311</v>
      </c>
      <c r="I595" s="49">
        <v>0</v>
      </c>
      <c r="J595" s="49">
        <v>510</v>
      </c>
      <c r="K595" s="49">
        <v>26311</v>
      </c>
      <c r="L595" s="49">
        <v>0</v>
      </c>
      <c r="M595" s="49">
        <v>510</v>
      </c>
      <c r="N595" s="49">
        <v>26311</v>
      </c>
      <c r="O595" s="49">
        <v>0</v>
      </c>
      <c r="P595" s="49">
        <v>510</v>
      </c>
      <c r="Q595" s="49">
        <v>26311</v>
      </c>
      <c r="R595" s="49">
        <v>0</v>
      </c>
      <c r="S595" s="49">
        <v>510</v>
      </c>
      <c r="T595" s="49">
        <v>26311</v>
      </c>
      <c r="U595" s="49">
        <v>0</v>
      </c>
      <c r="V595" s="49">
        <v>510</v>
      </c>
      <c r="W595" s="49">
        <v>26311</v>
      </c>
      <c r="X595" s="49">
        <v>0</v>
      </c>
      <c r="Y595" s="49">
        <v>510</v>
      </c>
      <c r="Z595" s="49">
        <v>26311</v>
      </c>
      <c r="AA595" s="49">
        <v>0</v>
      </c>
      <c r="AB595" s="49">
        <v>510</v>
      </c>
      <c r="AC595" s="49">
        <v>26311</v>
      </c>
      <c r="AD595" s="49">
        <v>0</v>
      </c>
      <c r="AE595" s="49">
        <v>510</v>
      </c>
      <c r="AF595" s="49">
        <v>26311</v>
      </c>
      <c r="AG595" s="49">
        <v>0</v>
      </c>
      <c r="AH595" s="49">
        <v>510</v>
      </c>
      <c r="AI595" s="49">
        <v>26311</v>
      </c>
      <c r="AJ595" s="49">
        <v>0</v>
      </c>
      <c r="AK595" s="49">
        <v>510</v>
      </c>
      <c r="AL595" s="49">
        <v>26311</v>
      </c>
      <c r="AM595" s="49">
        <v>0</v>
      </c>
      <c r="AN595" s="49">
        <v>510</v>
      </c>
      <c r="AO595" s="49">
        <v>0</v>
      </c>
      <c r="AP595" s="49">
        <v>6120</v>
      </c>
    </row>
    <row r="596" spans="1:42">
      <c r="A596" s="50" t="s">
        <v>50</v>
      </c>
      <c r="B596" s="50" t="s">
        <v>1855</v>
      </c>
      <c r="C596" s="50" t="s">
        <v>1856</v>
      </c>
      <c r="D596" s="50" t="s">
        <v>1854</v>
      </c>
      <c r="E596" s="49">
        <v>46549</v>
      </c>
      <c r="F596" s="49">
        <v>0</v>
      </c>
      <c r="G596" s="49">
        <v>510</v>
      </c>
      <c r="H596" s="49">
        <v>46549</v>
      </c>
      <c r="I596" s="49">
        <v>0</v>
      </c>
      <c r="J596" s="49">
        <v>510</v>
      </c>
      <c r="K596" s="49">
        <v>46549</v>
      </c>
      <c r="L596" s="49">
        <v>0</v>
      </c>
      <c r="M596" s="49">
        <v>510</v>
      </c>
      <c r="N596" s="49">
        <v>46549</v>
      </c>
      <c r="O596" s="49">
        <v>0</v>
      </c>
      <c r="P596" s="49">
        <v>510</v>
      </c>
      <c r="Q596" s="49">
        <v>46549</v>
      </c>
      <c r="R596" s="49">
        <v>0</v>
      </c>
      <c r="S596" s="49">
        <v>510</v>
      </c>
      <c r="T596" s="49">
        <v>46549</v>
      </c>
      <c r="U596" s="49">
        <v>0</v>
      </c>
      <c r="V596" s="49">
        <v>510</v>
      </c>
      <c r="W596" s="49">
        <v>46549</v>
      </c>
      <c r="X596" s="49">
        <v>0</v>
      </c>
      <c r="Y596" s="49">
        <v>510</v>
      </c>
      <c r="Z596" s="49">
        <v>46549</v>
      </c>
      <c r="AA596" s="49">
        <v>0</v>
      </c>
      <c r="AB596" s="49">
        <v>510</v>
      </c>
      <c r="AC596" s="49">
        <v>46549</v>
      </c>
      <c r="AD596" s="49">
        <v>0</v>
      </c>
      <c r="AE596" s="49">
        <v>510</v>
      </c>
      <c r="AF596" s="49">
        <v>46549</v>
      </c>
      <c r="AG596" s="49">
        <v>0</v>
      </c>
      <c r="AH596" s="49">
        <v>510</v>
      </c>
      <c r="AI596" s="49">
        <v>46549</v>
      </c>
      <c r="AJ596" s="49">
        <v>0</v>
      </c>
      <c r="AK596" s="49">
        <v>510</v>
      </c>
      <c r="AL596" s="49">
        <v>46549</v>
      </c>
      <c r="AM596" s="49">
        <v>0</v>
      </c>
      <c r="AN596" s="49">
        <v>510</v>
      </c>
      <c r="AO596" s="49">
        <v>0</v>
      </c>
      <c r="AP596" s="49">
        <v>6120</v>
      </c>
    </row>
    <row r="597" spans="1:42">
      <c r="A597" s="50" t="s">
        <v>50</v>
      </c>
      <c r="B597" s="50" t="s">
        <v>1857</v>
      </c>
      <c r="C597" s="50" t="s">
        <v>1858</v>
      </c>
      <c r="D597" s="50" t="s">
        <v>1859</v>
      </c>
      <c r="E597" s="49">
        <v>1350</v>
      </c>
      <c r="F597" s="49">
        <v>107</v>
      </c>
      <c r="G597" s="49">
        <v>52020</v>
      </c>
      <c r="H597" s="49">
        <v>1514</v>
      </c>
      <c r="I597" s="49">
        <v>164</v>
      </c>
      <c r="J597" s="49">
        <v>93630</v>
      </c>
      <c r="K597" s="49">
        <v>1643</v>
      </c>
      <c r="L597" s="49">
        <v>129</v>
      </c>
      <c r="M597" s="49">
        <v>68080</v>
      </c>
      <c r="N597" s="49">
        <v>1797</v>
      </c>
      <c r="O597" s="49">
        <v>154</v>
      </c>
      <c r="P597" s="49">
        <v>86330</v>
      </c>
      <c r="Q597" s="49">
        <v>1975</v>
      </c>
      <c r="R597" s="49">
        <v>178</v>
      </c>
      <c r="S597" s="49">
        <v>103850</v>
      </c>
      <c r="T597" s="49">
        <v>2145</v>
      </c>
      <c r="U597" s="49">
        <v>170</v>
      </c>
      <c r="V597" s="49">
        <v>98010</v>
      </c>
      <c r="W597" s="49">
        <v>2250</v>
      </c>
      <c r="X597" s="49">
        <v>105</v>
      </c>
      <c r="Y597" s="49">
        <v>50560</v>
      </c>
      <c r="Z597" s="49">
        <v>2354</v>
      </c>
      <c r="AA597" s="49">
        <v>104</v>
      </c>
      <c r="AB597" s="49">
        <v>49830</v>
      </c>
      <c r="AC597" s="49">
        <v>2501</v>
      </c>
      <c r="AD597" s="49">
        <v>147</v>
      </c>
      <c r="AE597" s="49">
        <v>81220</v>
      </c>
      <c r="AF597" s="49">
        <v>2632</v>
      </c>
      <c r="AG597" s="49">
        <v>131</v>
      </c>
      <c r="AH597" s="49">
        <v>69540</v>
      </c>
      <c r="AI597" s="49">
        <v>2763</v>
      </c>
      <c r="AJ597" s="49">
        <v>131</v>
      </c>
      <c r="AK597" s="49">
        <v>69540</v>
      </c>
      <c r="AL597" s="49">
        <v>2890</v>
      </c>
      <c r="AM597" s="49">
        <v>127</v>
      </c>
      <c r="AN597" s="49">
        <v>66620</v>
      </c>
      <c r="AO597" s="49">
        <v>1647</v>
      </c>
      <c r="AP597" s="49">
        <v>889230</v>
      </c>
    </row>
    <row r="598" spans="1:42">
      <c r="A598" s="50" t="s">
        <v>50</v>
      </c>
      <c r="B598" s="50" t="s">
        <v>1860</v>
      </c>
      <c r="C598" s="50" t="s">
        <v>1861</v>
      </c>
      <c r="D598" s="50" t="s">
        <v>1862</v>
      </c>
      <c r="E598" s="49">
        <v>9618</v>
      </c>
      <c r="F598" s="49">
        <v>697</v>
      </c>
      <c r="G598" s="49">
        <v>328100</v>
      </c>
      <c r="H598" s="49">
        <v>10233</v>
      </c>
      <c r="I598" s="49">
        <v>615</v>
      </c>
      <c r="J598" s="49">
        <v>289560</v>
      </c>
      <c r="K598" s="49">
        <v>10933</v>
      </c>
      <c r="L598" s="49">
        <v>700</v>
      </c>
      <c r="M598" s="49">
        <v>329510</v>
      </c>
      <c r="N598" s="49">
        <v>11602</v>
      </c>
      <c r="O598" s="49">
        <v>669</v>
      </c>
      <c r="P598" s="49">
        <v>314940</v>
      </c>
      <c r="Q598" s="49">
        <v>12328</v>
      </c>
      <c r="R598" s="49">
        <v>726</v>
      </c>
      <c r="S598" s="49">
        <v>341730</v>
      </c>
      <c r="T598" s="49">
        <v>12793</v>
      </c>
      <c r="U598" s="49">
        <v>465</v>
      </c>
      <c r="V598" s="49">
        <v>219060</v>
      </c>
      <c r="W598" s="49">
        <v>13258</v>
      </c>
      <c r="X598" s="49">
        <v>465</v>
      </c>
      <c r="Y598" s="49">
        <v>219060</v>
      </c>
      <c r="Z598" s="49">
        <v>13302</v>
      </c>
      <c r="AA598" s="49">
        <v>44</v>
      </c>
      <c r="AB598" s="49">
        <v>21190</v>
      </c>
      <c r="AC598" s="49">
        <v>13711</v>
      </c>
      <c r="AD598" s="49">
        <v>409</v>
      </c>
      <c r="AE598" s="49">
        <v>192740</v>
      </c>
      <c r="AF598" s="49">
        <v>14148</v>
      </c>
      <c r="AG598" s="49">
        <v>437</v>
      </c>
      <c r="AH598" s="49">
        <v>205900</v>
      </c>
      <c r="AI598" s="49">
        <v>14887</v>
      </c>
      <c r="AJ598" s="49">
        <v>739</v>
      </c>
      <c r="AK598" s="49">
        <v>347840</v>
      </c>
      <c r="AL598" s="49">
        <v>15429</v>
      </c>
      <c r="AM598" s="49">
        <v>542</v>
      </c>
      <c r="AN598" s="49">
        <v>255250</v>
      </c>
      <c r="AO598" s="49">
        <v>6508</v>
      </c>
      <c r="AP598" s="49">
        <v>3064880</v>
      </c>
    </row>
    <row r="599" spans="1:42">
      <c r="A599" s="50" t="s">
        <v>50</v>
      </c>
      <c r="B599" s="50" t="s">
        <v>1863</v>
      </c>
      <c r="C599" s="50" t="s">
        <v>1864</v>
      </c>
      <c r="D599" s="50" t="s">
        <v>1865</v>
      </c>
      <c r="Q599" s="49">
        <v>0</v>
      </c>
      <c r="R599" s="49">
        <v>0</v>
      </c>
      <c r="S599" s="49">
        <v>330</v>
      </c>
      <c r="T599" s="49">
        <v>74</v>
      </c>
      <c r="U599" s="49">
        <v>74</v>
      </c>
      <c r="V599" s="49">
        <v>36130</v>
      </c>
      <c r="W599" s="49">
        <v>85</v>
      </c>
      <c r="X599" s="49">
        <v>11</v>
      </c>
      <c r="Y599" s="49">
        <v>2310</v>
      </c>
      <c r="Z599" s="49">
        <v>88</v>
      </c>
      <c r="AA599" s="49">
        <v>3</v>
      </c>
      <c r="AB599" s="49">
        <v>870</v>
      </c>
      <c r="AC599" s="49">
        <v>88</v>
      </c>
      <c r="AD599" s="49">
        <v>0</v>
      </c>
      <c r="AE599" s="49">
        <v>330</v>
      </c>
      <c r="AF599" s="49">
        <v>88</v>
      </c>
      <c r="AG599" s="49">
        <v>0</v>
      </c>
      <c r="AH599" s="49">
        <v>330</v>
      </c>
      <c r="AI599" s="49">
        <v>88</v>
      </c>
      <c r="AJ599" s="49">
        <v>0</v>
      </c>
      <c r="AK599" s="49">
        <v>330</v>
      </c>
      <c r="AL599" s="49">
        <v>95</v>
      </c>
      <c r="AM599" s="49">
        <v>7</v>
      </c>
      <c r="AN599" s="49">
        <v>1590</v>
      </c>
      <c r="AO599" s="49">
        <v>95</v>
      </c>
      <c r="AP599" s="49">
        <v>42220</v>
      </c>
    </row>
    <row r="600" spans="1:42">
      <c r="A600" s="50" t="s">
        <v>50</v>
      </c>
      <c r="B600" s="50" t="s">
        <v>1866</v>
      </c>
      <c r="C600" s="50" t="s">
        <v>1867</v>
      </c>
      <c r="D600" s="50" t="s">
        <v>1868</v>
      </c>
      <c r="K600" s="49">
        <v>0</v>
      </c>
      <c r="L600" s="49">
        <v>30</v>
      </c>
      <c r="M600" s="49">
        <v>6390</v>
      </c>
      <c r="T600" s="49">
        <v>0</v>
      </c>
      <c r="U600" s="49">
        <v>30</v>
      </c>
      <c r="V600" s="49">
        <v>6390</v>
      </c>
      <c r="AC600" s="49">
        <v>0</v>
      </c>
      <c r="AD600" s="49">
        <v>30</v>
      </c>
      <c r="AE600" s="49">
        <v>6390</v>
      </c>
      <c r="AL600" s="49">
        <v>0</v>
      </c>
      <c r="AM600" s="49">
        <v>30</v>
      </c>
      <c r="AN600" s="49">
        <v>6390</v>
      </c>
      <c r="AO600" s="49">
        <v>120</v>
      </c>
      <c r="AP600" s="49">
        <v>25560</v>
      </c>
    </row>
    <row r="601" spans="1:42">
      <c r="A601" s="50" t="s">
        <v>50</v>
      </c>
      <c r="B601" s="50" t="s">
        <v>1869</v>
      </c>
      <c r="C601" s="50" t="s">
        <v>1870</v>
      </c>
      <c r="D601" s="50" t="s">
        <v>1871</v>
      </c>
      <c r="K601" s="49">
        <v>0</v>
      </c>
      <c r="L601" s="49">
        <v>36</v>
      </c>
      <c r="M601" s="49">
        <v>7470</v>
      </c>
      <c r="T601" s="49">
        <v>0</v>
      </c>
      <c r="U601" s="49">
        <v>36</v>
      </c>
      <c r="V601" s="49">
        <v>7470</v>
      </c>
      <c r="AC601" s="49">
        <v>0</v>
      </c>
      <c r="AD601" s="49">
        <v>36</v>
      </c>
      <c r="AE601" s="49">
        <v>7470</v>
      </c>
      <c r="AL601" s="49">
        <v>0</v>
      </c>
      <c r="AM601" s="49">
        <v>36</v>
      </c>
      <c r="AN601" s="49">
        <v>7470</v>
      </c>
      <c r="AO601" s="49">
        <v>144</v>
      </c>
      <c r="AP601" s="49">
        <v>29880</v>
      </c>
    </row>
    <row r="602" spans="1:42">
      <c r="A602" s="50" t="s">
        <v>50</v>
      </c>
      <c r="B602" s="50" t="s">
        <v>1872</v>
      </c>
      <c r="C602" s="50" t="s">
        <v>1873</v>
      </c>
      <c r="D602" s="50" t="s">
        <v>1874</v>
      </c>
      <c r="K602" s="49">
        <v>0</v>
      </c>
      <c r="L602" s="49">
        <v>30</v>
      </c>
      <c r="M602" s="49">
        <v>6390</v>
      </c>
      <c r="T602" s="49">
        <v>0</v>
      </c>
      <c r="U602" s="49">
        <v>30</v>
      </c>
      <c r="V602" s="49">
        <v>6390</v>
      </c>
      <c r="AC602" s="49">
        <v>0</v>
      </c>
      <c r="AD602" s="49">
        <v>30</v>
      </c>
      <c r="AE602" s="49">
        <v>6390</v>
      </c>
      <c r="AL602" s="49">
        <v>0</v>
      </c>
      <c r="AM602" s="49">
        <v>30</v>
      </c>
      <c r="AN602" s="49">
        <v>6390</v>
      </c>
      <c r="AO602" s="49">
        <v>120</v>
      </c>
      <c r="AP602" s="49">
        <v>25560</v>
      </c>
    </row>
    <row r="603" spans="1:42">
      <c r="A603" s="50" t="s">
        <v>50</v>
      </c>
      <c r="B603" s="50" t="s">
        <v>1875</v>
      </c>
      <c r="C603" s="50" t="s">
        <v>1876</v>
      </c>
      <c r="D603" s="50" t="s">
        <v>1877</v>
      </c>
      <c r="K603" s="49">
        <v>0</v>
      </c>
      <c r="L603" s="49">
        <v>12</v>
      </c>
      <c r="M603" s="49">
        <v>3150</v>
      </c>
      <c r="T603" s="49">
        <v>0</v>
      </c>
      <c r="U603" s="49">
        <v>12</v>
      </c>
      <c r="V603" s="49">
        <v>3150</v>
      </c>
      <c r="AC603" s="49">
        <v>0</v>
      </c>
      <c r="AD603" s="49">
        <v>12</v>
      </c>
      <c r="AE603" s="49">
        <v>3150</v>
      </c>
      <c r="AL603" s="49">
        <v>0</v>
      </c>
      <c r="AM603" s="49">
        <v>12</v>
      </c>
      <c r="AN603" s="49">
        <v>3150</v>
      </c>
      <c r="AO603" s="49">
        <v>48</v>
      </c>
      <c r="AP603" s="49">
        <v>12600</v>
      </c>
    </row>
    <row r="604" spans="1:42">
      <c r="A604" s="50" t="s">
        <v>50</v>
      </c>
      <c r="B604" s="50" t="s">
        <v>1878</v>
      </c>
      <c r="C604" s="50" t="s">
        <v>1879</v>
      </c>
      <c r="D604" s="50" t="s">
        <v>1880</v>
      </c>
      <c r="K604" s="49">
        <v>0</v>
      </c>
      <c r="L604" s="49">
        <v>42</v>
      </c>
      <c r="M604" s="49">
        <v>0</v>
      </c>
      <c r="T604" s="49">
        <v>0</v>
      </c>
      <c r="U604" s="49">
        <v>42</v>
      </c>
      <c r="V604" s="49">
        <v>0</v>
      </c>
      <c r="AC604" s="49">
        <v>0</v>
      </c>
      <c r="AD604" s="49">
        <v>42</v>
      </c>
      <c r="AE604" s="49">
        <v>0</v>
      </c>
      <c r="AL604" s="49">
        <v>0</v>
      </c>
      <c r="AM604" s="49">
        <v>42</v>
      </c>
      <c r="AN604" s="49">
        <v>0</v>
      </c>
      <c r="AO604" s="49">
        <v>168</v>
      </c>
      <c r="AP604" s="49">
        <v>0</v>
      </c>
    </row>
    <row r="605" spans="1:42">
      <c r="A605" s="50" t="s">
        <v>50</v>
      </c>
      <c r="B605" s="50" t="s">
        <v>1881</v>
      </c>
      <c r="C605" s="50" t="s">
        <v>1882</v>
      </c>
      <c r="D605" s="50" t="s">
        <v>1883</v>
      </c>
      <c r="K605" s="49">
        <v>0</v>
      </c>
      <c r="L605" s="49">
        <v>18</v>
      </c>
      <c r="M605" s="49">
        <v>0</v>
      </c>
      <c r="T605" s="49">
        <v>0</v>
      </c>
      <c r="U605" s="49">
        <v>18</v>
      </c>
      <c r="V605" s="49">
        <v>0</v>
      </c>
      <c r="AC605" s="49">
        <v>0</v>
      </c>
      <c r="AD605" s="49">
        <v>18</v>
      </c>
      <c r="AE605" s="49">
        <v>0</v>
      </c>
      <c r="AL605" s="49">
        <v>0</v>
      </c>
      <c r="AM605" s="49">
        <v>18</v>
      </c>
      <c r="AN605" s="49">
        <v>0</v>
      </c>
      <c r="AO605" s="49">
        <v>72</v>
      </c>
      <c r="AP605" s="49">
        <v>0</v>
      </c>
    </row>
    <row r="606" spans="1:42">
      <c r="A606" s="50" t="s">
        <v>50</v>
      </c>
      <c r="B606" s="50" t="s">
        <v>1884</v>
      </c>
      <c r="C606" s="50" t="s">
        <v>1885</v>
      </c>
      <c r="D606" s="50" t="s">
        <v>1886</v>
      </c>
      <c r="K606" s="49">
        <v>0</v>
      </c>
      <c r="L606" s="49">
        <v>24</v>
      </c>
      <c r="M606" s="49">
        <v>0</v>
      </c>
      <c r="T606" s="49">
        <v>0</v>
      </c>
      <c r="U606" s="49">
        <v>24</v>
      </c>
      <c r="V606" s="49">
        <v>0</v>
      </c>
      <c r="AC606" s="49">
        <v>0</v>
      </c>
      <c r="AD606" s="49">
        <v>24</v>
      </c>
      <c r="AE606" s="49">
        <v>0</v>
      </c>
      <c r="AL606" s="49">
        <v>0</v>
      </c>
      <c r="AM606" s="49">
        <v>24</v>
      </c>
      <c r="AN606" s="49">
        <v>0</v>
      </c>
      <c r="AO606" s="49">
        <v>96</v>
      </c>
      <c r="AP606" s="49">
        <v>0</v>
      </c>
    </row>
    <row r="607" spans="1:42">
      <c r="A607" s="50" t="s">
        <v>50</v>
      </c>
      <c r="B607" s="50" t="s">
        <v>1887</v>
      </c>
      <c r="C607" s="50" t="s">
        <v>1888</v>
      </c>
      <c r="D607" s="50" t="s">
        <v>1889</v>
      </c>
      <c r="K607" s="49">
        <v>0</v>
      </c>
      <c r="L607" s="49">
        <v>30</v>
      </c>
      <c r="M607" s="49">
        <v>0</v>
      </c>
      <c r="T607" s="49">
        <v>0</v>
      </c>
      <c r="U607" s="49">
        <v>30</v>
      </c>
      <c r="V607" s="49">
        <v>0</v>
      </c>
      <c r="AC607" s="49">
        <v>0</v>
      </c>
      <c r="AD607" s="49">
        <v>30</v>
      </c>
      <c r="AE607" s="49">
        <v>0</v>
      </c>
      <c r="AL607" s="49">
        <v>0</v>
      </c>
      <c r="AM607" s="49">
        <v>30</v>
      </c>
      <c r="AN607" s="49">
        <v>0</v>
      </c>
      <c r="AO607" s="49">
        <v>120</v>
      </c>
      <c r="AP607" s="49">
        <v>0</v>
      </c>
    </row>
    <row r="608" spans="1:42">
      <c r="A608" s="50" t="s">
        <v>50</v>
      </c>
      <c r="B608" s="50" t="s">
        <v>1890</v>
      </c>
      <c r="C608" s="50" t="s">
        <v>1891</v>
      </c>
      <c r="D608" s="50" t="s">
        <v>1892</v>
      </c>
      <c r="K608" s="49">
        <v>0</v>
      </c>
      <c r="L608" s="49">
        <v>30</v>
      </c>
      <c r="M608" s="49">
        <v>0</v>
      </c>
      <c r="T608" s="49">
        <v>0</v>
      </c>
      <c r="U608" s="49">
        <v>30</v>
      </c>
      <c r="V608" s="49">
        <v>0</v>
      </c>
      <c r="AC608" s="49">
        <v>0</v>
      </c>
      <c r="AD608" s="49">
        <v>30</v>
      </c>
      <c r="AE608" s="49">
        <v>0</v>
      </c>
      <c r="AL608" s="49">
        <v>0</v>
      </c>
      <c r="AM608" s="49">
        <v>30</v>
      </c>
      <c r="AN608" s="49">
        <v>0</v>
      </c>
      <c r="AO608" s="49">
        <v>120</v>
      </c>
      <c r="AP608" s="49">
        <v>0</v>
      </c>
    </row>
    <row r="609" spans="1:42">
      <c r="A609" s="50" t="s">
        <v>50</v>
      </c>
      <c r="B609" s="50" t="s">
        <v>1893</v>
      </c>
      <c r="C609" s="50" t="s">
        <v>1894</v>
      </c>
      <c r="D609" s="50" t="s">
        <v>1895</v>
      </c>
      <c r="K609" s="49">
        <v>0</v>
      </c>
      <c r="L609" s="49">
        <v>0</v>
      </c>
      <c r="M609" s="49">
        <v>990</v>
      </c>
      <c r="T609" s="49">
        <v>0</v>
      </c>
      <c r="U609" s="49">
        <v>0</v>
      </c>
      <c r="V609" s="49">
        <v>990</v>
      </c>
      <c r="AC609" s="49">
        <v>0</v>
      </c>
      <c r="AD609" s="49">
        <v>0</v>
      </c>
      <c r="AE609" s="49">
        <v>990</v>
      </c>
      <c r="AL609" s="49">
        <v>0</v>
      </c>
      <c r="AM609" s="49">
        <v>0</v>
      </c>
      <c r="AN609" s="49">
        <v>990</v>
      </c>
      <c r="AO609" s="49">
        <v>0</v>
      </c>
      <c r="AP609" s="49">
        <v>3960</v>
      </c>
    </row>
    <row r="610" spans="1:42">
      <c r="A610" s="50" t="s">
        <v>50</v>
      </c>
      <c r="B610" s="50" t="s">
        <v>1896</v>
      </c>
      <c r="C610" s="50" t="s">
        <v>1897</v>
      </c>
      <c r="D610" s="50" t="s">
        <v>1886</v>
      </c>
      <c r="K610" s="49">
        <v>0</v>
      </c>
      <c r="L610" s="49">
        <v>36</v>
      </c>
      <c r="M610" s="49">
        <v>0</v>
      </c>
      <c r="T610" s="49">
        <v>0</v>
      </c>
      <c r="U610" s="49">
        <v>36</v>
      </c>
      <c r="V610" s="49">
        <v>0</v>
      </c>
      <c r="AC610" s="49">
        <v>0</v>
      </c>
      <c r="AD610" s="49">
        <v>36</v>
      </c>
      <c r="AE610" s="49">
        <v>0</v>
      </c>
      <c r="AL610" s="49">
        <v>0</v>
      </c>
      <c r="AM610" s="49">
        <v>36</v>
      </c>
      <c r="AN610" s="49">
        <v>0</v>
      </c>
      <c r="AO610" s="49">
        <v>144</v>
      </c>
      <c r="AP610" s="49">
        <v>0</v>
      </c>
    </row>
    <row r="611" spans="1:42">
      <c r="A611" s="50" t="s">
        <v>50</v>
      </c>
      <c r="B611" s="50" t="s">
        <v>1898</v>
      </c>
      <c r="C611" s="50" t="s">
        <v>1899</v>
      </c>
      <c r="D611" s="50" t="s">
        <v>1900</v>
      </c>
      <c r="K611" s="49">
        <v>0</v>
      </c>
      <c r="L611" s="49">
        <v>90</v>
      </c>
      <c r="M611" s="49">
        <v>0</v>
      </c>
      <c r="T611" s="49">
        <v>0</v>
      </c>
      <c r="U611" s="49">
        <v>90</v>
      </c>
      <c r="V611" s="49">
        <v>0</v>
      </c>
      <c r="AC611" s="49">
        <v>0</v>
      </c>
      <c r="AD611" s="49">
        <v>90</v>
      </c>
      <c r="AE611" s="49">
        <v>0</v>
      </c>
      <c r="AL611" s="49">
        <v>0</v>
      </c>
      <c r="AM611" s="49">
        <v>90</v>
      </c>
      <c r="AN611" s="49">
        <v>0</v>
      </c>
      <c r="AO611" s="49">
        <v>360</v>
      </c>
      <c r="AP611" s="49">
        <v>0</v>
      </c>
    </row>
    <row r="612" spans="1:42">
      <c r="A612" s="50" t="s">
        <v>50</v>
      </c>
      <c r="B612" s="50" t="s">
        <v>1901</v>
      </c>
      <c r="C612" s="50" t="s">
        <v>1902</v>
      </c>
      <c r="D612" s="50" t="s">
        <v>1903</v>
      </c>
      <c r="K612" s="49">
        <v>0</v>
      </c>
      <c r="L612" s="49">
        <v>54</v>
      </c>
      <c r="M612" s="49">
        <v>0</v>
      </c>
      <c r="T612" s="49">
        <v>0</v>
      </c>
      <c r="U612" s="49">
        <v>54</v>
      </c>
      <c r="V612" s="49">
        <v>0</v>
      </c>
      <c r="AC612" s="49">
        <v>0</v>
      </c>
      <c r="AD612" s="49">
        <v>54</v>
      </c>
      <c r="AE612" s="49">
        <v>0</v>
      </c>
      <c r="AL612" s="49">
        <v>0</v>
      </c>
      <c r="AM612" s="49">
        <v>54</v>
      </c>
      <c r="AN612" s="49">
        <v>0</v>
      </c>
      <c r="AO612" s="49">
        <v>216</v>
      </c>
      <c r="AP612" s="49">
        <v>0</v>
      </c>
    </row>
    <row r="613" spans="1:42">
      <c r="A613" s="50" t="s">
        <v>50</v>
      </c>
      <c r="B613" s="50" t="s">
        <v>1904</v>
      </c>
      <c r="C613" s="50" t="s">
        <v>1905</v>
      </c>
      <c r="D613" s="50" t="s">
        <v>1906</v>
      </c>
      <c r="K613" s="49">
        <v>0</v>
      </c>
      <c r="L613" s="49">
        <v>12</v>
      </c>
      <c r="M613" s="49">
        <v>3150</v>
      </c>
      <c r="T613" s="49">
        <v>0</v>
      </c>
      <c r="U613" s="49">
        <v>12</v>
      </c>
      <c r="V613" s="49">
        <v>3150</v>
      </c>
      <c r="AC613" s="49">
        <v>0</v>
      </c>
      <c r="AD613" s="49">
        <v>12</v>
      </c>
      <c r="AE613" s="49">
        <v>3150</v>
      </c>
      <c r="AL613" s="49">
        <v>0</v>
      </c>
      <c r="AM613" s="49">
        <v>12</v>
      </c>
      <c r="AN613" s="49">
        <v>3150</v>
      </c>
      <c r="AO613" s="49">
        <v>48</v>
      </c>
      <c r="AP613" s="49">
        <v>12600</v>
      </c>
    </row>
    <row r="614" spans="1:42">
      <c r="A614" s="50" t="s">
        <v>50</v>
      </c>
      <c r="B614" s="50" t="s">
        <v>1907</v>
      </c>
      <c r="C614" s="50" t="s">
        <v>1908</v>
      </c>
      <c r="D614" s="50" t="s">
        <v>1909</v>
      </c>
      <c r="E614" s="49">
        <v>0</v>
      </c>
      <c r="F614" s="49">
        <v>36</v>
      </c>
      <c r="G614" s="49">
        <v>11830</v>
      </c>
      <c r="H614" s="49">
        <v>0</v>
      </c>
      <c r="I614" s="49">
        <v>36</v>
      </c>
      <c r="J614" s="49">
        <v>11830</v>
      </c>
      <c r="K614" s="49">
        <v>0</v>
      </c>
      <c r="L614" s="49">
        <v>36</v>
      </c>
      <c r="M614" s="49">
        <v>11830</v>
      </c>
      <c r="N614" s="49">
        <v>0</v>
      </c>
      <c r="O614" s="49">
        <v>36</v>
      </c>
      <c r="P614" s="49">
        <v>11830</v>
      </c>
      <c r="Q614" s="49">
        <v>0</v>
      </c>
      <c r="R614" s="49">
        <v>36</v>
      </c>
      <c r="S614" s="49">
        <v>11830</v>
      </c>
      <c r="T614" s="49">
        <v>0</v>
      </c>
      <c r="U614" s="49">
        <v>36</v>
      </c>
      <c r="V614" s="49">
        <v>11830</v>
      </c>
      <c r="W614" s="49">
        <v>0</v>
      </c>
      <c r="X614" s="49">
        <v>36</v>
      </c>
      <c r="Y614" s="49">
        <v>11830</v>
      </c>
      <c r="Z614" s="49">
        <v>0</v>
      </c>
      <c r="AA614" s="49">
        <v>36</v>
      </c>
      <c r="AB614" s="49">
        <v>11830</v>
      </c>
      <c r="AC614" s="49">
        <v>0</v>
      </c>
      <c r="AD614" s="49">
        <v>36</v>
      </c>
      <c r="AE614" s="49">
        <v>11830</v>
      </c>
      <c r="AF614" s="49">
        <v>0</v>
      </c>
      <c r="AG614" s="49">
        <v>36</v>
      </c>
      <c r="AH614" s="49">
        <v>11830</v>
      </c>
      <c r="AI614" s="49">
        <v>0</v>
      </c>
      <c r="AJ614" s="49">
        <v>36</v>
      </c>
      <c r="AK614" s="49">
        <v>11830</v>
      </c>
      <c r="AL614" s="49">
        <v>0</v>
      </c>
      <c r="AM614" s="49">
        <v>36</v>
      </c>
      <c r="AN614" s="49">
        <v>11830</v>
      </c>
      <c r="AO614" s="49">
        <v>432</v>
      </c>
      <c r="AP614" s="49">
        <v>141960</v>
      </c>
    </row>
    <row r="615" spans="1:42">
      <c r="A615" s="50" t="s">
        <v>50</v>
      </c>
      <c r="B615" s="50" t="s">
        <v>1910</v>
      </c>
      <c r="C615" s="50" t="s">
        <v>1911</v>
      </c>
      <c r="D615" s="50" t="s">
        <v>1912</v>
      </c>
      <c r="K615" s="49">
        <v>0</v>
      </c>
      <c r="L615" s="49">
        <v>18</v>
      </c>
      <c r="M615" s="49">
        <v>4230</v>
      </c>
      <c r="T615" s="49">
        <v>0</v>
      </c>
      <c r="U615" s="49">
        <v>18</v>
      </c>
      <c r="V615" s="49">
        <v>4230</v>
      </c>
      <c r="AC615" s="49">
        <v>0</v>
      </c>
      <c r="AD615" s="49">
        <v>18</v>
      </c>
      <c r="AE615" s="49">
        <v>4230</v>
      </c>
      <c r="AL615" s="49">
        <v>0</v>
      </c>
      <c r="AM615" s="49">
        <v>18</v>
      </c>
      <c r="AN615" s="49">
        <v>4230</v>
      </c>
      <c r="AO615" s="49">
        <v>72</v>
      </c>
      <c r="AP615" s="49">
        <v>16920</v>
      </c>
    </row>
    <row r="616" spans="1:42">
      <c r="A616" s="50" t="s">
        <v>50</v>
      </c>
      <c r="B616" s="50" t="s">
        <v>1913</v>
      </c>
      <c r="C616" s="50" t="s">
        <v>1914</v>
      </c>
      <c r="D616" s="50" t="s">
        <v>1915</v>
      </c>
      <c r="K616" s="49">
        <v>0</v>
      </c>
      <c r="L616" s="49">
        <v>30</v>
      </c>
      <c r="M616" s="49">
        <v>6390</v>
      </c>
      <c r="T616" s="49">
        <v>0</v>
      </c>
      <c r="U616" s="49">
        <v>30</v>
      </c>
      <c r="V616" s="49">
        <v>6390</v>
      </c>
      <c r="AC616" s="49">
        <v>0</v>
      </c>
      <c r="AD616" s="49">
        <v>30</v>
      </c>
      <c r="AE616" s="49">
        <v>6390</v>
      </c>
      <c r="AL616" s="49">
        <v>0</v>
      </c>
      <c r="AM616" s="49">
        <v>30</v>
      </c>
      <c r="AN616" s="49">
        <v>6390</v>
      </c>
      <c r="AO616" s="49">
        <v>120</v>
      </c>
      <c r="AP616" s="49">
        <v>25560</v>
      </c>
    </row>
    <row r="617" spans="1:42">
      <c r="A617" s="50" t="s">
        <v>50</v>
      </c>
      <c r="B617" s="50" t="s">
        <v>1916</v>
      </c>
      <c r="C617" s="50" t="s">
        <v>1917</v>
      </c>
      <c r="D617" s="50" t="s">
        <v>1918</v>
      </c>
      <c r="K617" s="49">
        <v>0</v>
      </c>
      <c r="L617" s="49">
        <v>24</v>
      </c>
      <c r="M617" s="49">
        <v>5310</v>
      </c>
      <c r="T617" s="49">
        <v>0</v>
      </c>
      <c r="U617" s="49">
        <v>24</v>
      </c>
      <c r="V617" s="49">
        <v>5310</v>
      </c>
      <c r="AC617" s="49">
        <v>0</v>
      </c>
      <c r="AD617" s="49">
        <v>24</v>
      </c>
      <c r="AE617" s="49">
        <v>5310</v>
      </c>
      <c r="AL617" s="49">
        <v>0</v>
      </c>
      <c r="AM617" s="49">
        <v>24</v>
      </c>
      <c r="AN617" s="49">
        <v>5310</v>
      </c>
      <c r="AO617" s="49">
        <v>96</v>
      </c>
      <c r="AP617" s="49">
        <v>21240</v>
      </c>
    </row>
    <row r="618" spans="1:42">
      <c r="A618" s="50" t="s">
        <v>50</v>
      </c>
      <c r="B618" s="50" t="s">
        <v>1919</v>
      </c>
      <c r="C618" s="50" t="s">
        <v>1920</v>
      </c>
      <c r="D618" s="50" t="s">
        <v>1921</v>
      </c>
      <c r="K618" s="49">
        <v>0</v>
      </c>
      <c r="L618" s="49">
        <v>24</v>
      </c>
      <c r="M618" s="49">
        <v>0</v>
      </c>
      <c r="T618" s="49">
        <v>0</v>
      </c>
      <c r="U618" s="49">
        <v>24</v>
      </c>
      <c r="V618" s="49">
        <v>0</v>
      </c>
      <c r="AC618" s="49">
        <v>0</v>
      </c>
      <c r="AD618" s="49">
        <v>24</v>
      </c>
      <c r="AE618" s="49">
        <v>0</v>
      </c>
      <c r="AL618" s="49">
        <v>0</v>
      </c>
      <c r="AM618" s="49">
        <v>24</v>
      </c>
      <c r="AN618" s="49">
        <v>0</v>
      </c>
      <c r="AO618" s="49">
        <v>96</v>
      </c>
      <c r="AP618" s="49">
        <v>0</v>
      </c>
    </row>
    <row r="619" spans="1:42">
      <c r="A619" s="50" t="s">
        <v>50</v>
      </c>
      <c r="B619" s="50" t="s">
        <v>1922</v>
      </c>
      <c r="C619" s="50" t="s">
        <v>1923</v>
      </c>
      <c r="D619" s="50" t="s">
        <v>1924</v>
      </c>
      <c r="K619" s="49">
        <v>0</v>
      </c>
      <c r="L619" s="49">
        <v>48</v>
      </c>
      <c r="M619" s="49">
        <v>9630</v>
      </c>
      <c r="T619" s="49">
        <v>0</v>
      </c>
      <c r="U619" s="49">
        <v>48</v>
      </c>
      <c r="V619" s="49">
        <v>9630</v>
      </c>
      <c r="AC619" s="49">
        <v>0</v>
      </c>
      <c r="AD619" s="49">
        <v>48</v>
      </c>
      <c r="AE619" s="49">
        <v>9630</v>
      </c>
      <c r="AL619" s="49">
        <v>0</v>
      </c>
      <c r="AM619" s="49">
        <v>48</v>
      </c>
      <c r="AN619" s="49">
        <v>9630</v>
      </c>
      <c r="AO619" s="49">
        <v>192</v>
      </c>
      <c r="AP619" s="49">
        <v>38520</v>
      </c>
    </row>
    <row r="620" spans="1:42">
      <c r="A620" s="50" t="s">
        <v>50</v>
      </c>
      <c r="B620" s="50" t="s">
        <v>1925</v>
      </c>
      <c r="C620" s="50" t="s">
        <v>1926</v>
      </c>
      <c r="D620" s="50" t="s">
        <v>1924</v>
      </c>
      <c r="K620" s="49">
        <v>0</v>
      </c>
      <c r="L620" s="49">
        <v>42</v>
      </c>
      <c r="M620" s="49">
        <v>8550</v>
      </c>
      <c r="T620" s="49">
        <v>0</v>
      </c>
      <c r="U620" s="49">
        <v>42</v>
      </c>
      <c r="V620" s="49">
        <v>8550</v>
      </c>
      <c r="AC620" s="49">
        <v>0</v>
      </c>
      <c r="AD620" s="49">
        <v>42</v>
      </c>
      <c r="AE620" s="49">
        <v>8550</v>
      </c>
      <c r="AL620" s="49">
        <v>0</v>
      </c>
      <c r="AM620" s="49">
        <v>42</v>
      </c>
      <c r="AN620" s="49">
        <v>8550</v>
      </c>
      <c r="AO620" s="49">
        <v>168</v>
      </c>
      <c r="AP620" s="49">
        <v>34200</v>
      </c>
    </row>
    <row r="621" spans="1:42">
      <c r="A621" s="50" t="s">
        <v>50</v>
      </c>
      <c r="B621" s="50" t="s">
        <v>1927</v>
      </c>
      <c r="C621" s="50" t="s">
        <v>1928</v>
      </c>
      <c r="D621" s="50" t="s">
        <v>1929</v>
      </c>
      <c r="K621" s="49">
        <v>0</v>
      </c>
      <c r="L621" s="49">
        <v>42</v>
      </c>
      <c r="M621" s="49">
        <v>8550</v>
      </c>
      <c r="T621" s="49">
        <v>0</v>
      </c>
      <c r="U621" s="49">
        <v>42</v>
      </c>
      <c r="V621" s="49">
        <v>8550</v>
      </c>
      <c r="AC621" s="49">
        <v>0</v>
      </c>
      <c r="AD621" s="49">
        <v>42</v>
      </c>
      <c r="AE621" s="49">
        <v>8550</v>
      </c>
      <c r="AL621" s="49">
        <v>0</v>
      </c>
      <c r="AM621" s="49">
        <v>42</v>
      </c>
      <c r="AN621" s="49">
        <v>8550</v>
      </c>
      <c r="AO621" s="49">
        <v>168</v>
      </c>
      <c r="AP621" s="49">
        <v>34200</v>
      </c>
    </row>
    <row r="622" spans="1:42">
      <c r="A622" s="50" t="s">
        <v>50</v>
      </c>
      <c r="B622" s="50" t="s">
        <v>1930</v>
      </c>
      <c r="C622" s="50" t="s">
        <v>1931</v>
      </c>
      <c r="D622" s="50" t="s">
        <v>1932</v>
      </c>
      <c r="K622" s="49">
        <v>0</v>
      </c>
      <c r="L622" s="49">
        <v>30</v>
      </c>
      <c r="M622" s="49">
        <v>6390</v>
      </c>
      <c r="T622" s="49">
        <v>0</v>
      </c>
      <c r="U622" s="49">
        <v>30</v>
      </c>
      <c r="V622" s="49">
        <v>6390</v>
      </c>
      <c r="AC622" s="49">
        <v>0</v>
      </c>
      <c r="AD622" s="49">
        <v>30</v>
      </c>
      <c r="AE622" s="49">
        <v>6390</v>
      </c>
      <c r="AL622" s="49">
        <v>0</v>
      </c>
      <c r="AM622" s="49">
        <v>30</v>
      </c>
      <c r="AN622" s="49">
        <v>6390</v>
      </c>
      <c r="AO622" s="49">
        <v>120</v>
      </c>
      <c r="AP622" s="49">
        <v>25560</v>
      </c>
    </row>
    <row r="623" spans="1:42">
      <c r="A623" s="50" t="s">
        <v>50</v>
      </c>
      <c r="B623" s="50" t="s">
        <v>1933</v>
      </c>
      <c r="C623" s="50" t="s">
        <v>2429</v>
      </c>
      <c r="D623" s="50" t="s">
        <v>1935</v>
      </c>
      <c r="K623" s="49">
        <v>0</v>
      </c>
      <c r="L623" s="49">
        <v>30</v>
      </c>
      <c r="M623" s="49">
        <v>6390</v>
      </c>
      <c r="T623" s="49">
        <v>0</v>
      </c>
      <c r="U623" s="49">
        <v>30</v>
      </c>
      <c r="V623" s="49">
        <v>6390</v>
      </c>
      <c r="AC623" s="49">
        <v>0</v>
      </c>
      <c r="AD623" s="49">
        <v>30</v>
      </c>
      <c r="AE623" s="49">
        <v>6390</v>
      </c>
      <c r="AL623" s="49">
        <v>0</v>
      </c>
      <c r="AM623" s="49">
        <v>30</v>
      </c>
      <c r="AN623" s="49">
        <v>6390</v>
      </c>
      <c r="AO623" s="49">
        <v>120</v>
      </c>
      <c r="AP623" s="49">
        <v>25560</v>
      </c>
    </row>
    <row r="624" spans="1:42">
      <c r="A624" s="50" t="s">
        <v>50</v>
      </c>
      <c r="B624" s="50" t="s">
        <v>1936</v>
      </c>
      <c r="C624" s="50" t="s">
        <v>1937</v>
      </c>
      <c r="D624" s="50" t="s">
        <v>1938</v>
      </c>
      <c r="K624" s="49">
        <v>0</v>
      </c>
      <c r="L624" s="49">
        <v>6</v>
      </c>
      <c r="M624" s="49">
        <v>0</v>
      </c>
      <c r="T624" s="49">
        <v>0</v>
      </c>
      <c r="U624" s="49">
        <v>6</v>
      </c>
      <c r="V624" s="49">
        <v>0</v>
      </c>
      <c r="AC624" s="49">
        <v>0</v>
      </c>
      <c r="AD624" s="49">
        <v>6</v>
      </c>
      <c r="AE624" s="49">
        <v>0</v>
      </c>
      <c r="AL624" s="49">
        <v>0</v>
      </c>
      <c r="AM624" s="49">
        <v>6</v>
      </c>
      <c r="AN624" s="49">
        <v>0</v>
      </c>
      <c r="AO624" s="49">
        <v>24</v>
      </c>
      <c r="AP624" s="49">
        <v>0</v>
      </c>
    </row>
    <row r="625" spans="1:42">
      <c r="A625" s="50" t="s">
        <v>50</v>
      </c>
      <c r="B625" s="50" t="s">
        <v>1939</v>
      </c>
      <c r="C625" s="50" t="s">
        <v>1940</v>
      </c>
      <c r="D625" s="50" t="s">
        <v>1941</v>
      </c>
      <c r="K625" s="49">
        <v>0</v>
      </c>
      <c r="L625" s="49">
        <v>24</v>
      </c>
      <c r="M625" s="49">
        <v>5310</v>
      </c>
      <c r="T625" s="49">
        <v>0</v>
      </c>
      <c r="U625" s="49">
        <v>24</v>
      </c>
      <c r="V625" s="49">
        <v>5310</v>
      </c>
      <c r="AC625" s="49">
        <v>0</v>
      </c>
      <c r="AD625" s="49">
        <v>24</v>
      </c>
      <c r="AE625" s="49">
        <v>5310</v>
      </c>
      <c r="AL625" s="49">
        <v>0</v>
      </c>
      <c r="AM625" s="49">
        <v>24</v>
      </c>
      <c r="AN625" s="49">
        <v>5310</v>
      </c>
      <c r="AO625" s="49">
        <v>96</v>
      </c>
      <c r="AP625" s="49">
        <v>21240</v>
      </c>
    </row>
    <row r="626" spans="1:42">
      <c r="A626" s="50" t="s">
        <v>50</v>
      </c>
      <c r="B626" s="50" t="s">
        <v>1942</v>
      </c>
      <c r="C626" s="50" t="s">
        <v>1943</v>
      </c>
      <c r="D626" s="50" t="s">
        <v>1944</v>
      </c>
      <c r="K626" s="49">
        <v>0</v>
      </c>
      <c r="L626" s="49">
        <v>24</v>
      </c>
      <c r="M626" s="49">
        <v>5310</v>
      </c>
      <c r="T626" s="49">
        <v>0</v>
      </c>
      <c r="U626" s="49">
        <v>24</v>
      </c>
      <c r="V626" s="49">
        <v>5310</v>
      </c>
      <c r="AC626" s="49">
        <v>0</v>
      </c>
      <c r="AD626" s="49">
        <v>24</v>
      </c>
      <c r="AE626" s="49">
        <v>5310</v>
      </c>
      <c r="AL626" s="49">
        <v>0</v>
      </c>
      <c r="AM626" s="49">
        <v>24</v>
      </c>
      <c r="AN626" s="49">
        <v>5310</v>
      </c>
      <c r="AO626" s="49">
        <v>96</v>
      </c>
      <c r="AP626" s="49">
        <v>21240</v>
      </c>
    </row>
    <row r="627" spans="1:42">
      <c r="A627" s="50" t="s">
        <v>50</v>
      </c>
      <c r="B627" s="50" t="s">
        <v>1945</v>
      </c>
      <c r="C627" s="50" t="s">
        <v>1946</v>
      </c>
      <c r="D627" s="50" t="s">
        <v>1947</v>
      </c>
      <c r="K627" s="49">
        <v>0</v>
      </c>
      <c r="L627" s="49">
        <v>18</v>
      </c>
      <c r="M627" s="49">
        <v>4230</v>
      </c>
      <c r="T627" s="49">
        <v>0</v>
      </c>
      <c r="U627" s="49">
        <v>18</v>
      </c>
      <c r="V627" s="49">
        <v>4230</v>
      </c>
      <c r="AC627" s="49">
        <v>0</v>
      </c>
      <c r="AD627" s="49">
        <v>18</v>
      </c>
      <c r="AE627" s="49">
        <v>4230</v>
      </c>
      <c r="AL627" s="49">
        <v>0</v>
      </c>
      <c r="AM627" s="49">
        <v>18</v>
      </c>
      <c r="AN627" s="49">
        <v>4230</v>
      </c>
      <c r="AO627" s="49">
        <v>72</v>
      </c>
      <c r="AP627" s="49">
        <v>16920</v>
      </c>
    </row>
    <row r="628" spans="1:42">
      <c r="A628" s="50" t="s">
        <v>50</v>
      </c>
      <c r="B628" s="50" t="s">
        <v>1948</v>
      </c>
      <c r="C628" s="50" t="s">
        <v>1949</v>
      </c>
      <c r="D628" s="50" t="s">
        <v>1950</v>
      </c>
      <c r="K628" s="49">
        <v>0</v>
      </c>
      <c r="L628" s="49">
        <v>48</v>
      </c>
      <c r="M628" s="49">
        <v>0</v>
      </c>
      <c r="T628" s="49">
        <v>0</v>
      </c>
      <c r="U628" s="49">
        <v>48</v>
      </c>
      <c r="V628" s="49">
        <v>0</v>
      </c>
      <c r="AC628" s="49">
        <v>0</v>
      </c>
      <c r="AD628" s="49">
        <v>48</v>
      </c>
      <c r="AE628" s="49">
        <v>0</v>
      </c>
      <c r="AL628" s="49">
        <v>0</v>
      </c>
      <c r="AM628" s="49">
        <v>48</v>
      </c>
      <c r="AN628" s="49">
        <v>0</v>
      </c>
      <c r="AO628" s="49">
        <v>192</v>
      </c>
      <c r="AP628" s="49">
        <v>0</v>
      </c>
    </row>
    <row r="629" spans="1:42">
      <c r="A629" s="50" t="s">
        <v>50</v>
      </c>
      <c r="B629" s="50" t="s">
        <v>1951</v>
      </c>
      <c r="C629" s="50" t="s">
        <v>1952</v>
      </c>
      <c r="D629" s="50" t="s">
        <v>1953</v>
      </c>
      <c r="K629" s="49">
        <v>0</v>
      </c>
      <c r="L629" s="49">
        <v>6</v>
      </c>
      <c r="M629" s="49">
        <v>2070</v>
      </c>
      <c r="T629" s="49">
        <v>0</v>
      </c>
      <c r="U629" s="49">
        <v>6</v>
      </c>
      <c r="V629" s="49">
        <v>2070</v>
      </c>
      <c r="AC629" s="49">
        <v>0</v>
      </c>
      <c r="AD629" s="49">
        <v>6</v>
      </c>
      <c r="AE629" s="49">
        <v>2070</v>
      </c>
      <c r="AL629" s="49">
        <v>0</v>
      </c>
      <c r="AM629" s="49">
        <v>6</v>
      </c>
      <c r="AN629" s="49">
        <v>2070</v>
      </c>
      <c r="AO629" s="49">
        <v>24</v>
      </c>
      <c r="AP629" s="49">
        <v>8280</v>
      </c>
    </row>
    <row r="630" spans="1:42">
      <c r="A630" s="50" t="s">
        <v>50</v>
      </c>
      <c r="B630" s="50" t="s">
        <v>1954</v>
      </c>
      <c r="C630" s="50" t="s">
        <v>1955</v>
      </c>
      <c r="D630" s="50" t="s">
        <v>1956</v>
      </c>
      <c r="K630" s="49">
        <v>0</v>
      </c>
      <c r="L630" s="49">
        <v>48</v>
      </c>
      <c r="M630" s="49">
        <v>9630</v>
      </c>
      <c r="T630" s="49">
        <v>0</v>
      </c>
      <c r="U630" s="49">
        <v>48</v>
      </c>
      <c r="V630" s="49">
        <v>9630</v>
      </c>
      <c r="AC630" s="49">
        <v>0</v>
      </c>
      <c r="AD630" s="49">
        <v>48</v>
      </c>
      <c r="AE630" s="49">
        <v>9630</v>
      </c>
      <c r="AL630" s="49">
        <v>0</v>
      </c>
      <c r="AM630" s="49">
        <v>48</v>
      </c>
      <c r="AN630" s="49">
        <v>9630</v>
      </c>
      <c r="AO630" s="49">
        <v>192</v>
      </c>
      <c r="AP630" s="49">
        <v>38520</v>
      </c>
    </row>
    <row r="631" spans="1:42">
      <c r="A631" s="50" t="s">
        <v>50</v>
      </c>
      <c r="B631" s="50" t="s">
        <v>1957</v>
      </c>
      <c r="C631" s="50" t="s">
        <v>1958</v>
      </c>
      <c r="D631" s="50" t="s">
        <v>1959</v>
      </c>
      <c r="K631" s="49">
        <v>0</v>
      </c>
      <c r="L631" s="49">
        <v>30</v>
      </c>
      <c r="M631" s="49">
        <v>6390</v>
      </c>
      <c r="T631" s="49">
        <v>0</v>
      </c>
      <c r="U631" s="49">
        <v>30</v>
      </c>
      <c r="V631" s="49">
        <v>6390</v>
      </c>
      <c r="AC631" s="49">
        <v>0</v>
      </c>
      <c r="AD631" s="49">
        <v>30</v>
      </c>
      <c r="AE631" s="49">
        <v>6390</v>
      </c>
      <c r="AL631" s="49">
        <v>0</v>
      </c>
      <c r="AM631" s="49">
        <v>30</v>
      </c>
      <c r="AN631" s="49">
        <v>6390</v>
      </c>
      <c r="AO631" s="49">
        <v>120</v>
      </c>
      <c r="AP631" s="49">
        <v>25560</v>
      </c>
    </row>
    <row r="632" spans="1:42">
      <c r="A632" s="50" t="s">
        <v>50</v>
      </c>
      <c r="B632" s="50" t="s">
        <v>1960</v>
      </c>
      <c r="C632" s="50" t="s">
        <v>1961</v>
      </c>
      <c r="D632" s="50" t="s">
        <v>1962</v>
      </c>
      <c r="K632" s="49">
        <v>0</v>
      </c>
      <c r="L632" s="49">
        <v>6</v>
      </c>
      <c r="M632" s="49">
        <v>2070</v>
      </c>
      <c r="T632" s="49">
        <v>0</v>
      </c>
      <c r="U632" s="49">
        <v>6</v>
      </c>
      <c r="V632" s="49">
        <v>2070</v>
      </c>
      <c r="AC632" s="49">
        <v>0</v>
      </c>
      <c r="AD632" s="49">
        <v>6</v>
      </c>
      <c r="AE632" s="49">
        <v>2070</v>
      </c>
      <c r="AL632" s="49">
        <v>0</v>
      </c>
      <c r="AM632" s="49">
        <v>6</v>
      </c>
      <c r="AN632" s="49">
        <v>2070</v>
      </c>
      <c r="AO632" s="49">
        <v>24</v>
      </c>
      <c r="AP632" s="49">
        <v>8280</v>
      </c>
    </row>
    <row r="633" spans="1:42">
      <c r="A633" s="50" t="s">
        <v>50</v>
      </c>
      <c r="B633" s="50" t="s">
        <v>1963</v>
      </c>
      <c r="C633" s="50" t="s">
        <v>1964</v>
      </c>
      <c r="D633" s="50" t="s">
        <v>1959</v>
      </c>
      <c r="K633" s="49">
        <v>0</v>
      </c>
      <c r="L633" s="49">
        <v>30</v>
      </c>
      <c r="M633" s="49">
        <v>6390</v>
      </c>
      <c r="T633" s="49">
        <v>0</v>
      </c>
      <c r="U633" s="49">
        <v>30</v>
      </c>
      <c r="V633" s="49">
        <v>6390</v>
      </c>
      <c r="AC633" s="49">
        <v>0</v>
      </c>
      <c r="AD633" s="49">
        <v>30</v>
      </c>
      <c r="AE633" s="49">
        <v>6390</v>
      </c>
      <c r="AL633" s="49">
        <v>0</v>
      </c>
      <c r="AM633" s="49">
        <v>30</v>
      </c>
      <c r="AN633" s="49">
        <v>6390</v>
      </c>
      <c r="AO633" s="49">
        <v>120</v>
      </c>
      <c r="AP633" s="49">
        <v>25560</v>
      </c>
    </row>
    <row r="634" spans="1:42">
      <c r="A634" s="50" t="s">
        <v>50</v>
      </c>
      <c r="B634" s="50" t="s">
        <v>1965</v>
      </c>
      <c r="C634" s="50" t="s">
        <v>1966</v>
      </c>
      <c r="D634" s="50" t="s">
        <v>1967</v>
      </c>
      <c r="K634" s="49">
        <v>0</v>
      </c>
      <c r="L634" s="49">
        <v>24</v>
      </c>
      <c r="M634" s="49">
        <v>5310</v>
      </c>
      <c r="T634" s="49">
        <v>0</v>
      </c>
      <c r="U634" s="49">
        <v>24</v>
      </c>
      <c r="V634" s="49">
        <v>5310</v>
      </c>
      <c r="AC634" s="49">
        <v>0</v>
      </c>
      <c r="AD634" s="49">
        <v>24</v>
      </c>
      <c r="AE634" s="49">
        <v>5310</v>
      </c>
      <c r="AL634" s="49">
        <v>0</v>
      </c>
      <c r="AM634" s="49">
        <v>24</v>
      </c>
      <c r="AN634" s="49">
        <v>5310</v>
      </c>
      <c r="AO634" s="49">
        <v>96</v>
      </c>
      <c r="AP634" s="49">
        <v>21240</v>
      </c>
    </row>
    <row r="635" spans="1:42">
      <c r="A635" s="50" t="s">
        <v>50</v>
      </c>
      <c r="B635" s="50" t="s">
        <v>1968</v>
      </c>
      <c r="C635" s="50" t="s">
        <v>1969</v>
      </c>
      <c r="D635" s="50" t="s">
        <v>1970</v>
      </c>
      <c r="K635" s="49">
        <v>0</v>
      </c>
      <c r="L635" s="49">
        <v>24</v>
      </c>
      <c r="M635" s="49">
        <v>5310</v>
      </c>
      <c r="T635" s="49">
        <v>0</v>
      </c>
      <c r="U635" s="49">
        <v>24</v>
      </c>
      <c r="V635" s="49">
        <v>5310</v>
      </c>
      <c r="AC635" s="49">
        <v>0</v>
      </c>
      <c r="AD635" s="49">
        <v>24</v>
      </c>
      <c r="AE635" s="49">
        <v>5310</v>
      </c>
      <c r="AL635" s="49">
        <v>0</v>
      </c>
      <c r="AM635" s="49">
        <v>24</v>
      </c>
      <c r="AN635" s="49">
        <v>5310</v>
      </c>
      <c r="AO635" s="49">
        <v>96</v>
      </c>
      <c r="AP635" s="49">
        <v>21240</v>
      </c>
    </row>
    <row r="636" spans="1:42">
      <c r="A636" s="50" t="s">
        <v>50</v>
      </c>
      <c r="B636" s="50" t="s">
        <v>1971</v>
      </c>
      <c r="C636" s="50" t="s">
        <v>1972</v>
      </c>
      <c r="D636" s="50" t="s">
        <v>1973</v>
      </c>
      <c r="K636" s="49">
        <v>0</v>
      </c>
      <c r="L636" s="49">
        <v>30</v>
      </c>
      <c r="M636" s="49">
        <v>6390</v>
      </c>
      <c r="T636" s="49">
        <v>0</v>
      </c>
      <c r="U636" s="49">
        <v>30</v>
      </c>
      <c r="V636" s="49">
        <v>6390</v>
      </c>
      <c r="AC636" s="49">
        <v>0</v>
      </c>
      <c r="AD636" s="49">
        <v>30</v>
      </c>
      <c r="AE636" s="49">
        <v>6390</v>
      </c>
      <c r="AL636" s="49">
        <v>0</v>
      </c>
      <c r="AM636" s="49">
        <v>30</v>
      </c>
      <c r="AN636" s="49">
        <v>6390</v>
      </c>
      <c r="AO636" s="49">
        <v>120</v>
      </c>
      <c r="AP636" s="49">
        <v>25560</v>
      </c>
    </row>
    <row r="637" spans="1:42">
      <c r="A637" s="50" t="s">
        <v>50</v>
      </c>
      <c r="B637" s="50" t="s">
        <v>1974</v>
      </c>
      <c r="C637" s="50" t="s">
        <v>1975</v>
      </c>
      <c r="D637" s="50" t="s">
        <v>1973</v>
      </c>
      <c r="K637" s="49">
        <v>0</v>
      </c>
      <c r="L637" s="49">
        <v>12</v>
      </c>
      <c r="M637" s="49">
        <v>3150</v>
      </c>
      <c r="T637" s="49">
        <v>0</v>
      </c>
      <c r="U637" s="49">
        <v>12</v>
      </c>
      <c r="V637" s="49">
        <v>3150</v>
      </c>
      <c r="AC637" s="49">
        <v>0</v>
      </c>
      <c r="AD637" s="49">
        <v>12</v>
      </c>
      <c r="AE637" s="49">
        <v>3150</v>
      </c>
      <c r="AL637" s="49">
        <v>0</v>
      </c>
      <c r="AM637" s="49">
        <v>12</v>
      </c>
      <c r="AN637" s="49">
        <v>3150</v>
      </c>
      <c r="AO637" s="49">
        <v>48</v>
      </c>
      <c r="AP637" s="49">
        <v>12600</v>
      </c>
    </row>
    <row r="638" spans="1:42">
      <c r="A638" s="50" t="s">
        <v>50</v>
      </c>
      <c r="B638" s="50" t="s">
        <v>1976</v>
      </c>
      <c r="C638" s="50" t="s">
        <v>1977</v>
      </c>
      <c r="D638" s="50" t="s">
        <v>1978</v>
      </c>
      <c r="K638" s="49">
        <v>0</v>
      </c>
      <c r="L638" s="49">
        <v>30</v>
      </c>
      <c r="M638" s="49">
        <v>6390</v>
      </c>
      <c r="T638" s="49">
        <v>0</v>
      </c>
      <c r="U638" s="49">
        <v>30</v>
      </c>
      <c r="V638" s="49">
        <v>6390</v>
      </c>
      <c r="AC638" s="49">
        <v>0</v>
      </c>
      <c r="AD638" s="49">
        <v>30</v>
      </c>
      <c r="AE638" s="49">
        <v>6390</v>
      </c>
      <c r="AL638" s="49">
        <v>0</v>
      </c>
      <c r="AM638" s="49">
        <v>30</v>
      </c>
      <c r="AN638" s="49">
        <v>6390</v>
      </c>
      <c r="AO638" s="49">
        <v>120</v>
      </c>
      <c r="AP638" s="49">
        <v>25560</v>
      </c>
    </row>
    <row r="639" spans="1:42">
      <c r="A639" s="50" t="s">
        <v>50</v>
      </c>
      <c r="B639" s="50" t="s">
        <v>1979</v>
      </c>
      <c r="C639" s="50" t="s">
        <v>1980</v>
      </c>
      <c r="D639" s="50" t="s">
        <v>1959</v>
      </c>
      <c r="K639" s="49">
        <v>0</v>
      </c>
      <c r="L639" s="49">
        <v>24</v>
      </c>
      <c r="M639" s="49">
        <v>0</v>
      </c>
      <c r="T639" s="49">
        <v>0</v>
      </c>
      <c r="U639" s="49">
        <v>24</v>
      </c>
      <c r="V639" s="49">
        <v>0</v>
      </c>
      <c r="AC639" s="49">
        <v>0</v>
      </c>
      <c r="AD639" s="49">
        <v>24</v>
      </c>
      <c r="AE639" s="49">
        <v>0</v>
      </c>
      <c r="AL639" s="49">
        <v>0</v>
      </c>
      <c r="AM639" s="49">
        <v>24</v>
      </c>
      <c r="AN639" s="49">
        <v>0</v>
      </c>
      <c r="AO639" s="49">
        <v>96</v>
      </c>
      <c r="AP639" s="49">
        <v>0</v>
      </c>
    </row>
    <row r="640" spans="1:42">
      <c r="A640" s="50" t="s">
        <v>50</v>
      </c>
      <c r="B640" s="50" t="s">
        <v>1981</v>
      </c>
      <c r="C640" s="50" t="s">
        <v>1982</v>
      </c>
      <c r="D640" s="50" t="s">
        <v>1983</v>
      </c>
      <c r="K640" s="49">
        <v>0</v>
      </c>
      <c r="L640" s="49">
        <v>24</v>
      </c>
      <c r="M640" s="49">
        <v>5310</v>
      </c>
      <c r="T640" s="49">
        <v>0</v>
      </c>
      <c r="U640" s="49">
        <v>24</v>
      </c>
      <c r="V640" s="49">
        <v>5310</v>
      </c>
      <c r="AC640" s="49">
        <v>0</v>
      </c>
      <c r="AD640" s="49">
        <v>24</v>
      </c>
      <c r="AE640" s="49">
        <v>5310</v>
      </c>
      <c r="AL640" s="49">
        <v>0</v>
      </c>
      <c r="AM640" s="49">
        <v>24</v>
      </c>
      <c r="AN640" s="49">
        <v>5310</v>
      </c>
      <c r="AO640" s="49">
        <v>96</v>
      </c>
      <c r="AP640" s="49">
        <v>21240</v>
      </c>
    </row>
    <row r="641" spans="1:42">
      <c r="A641" s="50" t="s">
        <v>50</v>
      </c>
      <c r="B641" s="50" t="s">
        <v>1984</v>
      </c>
      <c r="C641" s="50" t="s">
        <v>1985</v>
      </c>
      <c r="D641" s="50" t="s">
        <v>1986</v>
      </c>
      <c r="K641" s="49">
        <v>0</v>
      </c>
      <c r="L641" s="49">
        <v>30</v>
      </c>
      <c r="M641" s="49">
        <v>6390</v>
      </c>
      <c r="T641" s="49">
        <v>0</v>
      </c>
      <c r="U641" s="49">
        <v>30</v>
      </c>
      <c r="V641" s="49">
        <v>6390</v>
      </c>
      <c r="AC641" s="49">
        <v>0</v>
      </c>
      <c r="AD641" s="49">
        <v>30</v>
      </c>
      <c r="AE641" s="49">
        <v>6390</v>
      </c>
      <c r="AL641" s="49">
        <v>0</v>
      </c>
      <c r="AM641" s="49">
        <v>30</v>
      </c>
      <c r="AN641" s="49">
        <v>6390</v>
      </c>
      <c r="AO641" s="49">
        <v>120</v>
      </c>
      <c r="AP641" s="49">
        <v>25560</v>
      </c>
    </row>
    <row r="642" spans="1:42">
      <c r="A642" s="50" t="s">
        <v>50</v>
      </c>
      <c r="B642" s="50" t="s">
        <v>1987</v>
      </c>
      <c r="C642" s="50" t="s">
        <v>1988</v>
      </c>
      <c r="D642" s="50" t="s">
        <v>1989</v>
      </c>
      <c r="K642" s="49">
        <v>0</v>
      </c>
      <c r="L642" s="49">
        <v>18</v>
      </c>
      <c r="M642" s="49">
        <v>4230</v>
      </c>
      <c r="T642" s="49">
        <v>0</v>
      </c>
      <c r="U642" s="49">
        <v>18</v>
      </c>
      <c r="V642" s="49">
        <v>4230</v>
      </c>
      <c r="AC642" s="49">
        <v>0</v>
      </c>
      <c r="AD642" s="49">
        <v>18</v>
      </c>
      <c r="AE642" s="49">
        <v>4230</v>
      </c>
      <c r="AL642" s="49">
        <v>0</v>
      </c>
      <c r="AM642" s="49">
        <v>18</v>
      </c>
      <c r="AN642" s="49">
        <v>4230</v>
      </c>
      <c r="AO642" s="49">
        <v>72</v>
      </c>
      <c r="AP642" s="49">
        <v>16920</v>
      </c>
    </row>
    <row r="643" spans="1:42">
      <c r="A643" s="50" t="s">
        <v>50</v>
      </c>
      <c r="B643" s="50" t="s">
        <v>1990</v>
      </c>
      <c r="C643" s="50" t="s">
        <v>1991</v>
      </c>
      <c r="D643" s="50" t="s">
        <v>1992</v>
      </c>
      <c r="K643" s="49">
        <v>0</v>
      </c>
      <c r="L643" s="49">
        <v>12</v>
      </c>
      <c r="M643" s="49">
        <v>3150</v>
      </c>
      <c r="T643" s="49">
        <v>0</v>
      </c>
      <c r="U643" s="49">
        <v>12</v>
      </c>
      <c r="V643" s="49">
        <v>3150</v>
      </c>
      <c r="AC643" s="49">
        <v>0</v>
      </c>
      <c r="AD643" s="49">
        <v>12</v>
      </c>
      <c r="AE643" s="49">
        <v>3150</v>
      </c>
      <c r="AL643" s="49">
        <v>0</v>
      </c>
      <c r="AM643" s="49">
        <v>12</v>
      </c>
      <c r="AN643" s="49">
        <v>3150</v>
      </c>
      <c r="AO643" s="49">
        <v>48</v>
      </c>
      <c r="AP643" s="49">
        <v>12600</v>
      </c>
    </row>
    <row r="644" spans="1:42">
      <c r="A644" s="50" t="s">
        <v>50</v>
      </c>
      <c r="B644" s="50" t="s">
        <v>1993</v>
      </c>
      <c r="C644" s="50" t="s">
        <v>1994</v>
      </c>
      <c r="D644" s="50" t="s">
        <v>1995</v>
      </c>
      <c r="K644" s="49">
        <v>0</v>
      </c>
      <c r="L644" s="49">
        <v>30</v>
      </c>
      <c r="M644" s="49">
        <v>6390</v>
      </c>
      <c r="T644" s="49">
        <v>0</v>
      </c>
      <c r="U644" s="49">
        <v>30</v>
      </c>
      <c r="V644" s="49">
        <v>6390</v>
      </c>
      <c r="AC644" s="49">
        <v>0</v>
      </c>
      <c r="AD644" s="49">
        <v>30</v>
      </c>
      <c r="AE644" s="49">
        <v>6390</v>
      </c>
      <c r="AL644" s="49">
        <v>0</v>
      </c>
      <c r="AM644" s="49">
        <v>30</v>
      </c>
      <c r="AN644" s="49">
        <v>6390</v>
      </c>
      <c r="AO644" s="49">
        <v>120</v>
      </c>
      <c r="AP644" s="49">
        <v>25560</v>
      </c>
    </row>
    <row r="645" spans="1:42">
      <c r="A645" s="50" t="s">
        <v>50</v>
      </c>
      <c r="B645" s="50" t="s">
        <v>1996</v>
      </c>
      <c r="C645" s="50" t="s">
        <v>1997</v>
      </c>
      <c r="D645" s="50" t="s">
        <v>1998</v>
      </c>
      <c r="E645" s="49">
        <v>0</v>
      </c>
      <c r="F645" s="49">
        <v>0</v>
      </c>
      <c r="G645" s="49">
        <v>0</v>
      </c>
      <c r="H645" s="49">
        <v>0</v>
      </c>
      <c r="I645" s="49">
        <v>0</v>
      </c>
      <c r="J645" s="49">
        <v>0</v>
      </c>
      <c r="K645" s="49">
        <v>0</v>
      </c>
      <c r="L645" s="49">
        <v>0</v>
      </c>
      <c r="M645" s="49">
        <v>0</v>
      </c>
      <c r="N645" s="49">
        <v>0</v>
      </c>
      <c r="O645" s="49">
        <v>0</v>
      </c>
      <c r="P645" s="49">
        <v>0</v>
      </c>
      <c r="Q645" s="49">
        <v>0</v>
      </c>
      <c r="R645" s="49">
        <v>0</v>
      </c>
      <c r="S645" s="49">
        <v>0</v>
      </c>
      <c r="T645" s="49">
        <v>0</v>
      </c>
      <c r="U645" s="49">
        <v>0</v>
      </c>
      <c r="V645" s="49">
        <v>0</v>
      </c>
      <c r="W645" s="49">
        <v>0</v>
      </c>
      <c r="X645" s="49">
        <v>0</v>
      </c>
      <c r="Y645" s="49">
        <v>0</v>
      </c>
      <c r="Z645" s="49">
        <v>0</v>
      </c>
      <c r="AA645" s="49">
        <v>0</v>
      </c>
      <c r="AB645" s="49">
        <v>0</v>
      </c>
      <c r="AC645" s="49">
        <v>0</v>
      </c>
      <c r="AD645" s="49">
        <v>0</v>
      </c>
      <c r="AE645" s="49">
        <v>0</v>
      </c>
      <c r="AF645" s="49">
        <v>0</v>
      </c>
      <c r="AG645" s="49">
        <v>0</v>
      </c>
      <c r="AH645" s="49">
        <v>0</v>
      </c>
      <c r="AI645" s="49">
        <v>0</v>
      </c>
      <c r="AJ645" s="49">
        <v>0</v>
      </c>
      <c r="AK645" s="49">
        <v>0</v>
      </c>
      <c r="AL645" s="49">
        <v>0</v>
      </c>
      <c r="AM645" s="49">
        <v>0</v>
      </c>
      <c r="AN645" s="49">
        <v>0</v>
      </c>
      <c r="AO645" s="49">
        <v>0</v>
      </c>
      <c r="AP645" s="49">
        <v>0</v>
      </c>
    </row>
    <row r="646" spans="1:42">
      <c r="A646" s="50" t="s">
        <v>50</v>
      </c>
      <c r="B646" s="50" t="s">
        <v>1999</v>
      </c>
      <c r="C646" s="50" t="s">
        <v>2000</v>
      </c>
      <c r="D646" s="50" t="s">
        <v>2001</v>
      </c>
      <c r="E646" s="49">
        <v>1424</v>
      </c>
      <c r="F646" s="49">
        <v>0</v>
      </c>
      <c r="G646" s="49">
        <v>0</v>
      </c>
      <c r="H646" s="49">
        <v>1424</v>
      </c>
      <c r="I646" s="49">
        <v>0</v>
      </c>
      <c r="J646" s="49">
        <v>0</v>
      </c>
      <c r="K646" s="49">
        <v>1424</v>
      </c>
      <c r="L646" s="49">
        <v>0</v>
      </c>
      <c r="M646" s="49">
        <v>0</v>
      </c>
      <c r="N646" s="49">
        <v>1424</v>
      </c>
      <c r="O646" s="49">
        <v>0</v>
      </c>
      <c r="P646" s="49">
        <v>0</v>
      </c>
      <c r="Q646" s="49">
        <v>1424</v>
      </c>
      <c r="R646" s="49">
        <v>0</v>
      </c>
      <c r="S646" s="49">
        <v>0</v>
      </c>
      <c r="T646" s="49">
        <v>1424</v>
      </c>
      <c r="U646" s="49">
        <v>0</v>
      </c>
      <c r="V646" s="49">
        <v>0</v>
      </c>
      <c r="W646" s="49">
        <v>1424</v>
      </c>
      <c r="X646" s="49">
        <v>0</v>
      </c>
      <c r="Y646" s="49">
        <v>0</v>
      </c>
      <c r="Z646" s="49">
        <v>1424</v>
      </c>
      <c r="AA646" s="49">
        <v>0</v>
      </c>
      <c r="AB646" s="49">
        <v>0</v>
      </c>
      <c r="AC646" s="49">
        <v>1424</v>
      </c>
      <c r="AD646" s="49">
        <v>0</v>
      </c>
      <c r="AE646" s="49">
        <v>0</v>
      </c>
      <c r="AF646" s="49">
        <v>1424</v>
      </c>
      <c r="AG646" s="49">
        <v>0</v>
      </c>
      <c r="AH646" s="49">
        <v>0</v>
      </c>
      <c r="AI646" s="49">
        <v>1424</v>
      </c>
      <c r="AJ646" s="49">
        <v>0</v>
      </c>
      <c r="AK646" s="49">
        <v>0</v>
      </c>
      <c r="AL646" s="49">
        <v>1424</v>
      </c>
      <c r="AM646" s="49">
        <v>0</v>
      </c>
      <c r="AN646" s="49">
        <v>0</v>
      </c>
      <c r="AO646" s="49">
        <v>0</v>
      </c>
      <c r="AP646" s="49">
        <v>0</v>
      </c>
    </row>
    <row r="647" spans="1:42">
      <c r="A647" s="50" t="s">
        <v>50</v>
      </c>
      <c r="B647" s="50" t="s">
        <v>2002</v>
      </c>
      <c r="C647" s="50" t="s">
        <v>2003</v>
      </c>
      <c r="D647" s="50" t="s">
        <v>2004</v>
      </c>
      <c r="F647" s="49">
        <v>500</v>
      </c>
      <c r="G647" s="49">
        <v>0</v>
      </c>
      <c r="H647" s="49">
        <v>0</v>
      </c>
      <c r="I647" s="49">
        <v>500</v>
      </c>
      <c r="J647" s="49">
        <v>0</v>
      </c>
      <c r="L647" s="49">
        <v>500</v>
      </c>
      <c r="M647" s="49">
        <v>0</v>
      </c>
      <c r="O647" s="49">
        <v>500</v>
      </c>
      <c r="P647" s="49">
        <v>0</v>
      </c>
      <c r="R647" s="49">
        <v>500</v>
      </c>
      <c r="S647" s="49">
        <v>0</v>
      </c>
      <c r="U647" s="49">
        <v>500</v>
      </c>
      <c r="V647" s="49">
        <v>0</v>
      </c>
      <c r="X647" s="49">
        <v>500</v>
      </c>
      <c r="Y647" s="49">
        <v>0</v>
      </c>
      <c r="Z647" s="49">
        <v>0</v>
      </c>
      <c r="AA647" s="49">
        <v>500</v>
      </c>
      <c r="AB647" s="49">
        <v>0</v>
      </c>
      <c r="AD647" s="49">
        <v>500</v>
      </c>
      <c r="AE647" s="49">
        <v>0</v>
      </c>
      <c r="AG647" s="49">
        <v>500</v>
      </c>
      <c r="AH647" s="49">
        <v>0</v>
      </c>
      <c r="AJ647" s="49">
        <v>500</v>
      </c>
      <c r="AK647" s="49">
        <v>0</v>
      </c>
      <c r="AM647" s="49">
        <v>500</v>
      </c>
      <c r="AN647" s="49">
        <v>0</v>
      </c>
      <c r="AO647" s="49">
        <v>6000</v>
      </c>
      <c r="AP647" s="49">
        <v>0</v>
      </c>
    </row>
    <row r="648" spans="1:42">
      <c r="A648" s="50" t="s">
        <v>50</v>
      </c>
      <c r="B648" s="50" t="s">
        <v>2005</v>
      </c>
      <c r="C648" s="50" t="s">
        <v>2006</v>
      </c>
      <c r="D648" s="50" t="s">
        <v>2007</v>
      </c>
      <c r="E648" s="49">
        <v>2699</v>
      </c>
      <c r="F648" s="49">
        <v>0</v>
      </c>
      <c r="G648" s="49">
        <v>0</v>
      </c>
      <c r="H648" s="49">
        <v>2699</v>
      </c>
      <c r="I648" s="49">
        <v>0</v>
      </c>
      <c r="J648" s="49">
        <v>0</v>
      </c>
      <c r="K648" s="49">
        <v>2699</v>
      </c>
      <c r="L648" s="49">
        <v>0</v>
      </c>
      <c r="M648" s="49">
        <v>0</v>
      </c>
      <c r="N648" s="49">
        <v>2699</v>
      </c>
      <c r="O648" s="49">
        <v>0</v>
      </c>
      <c r="P648" s="49">
        <v>0</v>
      </c>
      <c r="Q648" s="49">
        <v>2699</v>
      </c>
      <c r="R648" s="49">
        <v>0</v>
      </c>
      <c r="S648" s="49">
        <v>0</v>
      </c>
      <c r="T648" s="49">
        <v>2699</v>
      </c>
      <c r="U648" s="49">
        <v>0</v>
      </c>
      <c r="V648" s="49">
        <v>0</v>
      </c>
      <c r="W648" s="49">
        <v>2699</v>
      </c>
      <c r="X648" s="49">
        <v>0</v>
      </c>
      <c r="Y648" s="49">
        <v>0</v>
      </c>
      <c r="Z648" s="49">
        <v>2699</v>
      </c>
      <c r="AA648" s="49">
        <v>0</v>
      </c>
      <c r="AB648" s="49">
        <v>0</v>
      </c>
      <c r="AC648" s="49">
        <v>2699</v>
      </c>
      <c r="AD648" s="49">
        <v>0</v>
      </c>
      <c r="AE648" s="49">
        <v>0</v>
      </c>
      <c r="AF648" s="49">
        <v>2699</v>
      </c>
      <c r="AG648" s="49">
        <v>0</v>
      </c>
      <c r="AH648" s="49">
        <v>0</v>
      </c>
      <c r="AI648" s="49">
        <v>2699</v>
      </c>
      <c r="AJ648" s="49">
        <v>0</v>
      </c>
      <c r="AK648" s="49">
        <v>0</v>
      </c>
      <c r="AL648" s="49">
        <v>2699</v>
      </c>
      <c r="AM648" s="49">
        <v>0</v>
      </c>
      <c r="AN648" s="49">
        <v>0</v>
      </c>
      <c r="AO648" s="49">
        <v>0</v>
      </c>
      <c r="AP648" s="49">
        <v>0</v>
      </c>
    </row>
    <row r="649" spans="1:42">
      <c r="A649" s="50" t="s">
        <v>50</v>
      </c>
      <c r="B649" s="50" t="s">
        <v>2008</v>
      </c>
      <c r="C649" s="50" t="s">
        <v>2009</v>
      </c>
      <c r="D649" s="50" t="s">
        <v>2010</v>
      </c>
      <c r="E649" s="49">
        <v>4965</v>
      </c>
      <c r="F649" s="49">
        <v>1</v>
      </c>
      <c r="G649" s="49">
        <v>650</v>
      </c>
      <c r="H649" s="49">
        <v>4966</v>
      </c>
      <c r="I649" s="49">
        <v>1</v>
      </c>
      <c r="J649" s="49">
        <v>650</v>
      </c>
      <c r="K649" s="49">
        <v>4985</v>
      </c>
      <c r="L649" s="49">
        <v>19</v>
      </c>
      <c r="M649" s="49">
        <v>4970</v>
      </c>
      <c r="N649" s="49">
        <v>4985</v>
      </c>
      <c r="O649" s="49">
        <v>0</v>
      </c>
      <c r="P649" s="49">
        <v>410</v>
      </c>
      <c r="Q649" s="49">
        <v>4985</v>
      </c>
      <c r="R649" s="49">
        <v>0</v>
      </c>
      <c r="S649" s="49">
        <v>410</v>
      </c>
      <c r="T649" s="49">
        <v>2</v>
      </c>
      <c r="U649" s="49">
        <v>2</v>
      </c>
      <c r="V649" s="49">
        <v>890</v>
      </c>
      <c r="W649" s="49">
        <v>2</v>
      </c>
      <c r="X649" s="49">
        <v>0</v>
      </c>
      <c r="Y649" s="49">
        <v>410</v>
      </c>
      <c r="Z649" s="49">
        <v>2</v>
      </c>
      <c r="AA649" s="49">
        <v>0</v>
      </c>
      <c r="AB649" s="49">
        <v>410</v>
      </c>
      <c r="AC649" s="49">
        <v>2</v>
      </c>
      <c r="AD649" s="49">
        <v>0</v>
      </c>
      <c r="AE649" s="49">
        <v>410</v>
      </c>
      <c r="AF649" s="49">
        <v>2</v>
      </c>
      <c r="AG649" s="49">
        <v>0</v>
      </c>
      <c r="AH649" s="49">
        <v>410</v>
      </c>
      <c r="AI649" s="49">
        <v>2</v>
      </c>
      <c r="AJ649" s="49">
        <v>0</v>
      </c>
      <c r="AK649" s="49">
        <v>410</v>
      </c>
      <c r="AL649" s="49">
        <v>2</v>
      </c>
      <c r="AM649" s="49">
        <v>0</v>
      </c>
      <c r="AN649" s="49">
        <v>410</v>
      </c>
      <c r="AO649" s="49">
        <v>23</v>
      </c>
      <c r="AP649" s="49">
        <v>10440</v>
      </c>
    </row>
    <row r="650" spans="1:42">
      <c r="A650" s="50" t="s">
        <v>50</v>
      </c>
      <c r="B650" s="50" t="s">
        <v>2011</v>
      </c>
      <c r="C650" s="50" t="s">
        <v>2012</v>
      </c>
      <c r="D650" s="50" t="s">
        <v>2013</v>
      </c>
      <c r="E650" s="49">
        <v>20940</v>
      </c>
      <c r="F650" s="49">
        <v>729</v>
      </c>
      <c r="G650" s="49">
        <v>343140</v>
      </c>
      <c r="H650" s="49">
        <v>21073</v>
      </c>
      <c r="I650" s="49">
        <v>638</v>
      </c>
      <c r="J650" s="49">
        <v>300370</v>
      </c>
      <c r="K650" s="49">
        <v>21177</v>
      </c>
      <c r="L650" s="49">
        <v>499</v>
      </c>
      <c r="M650" s="49">
        <v>235040</v>
      </c>
      <c r="N650" s="49">
        <v>21241</v>
      </c>
      <c r="O650" s="49">
        <v>307</v>
      </c>
      <c r="P650" s="49">
        <v>144800</v>
      </c>
      <c r="Q650" s="49">
        <v>21345</v>
      </c>
      <c r="R650" s="49">
        <v>499</v>
      </c>
      <c r="S650" s="49">
        <v>235040</v>
      </c>
      <c r="T650" s="49">
        <v>21440</v>
      </c>
      <c r="U650" s="49">
        <v>456</v>
      </c>
      <c r="V650" s="49">
        <v>214830</v>
      </c>
      <c r="W650" s="49">
        <v>21474</v>
      </c>
      <c r="X650" s="49">
        <v>163</v>
      </c>
      <c r="Y650" s="49">
        <v>77120</v>
      </c>
      <c r="Z650" s="49">
        <v>21682</v>
      </c>
      <c r="AA650" s="49">
        <v>998</v>
      </c>
      <c r="AB650" s="49">
        <v>469570</v>
      </c>
      <c r="AC650" s="49">
        <v>21769</v>
      </c>
      <c r="AD650" s="49">
        <v>417</v>
      </c>
      <c r="AE650" s="49">
        <v>196500</v>
      </c>
      <c r="AF650" s="49">
        <v>21804</v>
      </c>
      <c r="AG650" s="49">
        <v>168</v>
      </c>
      <c r="AH650" s="49">
        <v>79470</v>
      </c>
      <c r="AI650" s="49">
        <v>21823</v>
      </c>
      <c r="AJ650" s="49">
        <v>91</v>
      </c>
      <c r="AK650" s="49">
        <v>43280</v>
      </c>
      <c r="AL650" s="49">
        <v>21863</v>
      </c>
      <c r="AM650" s="49">
        <v>192</v>
      </c>
      <c r="AN650" s="49">
        <v>90750</v>
      </c>
      <c r="AO650" s="49">
        <v>5157</v>
      </c>
      <c r="AP650" s="49">
        <v>2429910</v>
      </c>
    </row>
    <row r="651" spans="1:42">
      <c r="A651" s="50" t="s">
        <v>50</v>
      </c>
      <c r="B651" s="50" t="s">
        <v>2014</v>
      </c>
      <c r="C651" s="50" t="s">
        <v>2015</v>
      </c>
      <c r="D651" s="50" t="s">
        <v>2016</v>
      </c>
      <c r="E651" s="49">
        <v>6222</v>
      </c>
      <c r="F651" s="49">
        <v>272</v>
      </c>
      <c r="G651" s="49">
        <v>172470</v>
      </c>
      <c r="H651" s="49">
        <v>6450</v>
      </c>
      <c r="I651" s="49">
        <v>228</v>
      </c>
      <c r="J651" s="49">
        <v>140350</v>
      </c>
      <c r="K651" s="49">
        <v>6726</v>
      </c>
      <c r="L651" s="49">
        <v>276</v>
      </c>
      <c r="M651" s="49">
        <v>175390</v>
      </c>
      <c r="N651" s="49">
        <v>6938</v>
      </c>
      <c r="O651" s="49">
        <v>212</v>
      </c>
      <c r="P651" s="49">
        <v>128670</v>
      </c>
      <c r="Q651" s="49">
        <v>7170</v>
      </c>
      <c r="R651" s="49">
        <v>232</v>
      </c>
      <c r="S651" s="49">
        <v>143270</v>
      </c>
      <c r="T651" s="49">
        <v>7264</v>
      </c>
      <c r="U651" s="49">
        <v>94</v>
      </c>
      <c r="V651" s="49">
        <v>42770</v>
      </c>
      <c r="W651" s="49">
        <v>7431</v>
      </c>
      <c r="X651" s="49">
        <v>167</v>
      </c>
      <c r="Y651" s="49">
        <v>95820</v>
      </c>
      <c r="Z651" s="49">
        <v>7603</v>
      </c>
      <c r="AA651" s="49">
        <v>172</v>
      </c>
      <c r="AB651" s="49">
        <v>99470</v>
      </c>
      <c r="AC651" s="49">
        <v>7729</v>
      </c>
      <c r="AD651" s="49">
        <v>126</v>
      </c>
      <c r="AE651" s="49">
        <v>65890</v>
      </c>
      <c r="AF651" s="49">
        <v>7802</v>
      </c>
      <c r="AG651" s="49">
        <v>73</v>
      </c>
      <c r="AH651" s="49">
        <v>28280</v>
      </c>
      <c r="AI651" s="49">
        <v>7874</v>
      </c>
      <c r="AJ651" s="49">
        <v>72</v>
      </c>
      <c r="AK651" s="49">
        <v>27590</v>
      </c>
      <c r="AL651" s="49">
        <v>7944</v>
      </c>
      <c r="AM651" s="49">
        <v>70</v>
      </c>
      <c r="AN651" s="49">
        <v>26210</v>
      </c>
      <c r="AO651" s="49">
        <v>1994</v>
      </c>
      <c r="AP651" s="49">
        <v>1146180</v>
      </c>
    </row>
    <row r="652" spans="1:42">
      <c r="A652" s="50" t="s">
        <v>50</v>
      </c>
      <c r="B652" s="50" t="s">
        <v>2017</v>
      </c>
      <c r="C652" s="50" t="s">
        <v>2430</v>
      </c>
      <c r="D652" s="50" t="s">
        <v>2019</v>
      </c>
      <c r="E652" s="49">
        <v>3654</v>
      </c>
      <c r="F652" s="49">
        <v>435</v>
      </c>
      <c r="G652" s="49">
        <v>296860</v>
      </c>
      <c r="H652" s="49">
        <v>4087</v>
      </c>
      <c r="I652" s="49">
        <v>433</v>
      </c>
      <c r="J652" s="49">
        <v>295320</v>
      </c>
      <c r="K652" s="49">
        <v>4352</v>
      </c>
      <c r="L652" s="49">
        <v>265</v>
      </c>
      <c r="M652" s="49">
        <v>167360</v>
      </c>
      <c r="N652" s="49">
        <v>4397</v>
      </c>
      <c r="O652" s="49">
        <v>45</v>
      </c>
      <c r="P652" s="49">
        <v>11210</v>
      </c>
      <c r="Q652" s="49">
        <v>4412</v>
      </c>
      <c r="R652" s="49">
        <v>15</v>
      </c>
      <c r="S652" s="49">
        <v>4010</v>
      </c>
      <c r="T652" s="49">
        <v>4412</v>
      </c>
      <c r="U652" s="49">
        <v>0</v>
      </c>
      <c r="V652" s="49">
        <v>410</v>
      </c>
      <c r="W652" s="49">
        <v>4412</v>
      </c>
      <c r="X652" s="49">
        <v>0</v>
      </c>
      <c r="Y652" s="49">
        <v>410</v>
      </c>
      <c r="Z652" s="49">
        <v>4412</v>
      </c>
      <c r="AA652" s="49">
        <v>0</v>
      </c>
      <c r="AB652" s="49">
        <v>410</v>
      </c>
      <c r="AC652" s="49">
        <v>4412</v>
      </c>
      <c r="AD652" s="49">
        <v>0</v>
      </c>
      <c r="AE652" s="49">
        <v>410</v>
      </c>
      <c r="AF652" s="49">
        <v>4412</v>
      </c>
      <c r="AG652" s="49">
        <v>0</v>
      </c>
      <c r="AH652" s="49">
        <v>410</v>
      </c>
      <c r="AI652" s="49">
        <v>4412</v>
      </c>
      <c r="AJ652" s="49">
        <v>0</v>
      </c>
      <c r="AK652" s="49">
        <v>410</v>
      </c>
      <c r="AL652" s="49">
        <v>4412</v>
      </c>
      <c r="AM652" s="49">
        <v>0</v>
      </c>
      <c r="AN652" s="49">
        <v>410</v>
      </c>
      <c r="AO652" s="49">
        <v>1193</v>
      </c>
      <c r="AP652" s="49">
        <v>777630</v>
      </c>
    </row>
    <row r="653" spans="1:42">
      <c r="A653" s="50" t="s">
        <v>50</v>
      </c>
      <c r="B653" s="50" t="s">
        <v>2020</v>
      </c>
      <c r="C653" s="50" t="s">
        <v>2021</v>
      </c>
      <c r="D653" s="50" t="s">
        <v>2022</v>
      </c>
      <c r="E653" s="49">
        <v>16360</v>
      </c>
      <c r="F653" s="49">
        <v>161</v>
      </c>
      <c r="G653" s="49">
        <v>91440</v>
      </c>
      <c r="H653" s="49">
        <v>16644</v>
      </c>
      <c r="I653" s="49">
        <v>284</v>
      </c>
      <c r="J653" s="49">
        <v>181230</v>
      </c>
      <c r="K653" s="49">
        <v>16870</v>
      </c>
      <c r="L653" s="49">
        <v>226</v>
      </c>
      <c r="M653" s="49">
        <v>138890</v>
      </c>
      <c r="N653" s="49">
        <v>17225</v>
      </c>
      <c r="O653" s="49">
        <v>355</v>
      </c>
      <c r="P653" s="49">
        <v>235260</v>
      </c>
      <c r="Q653" s="49">
        <v>17512</v>
      </c>
      <c r="R653" s="49">
        <v>287</v>
      </c>
      <c r="S653" s="49">
        <v>183420</v>
      </c>
      <c r="T653" s="49">
        <v>17832</v>
      </c>
      <c r="U653" s="49">
        <v>320</v>
      </c>
      <c r="V653" s="49">
        <v>208310</v>
      </c>
      <c r="W653" s="49">
        <v>18044</v>
      </c>
      <c r="X653" s="49">
        <v>212</v>
      </c>
      <c r="Y653" s="49">
        <v>128670</v>
      </c>
      <c r="Z653" s="49">
        <v>18276</v>
      </c>
      <c r="AA653" s="49">
        <v>232</v>
      </c>
      <c r="AB653" s="49">
        <v>143270</v>
      </c>
      <c r="AC653" s="49">
        <v>18276</v>
      </c>
      <c r="AD653" s="49">
        <v>0</v>
      </c>
      <c r="AE653" s="49">
        <v>410</v>
      </c>
      <c r="AF653" s="49">
        <v>18276</v>
      </c>
      <c r="AG653" s="49">
        <v>0</v>
      </c>
      <c r="AH653" s="49">
        <v>410</v>
      </c>
      <c r="AI653" s="49">
        <v>18558</v>
      </c>
      <c r="AJ653" s="49">
        <v>282</v>
      </c>
      <c r="AK653" s="49">
        <v>179770</v>
      </c>
      <c r="AL653" s="49">
        <v>18858</v>
      </c>
      <c r="AM653" s="49">
        <v>300</v>
      </c>
      <c r="AN653" s="49">
        <v>192910</v>
      </c>
      <c r="AO653" s="49">
        <v>2659</v>
      </c>
      <c r="AP653" s="49">
        <v>1683990</v>
      </c>
    </row>
    <row r="654" spans="1:42">
      <c r="A654" s="50" t="s">
        <v>50</v>
      </c>
      <c r="B654" s="50" t="s">
        <v>2023</v>
      </c>
      <c r="C654" s="50" t="s">
        <v>2024</v>
      </c>
      <c r="D654" s="50" t="s">
        <v>2431</v>
      </c>
      <c r="E654" s="49">
        <v>1084</v>
      </c>
      <c r="F654" s="49">
        <v>204</v>
      </c>
      <c r="G654" s="49">
        <v>122830</v>
      </c>
      <c r="H654" s="49">
        <v>1378</v>
      </c>
      <c r="I654" s="49">
        <v>294</v>
      </c>
      <c r="J654" s="49">
        <v>188530</v>
      </c>
      <c r="K654" s="49">
        <v>1486</v>
      </c>
      <c r="L654" s="49">
        <v>108</v>
      </c>
      <c r="M654" s="49">
        <v>52750</v>
      </c>
      <c r="N654" s="49">
        <v>1729</v>
      </c>
      <c r="O654" s="49">
        <v>243</v>
      </c>
      <c r="P654" s="49">
        <v>151300</v>
      </c>
      <c r="Q654" s="49">
        <v>1950</v>
      </c>
      <c r="R654" s="49">
        <v>221</v>
      </c>
      <c r="S654" s="49">
        <v>135240</v>
      </c>
      <c r="T654" s="49">
        <v>2172</v>
      </c>
      <c r="U654" s="49">
        <v>222</v>
      </c>
      <c r="V654" s="49">
        <v>135970</v>
      </c>
      <c r="W654" s="49">
        <v>2346</v>
      </c>
      <c r="X654" s="49">
        <v>174</v>
      </c>
      <c r="Y654" s="49">
        <v>100930</v>
      </c>
      <c r="Z654" s="49">
        <v>2559</v>
      </c>
      <c r="AA654" s="49">
        <v>213</v>
      </c>
      <c r="AB654" s="49">
        <v>129400</v>
      </c>
      <c r="AC654" s="49">
        <v>2641</v>
      </c>
      <c r="AD654" s="49">
        <v>82</v>
      </c>
      <c r="AE654" s="49">
        <v>34490</v>
      </c>
      <c r="AF654" s="49">
        <v>2827</v>
      </c>
      <c r="AG654" s="49">
        <v>186</v>
      </c>
      <c r="AH654" s="49">
        <v>109690</v>
      </c>
      <c r="AI654" s="49">
        <v>3026</v>
      </c>
      <c r="AJ654" s="49">
        <v>199</v>
      </c>
      <c r="AK654" s="49">
        <v>119180</v>
      </c>
      <c r="AL654" s="49">
        <v>3211</v>
      </c>
      <c r="AM654" s="49">
        <v>185</v>
      </c>
      <c r="AN654" s="49">
        <v>108960</v>
      </c>
      <c r="AO654" s="49">
        <v>2331</v>
      </c>
      <c r="AP654" s="49">
        <v>1389270</v>
      </c>
    </row>
    <row r="655" spans="1:42">
      <c r="A655" s="50" t="s">
        <v>50</v>
      </c>
      <c r="B655" s="50" t="s">
        <v>2026</v>
      </c>
      <c r="C655" s="50" t="s">
        <v>2432</v>
      </c>
      <c r="D655" s="50" t="s">
        <v>2433</v>
      </c>
      <c r="E655" s="49">
        <v>0</v>
      </c>
      <c r="F655" s="49">
        <v>0</v>
      </c>
      <c r="G655" s="49">
        <v>330</v>
      </c>
      <c r="H655" s="49">
        <v>0</v>
      </c>
      <c r="I655" s="49">
        <v>0</v>
      </c>
      <c r="J655" s="49">
        <v>330</v>
      </c>
      <c r="K655" s="49">
        <v>0</v>
      </c>
      <c r="L655" s="49">
        <v>0</v>
      </c>
      <c r="M655" s="49">
        <v>330</v>
      </c>
      <c r="N655" s="49">
        <v>0</v>
      </c>
      <c r="O655" s="49">
        <v>0</v>
      </c>
      <c r="P655" s="49">
        <v>330</v>
      </c>
      <c r="Q655" s="49">
        <v>0</v>
      </c>
      <c r="R655" s="49">
        <v>0</v>
      </c>
      <c r="S655" s="49">
        <v>330</v>
      </c>
      <c r="T655" s="49">
        <v>0</v>
      </c>
      <c r="U655" s="49">
        <v>0</v>
      </c>
      <c r="V655" s="49">
        <v>330</v>
      </c>
      <c r="W655" s="49">
        <v>0</v>
      </c>
      <c r="X655" s="49">
        <v>0</v>
      </c>
      <c r="Y655" s="49">
        <v>330</v>
      </c>
      <c r="Z655" s="49">
        <v>0</v>
      </c>
      <c r="AA655" s="49">
        <v>0</v>
      </c>
      <c r="AB655" s="49">
        <v>330</v>
      </c>
      <c r="AC655" s="49">
        <v>0</v>
      </c>
      <c r="AD655" s="49">
        <v>0</v>
      </c>
      <c r="AE655" s="49">
        <v>330</v>
      </c>
      <c r="AF655" s="49">
        <v>0</v>
      </c>
      <c r="AG655" s="49">
        <v>0</v>
      </c>
      <c r="AH655" s="49">
        <v>330</v>
      </c>
      <c r="AI655" s="49">
        <v>0</v>
      </c>
      <c r="AJ655" s="49">
        <v>0</v>
      </c>
      <c r="AK655" s="49">
        <v>330</v>
      </c>
      <c r="AL655" s="49">
        <v>0</v>
      </c>
      <c r="AM655" s="49">
        <v>0</v>
      </c>
      <c r="AN655" s="49">
        <v>330</v>
      </c>
      <c r="AO655" s="49">
        <v>0</v>
      </c>
      <c r="AP655" s="49">
        <v>3960</v>
      </c>
    </row>
    <row r="656" spans="1:42">
      <c r="A656" s="50" t="s">
        <v>50</v>
      </c>
      <c r="B656" s="50" t="s">
        <v>2029</v>
      </c>
      <c r="C656" s="50" t="s">
        <v>2030</v>
      </c>
      <c r="D656" s="50" t="s">
        <v>2434</v>
      </c>
      <c r="E656" s="49">
        <v>1464</v>
      </c>
      <c r="F656" s="49">
        <v>0</v>
      </c>
      <c r="G656" s="49">
        <v>360</v>
      </c>
      <c r="H656" s="49">
        <v>1464</v>
      </c>
      <c r="I656" s="49">
        <v>0</v>
      </c>
      <c r="J656" s="49">
        <v>360</v>
      </c>
      <c r="K656" s="49">
        <v>1464</v>
      </c>
      <c r="L656" s="49">
        <v>0</v>
      </c>
      <c r="M656" s="49">
        <v>360</v>
      </c>
      <c r="N656" s="49">
        <v>1464</v>
      </c>
      <c r="O656" s="49">
        <v>0</v>
      </c>
      <c r="P656" s="49">
        <v>360</v>
      </c>
      <c r="Q656" s="49">
        <v>1464</v>
      </c>
      <c r="R656" s="49">
        <v>0</v>
      </c>
      <c r="S656" s="49">
        <v>360</v>
      </c>
      <c r="T656" s="49">
        <v>1464</v>
      </c>
      <c r="U656" s="49">
        <v>0</v>
      </c>
      <c r="V656" s="49">
        <v>360</v>
      </c>
      <c r="W656" s="49">
        <v>1489</v>
      </c>
      <c r="X656" s="49">
        <v>75</v>
      </c>
      <c r="Y656" s="49">
        <v>14610</v>
      </c>
      <c r="Z656" s="49">
        <v>1480</v>
      </c>
      <c r="AA656" s="49">
        <v>0</v>
      </c>
      <c r="AB656" s="49">
        <v>360</v>
      </c>
      <c r="AC656" s="49">
        <v>1480</v>
      </c>
      <c r="AD656" s="49">
        <v>0</v>
      </c>
      <c r="AE656" s="49">
        <v>360</v>
      </c>
      <c r="AF656" s="49">
        <v>1480</v>
      </c>
      <c r="AG656" s="49">
        <v>0</v>
      </c>
      <c r="AH656" s="49">
        <v>360</v>
      </c>
      <c r="AI656" s="49">
        <v>1480</v>
      </c>
      <c r="AJ656" s="49">
        <v>0</v>
      </c>
      <c r="AK656" s="49">
        <v>360</v>
      </c>
      <c r="AL656" s="49">
        <v>1480</v>
      </c>
      <c r="AM656" s="49">
        <v>0</v>
      </c>
      <c r="AN656" s="49">
        <v>360</v>
      </c>
      <c r="AO656" s="49">
        <v>75</v>
      </c>
      <c r="AP656" s="49">
        <v>18570</v>
      </c>
    </row>
    <row r="657" spans="1:42">
      <c r="A657" s="50" t="s">
        <v>50</v>
      </c>
      <c r="B657" s="50" t="s">
        <v>2032</v>
      </c>
      <c r="C657" s="50" t="s">
        <v>2033</v>
      </c>
      <c r="D657" s="50" t="s">
        <v>2435</v>
      </c>
      <c r="E657" s="49">
        <v>7082</v>
      </c>
      <c r="F657" s="49">
        <v>134</v>
      </c>
      <c r="G657" s="49">
        <v>71730</v>
      </c>
      <c r="H657" s="49">
        <v>7196</v>
      </c>
      <c r="I657" s="49">
        <v>114</v>
      </c>
      <c r="J657" s="49">
        <v>57130</v>
      </c>
      <c r="K657" s="49">
        <v>7301</v>
      </c>
      <c r="L657" s="49">
        <v>105</v>
      </c>
      <c r="M657" s="49">
        <v>50560</v>
      </c>
      <c r="N657" s="49">
        <v>7380</v>
      </c>
      <c r="O657" s="49">
        <v>79</v>
      </c>
      <c r="P657" s="49">
        <v>32420</v>
      </c>
      <c r="Q657" s="49">
        <v>7469</v>
      </c>
      <c r="R657" s="49">
        <v>89</v>
      </c>
      <c r="S657" s="49">
        <v>39320</v>
      </c>
      <c r="T657" s="49">
        <v>7546</v>
      </c>
      <c r="U657" s="49">
        <v>77</v>
      </c>
      <c r="V657" s="49">
        <v>31040</v>
      </c>
      <c r="W657" s="49">
        <v>7601</v>
      </c>
      <c r="X657" s="49">
        <v>55</v>
      </c>
      <c r="Y657" s="49">
        <v>15860</v>
      </c>
      <c r="Z657" s="49">
        <v>7667</v>
      </c>
      <c r="AA657" s="49">
        <v>66</v>
      </c>
      <c r="AB657" s="49">
        <v>23450</v>
      </c>
      <c r="AC657" s="49">
        <v>7725</v>
      </c>
      <c r="AD657" s="49">
        <v>58</v>
      </c>
      <c r="AE657" s="49">
        <v>17930</v>
      </c>
      <c r="AF657" s="49">
        <v>7777</v>
      </c>
      <c r="AG657" s="49">
        <v>52</v>
      </c>
      <c r="AH657" s="49">
        <v>13790</v>
      </c>
      <c r="AI657" s="49">
        <v>7848</v>
      </c>
      <c r="AJ657" s="49">
        <v>71</v>
      </c>
      <c r="AK657" s="49">
        <v>26900</v>
      </c>
      <c r="AL657" s="49">
        <v>7917</v>
      </c>
      <c r="AM657" s="49">
        <v>69</v>
      </c>
      <c r="AN657" s="49">
        <v>25520</v>
      </c>
      <c r="AO657" s="49">
        <v>969</v>
      </c>
      <c r="AP657" s="49">
        <v>405650</v>
      </c>
    </row>
    <row r="658" spans="1:42">
      <c r="A658" s="50" t="s">
        <v>50</v>
      </c>
      <c r="B658" s="50" t="s">
        <v>2035</v>
      </c>
      <c r="C658" s="50" t="s">
        <v>2036</v>
      </c>
      <c r="D658" s="50" t="s">
        <v>2037</v>
      </c>
      <c r="K658" s="49">
        <v>0</v>
      </c>
      <c r="L658" s="49">
        <v>0</v>
      </c>
      <c r="M658" s="49">
        <v>990</v>
      </c>
      <c r="T658" s="49">
        <v>0</v>
      </c>
      <c r="U658" s="49">
        <v>0</v>
      </c>
      <c r="V658" s="49">
        <v>990</v>
      </c>
      <c r="AC658" s="49">
        <v>0</v>
      </c>
      <c r="AD658" s="49">
        <v>0</v>
      </c>
      <c r="AE658" s="49">
        <v>990</v>
      </c>
      <c r="AL658" s="49">
        <v>0</v>
      </c>
      <c r="AM658" s="49">
        <v>0</v>
      </c>
      <c r="AN658" s="49">
        <v>990</v>
      </c>
      <c r="AO658" s="49">
        <v>0</v>
      </c>
      <c r="AP658" s="49">
        <v>3960</v>
      </c>
    </row>
    <row r="659" spans="1:42">
      <c r="A659" s="50" t="s">
        <v>50</v>
      </c>
      <c r="B659" s="50" t="s">
        <v>2038</v>
      </c>
      <c r="C659" s="50" t="s">
        <v>2039</v>
      </c>
      <c r="D659" s="50" t="s">
        <v>2040</v>
      </c>
      <c r="K659" s="49">
        <v>0</v>
      </c>
      <c r="L659" s="49">
        <v>0</v>
      </c>
      <c r="M659" s="49">
        <v>990</v>
      </c>
      <c r="T659" s="49">
        <v>0</v>
      </c>
      <c r="U659" s="49">
        <v>0</v>
      </c>
      <c r="V659" s="49">
        <v>990</v>
      </c>
      <c r="AC659" s="49">
        <v>0</v>
      </c>
      <c r="AD659" s="49">
        <v>0</v>
      </c>
      <c r="AE659" s="49">
        <v>990</v>
      </c>
      <c r="AL659" s="49">
        <v>0</v>
      </c>
      <c r="AM659" s="49">
        <v>0</v>
      </c>
      <c r="AN659" s="49">
        <v>990</v>
      </c>
      <c r="AO659" s="49">
        <v>0</v>
      </c>
      <c r="AP659" s="49">
        <v>3960</v>
      </c>
    </row>
    <row r="660" spans="1:42">
      <c r="A660" s="50" t="s">
        <v>50</v>
      </c>
      <c r="B660" s="50" t="s">
        <v>2041</v>
      </c>
      <c r="C660" s="50" t="s">
        <v>2042</v>
      </c>
      <c r="D660" s="50" t="s">
        <v>2043</v>
      </c>
      <c r="K660" s="49">
        <v>0</v>
      </c>
      <c r="L660" s="49">
        <v>0</v>
      </c>
      <c r="M660" s="49">
        <v>990</v>
      </c>
      <c r="T660" s="49">
        <v>0</v>
      </c>
      <c r="U660" s="49">
        <v>0</v>
      </c>
      <c r="V660" s="49">
        <v>990</v>
      </c>
      <c r="AC660" s="49">
        <v>0</v>
      </c>
      <c r="AD660" s="49">
        <v>0</v>
      </c>
      <c r="AE660" s="49">
        <v>990</v>
      </c>
      <c r="AL660" s="49">
        <v>0</v>
      </c>
      <c r="AM660" s="49">
        <v>0</v>
      </c>
      <c r="AN660" s="49">
        <v>990</v>
      </c>
      <c r="AO660" s="49">
        <v>0</v>
      </c>
      <c r="AP660" s="49">
        <v>3960</v>
      </c>
    </row>
    <row r="661" spans="1:42">
      <c r="A661" s="50" t="s">
        <v>50</v>
      </c>
      <c r="B661" s="50" t="s">
        <v>2044</v>
      </c>
      <c r="C661" s="50" t="s">
        <v>2045</v>
      </c>
      <c r="D661" s="50" t="s">
        <v>2046</v>
      </c>
      <c r="L661" s="49">
        <v>0</v>
      </c>
      <c r="M661" s="49">
        <v>0</v>
      </c>
      <c r="U661" s="49">
        <v>0</v>
      </c>
      <c r="V661" s="49">
        <v>0</v>
      </c>
      <c r="AD661" s="49">
        <v>0</v>
      </c>
      <c r="AE661" s="49">
        <v>0</v>
      </c>
      <c r="AM661" s="49">
        <v>0</v>
      </c>
      <c r="AN661" s="49">
        <v>0</v>
      </c>
      <c r="AO661" s="49">
        <v>0</v>
      </c>
      <c r="AP661" s="49">
        <v>0</v>
      </c>
    </row>
    <row r="662" spans="1:42">
      <c r="A662" s="50" t="s">
        <v>50</v>
      </c>
      <c r="B662" s="50" t="s">
        <v>2047</v>
      </c>
      <c r="C662" s="50" t="s">
        <v>2048</v>
      </c>
      <c r="D662" s="50" t="s">
        <v>2049</v>
      </c>
      <c r="K662" s="49">
        <v>0</v>
      </c>
      <c r="L662" s="49">
        <v>0</v>
      </c>
      <c r="M662" s="49">
        <v>990</v>
      </c>
      <c r="T662" s="49">
        <v>0</v>
      </c>
      <c r="U662" s="49">
        <v>0</v>
      </c>
      <c r="V662" s="49">
        <v>990</v>
      </c>
      <c r="AC662" s="49">
        <v>0</v>
      </c>
      <c r="AD662" s="49">
        <v>0</v>
      </c>
      <c r="AE662" s="49">
        <v>990</v>
      </c>
      <c r="AL662" s="49">
        <v>0</v>
      </c>
      <c r="AM662" s="49">
        <v>0</v>
      </c>
      <c r="AN662" s="49">
        <v>990</v>
      </c>
      <c r="AO662" s="49">
        <v>0</v>
      </c>
      <c r="AP662" s="49">
        <v>3960</v>
      </c>
    </row>
    <row r="663" spans="1:42">
      <c r="A663" s="50" t="s">
        <v>50</v>
      </c>
      <c r="B663" s="50" t="s">
        <v>2050</v>
      </c>
      <c r="C663" s="50" t="s">
        <v>2051</v>
      </c>
      <c r="D663" s="50" t="s">
        <v>2052</v>
      </c>
      <c r="K663" s="49">
        <v>0</v>
      </c>
      <c r="L663" s="49">
        <v>0</v>
      </c>
      <c r="M663" s="49">
        <v>990</v>
      </c>
      <c r="T663" s="49">
        <v>0</v>
      </c>
      <c r="U663" s="49">
        <v>0</v>
      </c>
      <c r="V663" s="49">
        <v>990</v>
      </c>
      <c r="AC663" s="49">
        <v>0</v>
      </c>
      <c r="AD663" s="49">
        <v>0</v>
      </c>
      <c r="AE663" s="49">
        <v>990</v>
      </c>
      <c r="AL663" s="49">
        <v>0</v>
      </c>
      <c r="AM663" s="49">
        <v>0</v>
      </c>
      <c r="AN663" s="49">
        <v>990</v>
      </c>
      <c r="AO663" s="49">
        <v>0</v>
      </c>
      <c r="AP663" s="49">
        <v>3960</v>
      </c>
    </row>
    <row r="664" spans="1:42">
      <c r="A664" s="50" t="s">
        <v>50</v>
      </c>
      <c r="B664" s="50" t="s">
        <v>2053</v>
      </c>
      <c r="C664" s="50" t="s">
        <v>2054</v>
      </c>
      <c r="D664" s="50" t="s">
        <v>2055</v>
      </c>
      <c r="K664" s="49">
        <v>0</v>
      </c>
      <c r="L664" s="49">
        <v>0</v>
      </c>
      <c r="M664" s="49">
        <v>990</v>
      </c>
      <c r="T664" s="49">
        <v>0</v>
      </c>
      <c r="U664" s="49">
        <v>0</v>
      </c>
      <c r="V664" s="49">
        <v>990</v>
      </c>
      <c r="AC664" s="49">
        <v>0</v>
      </c>
      <c r="AD664" s="49">
        <v>0</v>
      </c>
      <c r="AE664" s="49">
        <v>990</v>
      </c>
      <c r="AL664" s="49">
        <v>0</v>
      </c>
      <c r="AM664" s="49">
        <v>0</v>
      </c>
      <c r="AN664" s="49">
        <v>990</v>
      </c>
      <c r="AO664" s="49">
        <v>0</v>
      </c>
      <c r="AP664" s="49">
        <v>3960</v>
      </c>
    </row>
    <row r="665" spans="1:42">
      <c r="A665" s="50" t="s">
        <v>50</v>
      </c>
      <c r="B665" s="50" t="s">
        <v>2056</v>
      </c>
      <c r="C665" s="50" t="s">
        <v>2057</v>
      </c>
      <c r="D665" s="50" t="s">
        <v>2058</v>
      </c>
      <c r="K665" s="49">
        <v>0</v>
      </c>
      <c r="L665" s="49">
        <v>0</v>
      </c>
      <c r="M665" s="49">
        <v>990</v>
      </c>
      <c r="T665" s="49">
        <v>0</v>
      </c>
      <c r="U665" s="49">
        <v>0</v>
      </c>
      <c r="V665" s="49">
        <v>990</v>
      </c>
      <c r="AC665" s="49">
        <v>0</v>
      </c>
      <c r="AD665" s="49">
        <v>0</v>
      </c>
      <c r="AE665" s="49">
        <v>990</v>
      </c>
      <c r="AL665" s="49">
        <v>0</v>
      </c>
      <c r="AM665" s="49">
        <v>0</v>
      </c>
      <c r="AN665" s="49">
        <v>990</v>
      </c>
      <c r="AO665" s="49">
        <v>0</v>
      </c>
      <c r="AP665" s="49">
        <v>3960</v>
      </c>
    </row>
    <row r="666" spans="1:42">
      <c r="A666" s="50" t="s">
        <v>50</v>
      </c>
      <c r="B666" s="50" t="s">
        <v>2059</v>
      </c>
      <c r="C666" s="50" t="s">
        <v>2060</v>
      </c>
      <c r="D666" s="50" t="s">
        <v>2061</v>
      </c>
      <c r="K666" s="49">
        <v>0</v>
      </c>
      <c r="L666" s="49">
        <v>0</v>
      </c>
      <c r="M666" s="49">
        <v>990</v>
      </c>
      <c r="T666" s="49">
        <v>0</v>
      </c>
      <c r="U666" s="49">
        <v>0</v>
      </c>
      <c r="V666" s="49">
        <v>990</v>
      </c>
      <c r="AC666" s="49">
        <v>0</v>
      </c>
      <c r="AD666" s="49">
        <v>0</v>
      </c>
      <c r="AE666" s="49">
        <v>990</v>
      </c>
      <c r="AL666" s="49">
        <v>0</v>
      </c>
      <c r="AM666" s="49">
        <v>0</v>
      </c>
      <c r="AN666" s="49">
        <v>990</v>
      </c>
      <c r="AO666" s="49">
        <v>0</v>
      </c>
      <c r="AP666" s="49">
        <v>3960</v>
      </c>
    </row>
    <row r="667" spans="1:42">
      <c r="A667" s="50" t="s">
        <v>50</v>
      </c>
      <c r="B667" s="50" t="s">
        <v>2062</v>
      </c>
      <c r="C667" s="50" t="s">
        <v>2063</v>
      </c>
      <c r="D667" s="50" t="s">
        <v>2064</v>
      </c>
      <c r="K667" s="49">
        <v>0</v>
      </c>
      <c r="L667" s="49">
        <v>0</v>
      </c>
      <c r="M667" s="49">
        <v>990</v>
      </c>
      <c r="T667" s="49">
        <v>0</v>
      </c>
      <c r="U667" s="49">
        <v>0</v>
      </c>
      <c r="V667" s="49">
        <v>990</v>
      </c>
      <c r="AC667" s="49">
        <v>0</v>
      </c>
      <c r="AD667" s="49">
        <v>0</v>
      </c>
      <c r="AE667" s="49">
        <v>990</v>
      </c>
      <c r="AL667" s="49">
        <v>0</v>
      </c>
      <c r="AM667" s="49">
        <v>0</v>
      </c>
      <c r="AN667" s="49">
        <v>990</v>
      </c>
      <c r="AO667" s="49">
        <v>0</v>
      </c>
      <c r="AP667" s="49">
        <v>3960</v>
      </c>
    </row>
    <row r="668" spans="1:42">
      <c r="A668" s="50" t="s">
        <v>50</v>
      </c>
      <c r="B668" s="50" t="s">
        <v>2065</v>
      </c>
      <c r="C668" s="50" t="s">
        <v>2066</v>
      </c>
      <c r="D668" s="50" t="s">
        <v>2067</v>
      </c>
      <c r="K668" s="49">
        <v>0</v>
      </c>
      <c r="L668" s="49">
        <v>0</v>
      </c>
      <c r="M668" s="49">
        <v>990</v>
      </c>
      <c r="T668" s="49">
        <v>0</v>
      </c>
      <c r="U668" s="49">
        <v>0</v>
      </c>
      <c r="V668" s="49">
        <v>990</v>
      </c>
      <c r="AC668" s="49">
        <v>0</v>
      </c>
      <c r="AD668" s="49">
        <v>0</v>
      </c>
      <c r="AE668" s="49">
        <v>990</v>
      </c>
      <c r="AL668" s="49">
        <v>0</v>
      </c>
      <c r="AM668" s="49">
        <v>0</v>
      </c>
      <c r="AN668" s="49">
        <v>990</v>
      </c>
      <c r="AO668" s="49">
        <v>0</v>
      </c>
      <c r="AP668" s="49">
        <v>3960</v>
      </c>
    </row>
    <row r="669" spans="1:42">
      <c r="A669" s="50" t="s">
        <v>50</v>
      </c>
      <c r="B669" s="50" t="s">
        <v>2068</v>
      </c>
      <c r="C669" s="50" t="s">
        <v>2069</v>
      </c>
      <c r="D669" s="50" t="s">
        <v>2070</v>
      </c>
      <c r="K669" s="49">
        <v>0</v>
      </c>
      <c r="L669" s="49">
        <v>0</v>
      </c>
      <c r="M669" s="49">
        <v>990</v>
      </c>
      <c r="T669" s="49">
        <v>0</v>
      </c>
      <c r="U669" s="49">
        <v>0</v>
      </c>
      <c r="V669" s="49">
        <v>990</v>
      </c>
      <c r="AC669" s="49">
        <v>0</v>
      </c>
      <c r="AD669" s="49">
        <v>0</v>
      </c>
      <c r="AE669" s="49">
        <v>990</v>
      </c>
      <c r="AL669" s="49">
        <v>0</v>
      </c>
      <c r="AM669" s="49">
        <v>0</v>
      </c>
      <c r="AN669" s="49">
        <v>990</v>
      </c>
      <c r="AO669" s="49">
        <v>0</v>
      </c>
      <c r="AP669" s="49">
        <v>3960</v>
      </c>
    </row>
    <row r="670" spans="1:42">
      <c r="A670" s="50" t="s">
        <v>50</v>
      </c>
      <c r="B670" s="50" t="s">
        <v>2071</v>
      </c>
      <c r="C670" s="50" t="s">
        <v>2072</v>
      </c>
      <c r="D670" s="50" t="s">
        <v>2073</v>
      </c>
      <c r="E670" s="49">
        <v>2123</v>
      </c>
      <c r="F670" s="49">
        <v>30</v>
      </c>
      <c r="G670" s="49">
        <v>7610</v>
      </c>
      <c r="H670" s="49">
        <v>2187</v>
      </c>
      <c r="I670" s="49">
        <v>64</v>
      </c>
      <c r="J670" s="49">
        <v>22070</v>
      </c>
      <c r="K670" s="49">
        <v>2230</v>
      </c>
      <c r="L670" s="49">
        <v>43</v>
      </c>
      <c r="M670" s="49">
        <v>10730</v>
      </c>
      <c r="N670" s="49">
        <v>2328</v>
      </c>
      <c r="O670" s="49">
        <v>98</v>
      </c>
      <c r="P670" s="49">
        <v>45530</v>
      </c>
      <c r="Q670" s="49">
        <v>2464</v>
      </c>
      <c r="R670" s="49">
        <v>136</v>
      </c>
      <c r="S670" s="49">
        <v>73190</v>
      </c>
      <c r="T670" s="49">
        <v>2570</v>
      </c>
      <c r="U670" s="49">
        <v>106</v>
      </c>
      <c r="V670" s="49">
        <v>51290</v>
      </c>
      <c r="W670" s="49">
        <v>2638</v>
      </c>
      <c r="X670" s="49">
        <v>68</v>
      </c>
      <c r="Y670" s="49">
        <v>24830</v>
      </c>
      <c r="Z670" s="49">
        <v>2697</v>
      </c>
      <c r="AA670" s="49">
        <v>59</v>
      </c>
      <c r="AB670" s="49">
        <v>18620</v>
      </c>
      <c r="AC670" s="49">
        <v>76</v>
      </c>
      <c r="AD670" s="49">
        <v>76</v>
      </c>
      <c r="AE670" s="49">
        <v>30350</v>
      </c>
      <c r="AF670" s="49">
        <v>148</v>
      </c>
      <c r="AG670" s="49">
        <v>72</v>
      </c>
      <c r="AH670" s="49">
        <v>27590</v>
      </c>
      <c r="AI670" s="49">
        <v>217</v>
      </c>
      <c r="AJ670" s="49">
        <v>69</v>
      </c>
      <c r="AK670" s="49">
        <v>25520</v>
      </c>
      <c r="AL670" s="49">
        <v>288</v>
      </c>
      <c r="AM670" s="49">
        <v>71</v>
      </c>
      <c r="AN670" s="49">
        <v>26900</v>
      </c>
      <c r="AO670" s="49">
        <v>892</v>
      </c>
      <c r="AP670" s="49">
        <v>364230</v>
      </c>
    </row>
    <row r="671" spans="1:42">
      <c r="A671" s="50" t="s">
        <v>50</v>
      </c>
      <c r="B671" s="50" t="s">
        <v>2074</v>
      </c>
      <c r="C671" s="50" t="s">
        <v>93</v>
      </c>
      <c r="D671" s="50" t="s">
        <v>2075</v>
      </c>
      <c r="K671" s="49">
        <v>0</v>
      </c>
      <c r="L671" s="49">
        <v>0</v>
      </c>
      <c r="M671" s="49">
        <v>990</v>
      </c>
      <c r="T671" s="49">
        <v>0</v>
      </c>
      <c r="U671" s="49">
        <v>0</v>
      </c>
      <c r="V671" s="49">
        <v>990</v>
      </c>
      <c r="AC671" s="49">
        <v>0</v>
      </c>
      <c r="AD671" s="49">
        <v>0</v>
      </c>
      <c r="AE671" s="49">
        <v>990</v>
      </c>
      <c r="AL671" s="49">
        <v>0</v>
      </c>
      <c r="AM671" s="49">
        <v>0</v>
      </c>
      <c r="AN671" s="49">
        <v>990</v>
      </c>
      <c r="AO671" s="49">
        <v>0</v>
      </c>
      <c r="AP671" s="49">
        <v>3960</v>
      </c>
    </row>
    <row r="672" spans="1:42">
      <c r="A672" s="50" t="s">
        <v>50</v>
      </c>
      <c r="B672" s="50" t="s">
        <v>2076</v>
      </c>
      <c r="C672" s="50" t="s">
        <v>2077</v>
      </c>
      <c r="D672" s="50" t="s">
        <v>2078</v>
      </c>
      <c r="K672" s="49">
        <v>0</v>
      </c>
      <c r="L672" s="49">
        <v>0</v>
      </c>
      <c r="M672" s="49">
        <v>0</v>
      </c>
      <c r="T672" s="49">
        <v>0</v>
      </c>
      <c r="U672" s="49">
        <v>0</v>
      </c>
      <c r="V672" s="49">
        <v>0</v>
      </c>
      <c r="AC672" s="49">
        <v>0</v>
      </c>
      <c r="AD672" s="49">
        <v>0</v>
      </c>
      <c r="AE672" s="49">
        <v>0</v>
      </c>
      <c r="AL672" s="49">
        <v>0</v>
      </c>
      <c r="AM672" s="49">
        <v>0</v>
      </c>
      <c r="AN672" s="49">
        <v>0</v>
      </c>
      <c r="AO672" s="49">
        <v>0</v>
      </c>
      <c r="AP672" s="49">
        <v>0</v>
      </c>
    </row>
    <row r="673" spans="1:42">
      <c r="A673" s="50" t="s">
        <v>50</v>
      </c>
      <c r="B673" s="50" t="s">
        <v>2079</v>
      </c>
      <c r="C673" s="50" t="s">
        <v>2080</v>
      </c>
      <c r="D673" s="50" t="s">
        <v>2081</v>
      </c>
      <c r="K673" s="49">
        <v>0</v>
      </c>
      <c r="L673" s="49">
        <v>0</v>
      </c>
      <c r="M673" s="49">
        <v>990</v>
      </c>
      <c r="T673" s="49">
        <v>0</v>
      </c>
      <c r="U673" s="49">
        <v>0</v>
      </c>
      <c r="V673" s="49">
        <v>990</v>
      </c>
      <c r="AC673" s="49">
        <v>0</v>
      </c>
      <c r="AD673" s="49">
        <v>0</v>
      </c>
      <c r="AE673" s="49">
        <v>990</v>
      </c>
      <c r="AL673" s="49">
        <v>0</v>
      </c>
      <c r="AM673" s="49">
        <v>0</v>
      </c>
      <c r="AN673" s="49">
        <v>990</v>
      </c>
      <c r="AO673" s="49">
        <v>0</v>
      </c>
      <c r="AP673" s="49">
        <v>3960</v>
      </c>
    </row>
    <row r="674" spans="1:42">
      <c r="A674" s="50" t="s">
        <v>50</v>
      </c>
      <c r="B674" s="50" t="s">
        <v>2082</v>
      </c>
      <c r="C674" s="50" t="s">
        <v>2083</v>
      </c>
      <c r="D674" s="50" t="s">
        <v>2084</v>
      </c>
      <c r="K674" s="49">
        <v>0</v>
      </c>
      <c r="L674" s="49">
        <v>0</v>
      </c>
      <c r="M674" s="49">
        <v>990</v>
      </c>
      <c r="T674" s="49">
        <v>0</v>
      </c>
      <c r="U674" s="49">
        <v>0</v>
      </c>
      <c r="V674" s="49">
        <v>990</v>
      </c>
      <c r="AC674" s="49">
        <v>0</v>
      </c>
      <c r="AD674" s="49">
        <v>0</v>
      </c>
      <c r="AE674" s="49">
        <v>990</v>
      </c>
      <c r="AL674" s="49">
        <v>0</v>
      </c>
      <c r="AM674" s="49">
        <v>0</v>
      </c>
      <c r="AN674" s="49">
        <v>990</v>
      </c>
      <c r="AO674" s="49">
        <v>0</v>
      </c>
      <c r="AP674" s="49">
        <v>3960</v>
      </c>
    </row>
    <row r="675" spans="1:42">
      <c r="A675" s="50" t="s">
        <v>50</v>
      </c>
      <c r="B675" s="50" t="s">
        <v>2085</v>
      </c>
      <c r="C675" s="50" t="s">
        <v>2086</v>
      </c>
      <c r="D675" s="50" t="s">
        <v>2087</v>
      </c>
      <c r="K675" s="49">
        <v>0</v>
      </c>
      <c r="L675" s="49">
        <v>0</v>
      </c>
      <c r="M675" s="49">
        <v>990</v>
      </c>
      <c r="T675" s="49">
        <v>0</v>
      </c>
      <c r="U675" s="49">
        <v>0</v>
      </c>
      <c r="V675" s="49">
        <v>990</v>
      </c>
      <c r="AC675" s="49">
        <v>0</v>
      </c>
      <c r="AD675" s="49">
        <v>0</v>
      </c>
      <c r="AE675" s="49">
        <v>990</v>
      </c>
      <c r="AL675" s="49">
        <v>0</v>
      </c>
      <c r="AM675" s="49">
        <v>0</v>
      </c>
      <c r="AN675" s="49">
        <v>990</v>
      </c>
      <c r="AO675" s="49">
        <v>0</v>
      </c>
      <c r="AP675" s="49">
        <v>3960</v>
      </c>
    </row>
    <row r="676" spans="1:42">
      <c r="A676" s="50" t="s">
        <v>50</v>
      </c>
      <c r="B676" s="50" t="s">
        <v>2088</v>
      </c>
      <c r="C676" s="50" t="s">
        <v>2089</v>
      </c>
      <c r="D676" s="50" t="s">
        <v>2090</v>
      </c>
      <c r="K676" s="49">
        <v>0</v>
      </c>
      <c r="L676" s="49">
        <v>0</v>
      </c>
      <c r="M676" s="49">
        <v>990</v>
      </c>
      <c r="T676" s="49">
        <v>0</v>
      </c>
      <c r="U676" s="49">
        <v>0</v>
      </c>
      <c r="V676" s="49">
        <v>990</v>
      </c>
      <c r="AC676" s="49">
        <v>0</v>
      </c>
      <c r="AD676" s="49">
        <v>0</v>
      </c>
      <c r="AE676" s="49">
        <v>990</v>
      </c>
      <c r="AL676" s="49">
        <v>0</v>
      </c>
      <c r="AM676" s="49">
        <v>0</v>
      </c>
      <c r="AN676" s="49">
        <v>990</v>
      </c>
      <c r="AO676" s="49">
        <v>0</v>
      </c>
      <c r="AP676" s="49">
        <v>3960</v>
      </c>
    </row>
    <row r="677" spans="1:42">
      <c r="A677" s="50" t="s">
        <v>50</v>
      </c>
      <c r="B677" s="50" t="s">
        <v>2091</v>
      </c>
      <c r="C677" s="50" t="s">
        <v>2092</v>
      </c>
      <c r="D677" s="50" t="s">
        <v>2093</v>
      </c>
      <c r="K677" s="49">
        <v>0</v>
      </c>
      <c r="L677" s="49">
        <v>0</v>
      </c>
      <c r="M677" s="49">
        <v>990</v>
      </c>
      <c r="T677" s="49">
        <v>0</v>
      </c>
      <c r="U677" s="49">
        <v>0</v>
      </c>
      <c r="V677" s="49">
        <v>990</v>
      </c>
      <c r="AC677" s="49">
        <v>0</v>
      </c>
      <c r="AD677" s="49">
        <v>0</v>
      </c>
      <c r="AE677" s="49">
        <v>990</v>
      </c>
      <c r="AL677" s="49">
        <v>0</v>
      </c>
      <c r="AM677" s="49">
        <v>0</v>
      </c>
      <c r="AN677" s="49">
        <v>990</v>
      </c>
      <c r="AO677" s="49">
        <v>0</v>
      </c>
      <c r="AP677" s="49">
        <v>3960</v>
      </c>
    </row>
    <row r="678" spans="1:42">
      <c r="A678" s="50" t="s">
        <v>50</v>
      </c>
      <c r="B678" s="50" t="s">
        <v>2094</v>
      </c>
      <c r="C678" s="50" t="s">
        <v>2095</v>
      </c>
      <c r="D678" s="50" t="s">
        <v>2096</v>
      </c>
      <c r="K678" s="49">
        <v>0</v>
      </c>
      <c r="L678" s="49">
        <v>0</v>
      </c>
      <c r="M678" s="49">
        <v>990</v>
      </c>
      <c r="T678" s="49">
        <v>0</v>
      </c>
      <c r="U678" s="49">
        <v>0</v>
      </c>
      <c r="V678" s="49">
        <v>990</v>
      </c>
      <c r="AC678" s="49">
        <v>0</v>
      </c>
      <c r="AD678" s="49">
        <v>0</v>
      </c>
      <c r="AE678" s="49">
        <v>990</v>
      </c>
      <c r="AL678" s="49">
        <v>0</v>
      </c>
      <c r="AM678" s="49">
        <v>0</v>
      </c>
      <c r="AN678" s="49">
        <v>990</v>
      </c>
      <c r="AO678" s="49">
        <v>0</v>
      </c>
      <c r="AP678" s="49">
        <v>3960</v>
      </c>
    </row>
    <row r="679" spans="1:42">
      <c r="A679" s="50" t="s">
        <v>50</v>
      </c>
      <c r="B679" s="50" t="s">
        <v>2097</v>
      </c>
      <c r="C679" s="50" t="s">
        <v>2098</v>
      </c>
      <c r="D679" s="50" t="s">
        <v>2078</v>
      </c>
      <c r="K679" s="49">
        <v>0</v>
      </c>
      <c r="L679" s="49">
        <v>0</v>
      </c>
      <c r="M679" s="49">
        <v>990</v>
      </c>
      <c r="T679" s="49">
        <v>0</v>
      </c>
      <c r="U679" s="49">
        <v>0</v>
      </c>
      <c r="V679" s="49">
        <v>990</v>
      </c>
      <c r="AC679" s="49">
        <v>0</v>
      </c>
      <c r="AD679" s="49">
        <v>0</v>
      </c>
      <c r="AE679" s="49">
        <v>990</v>
      </c>
      <c r="AL679" s="49">
        <v>0</v>
      </c>
      <c r="AM679" s="49">
        <v>0</v>
      </c>
      <c r="AN679" s="49">
        <v>990</v>
      </c>
      <c r="AO679" s="49">
        <v>0</v>
      </c>
      <c r="AP679" s="49">
        <v>3960</v>
      </c>
    </row>
    <row r="680" spans="1:42">
      <c r="A680" s="50" t="s">
        <v>50</v>
      </c>
      <c r="B680" s="50" t="s">
        <v>2099</v>
      </c>
      <c r="C680" s="50" t="s">
        <v>2100</v>
      </c>
      <c r="D680" s="50" t="s">
        <v>2101</v>
      </c>
      <c r="K680" s="49">
        <v>0</v>
      </c>
      <c r="L680" s="49">
        <v>0</v>
      </c>
      <c r="M680" s="49">
        <v>990</v>
      </c>
      <c r="T680" s="49">
        <v>0</v>
      </c>
      <c r="U680" s="49">
        <v>0</v>
      </c>
      <c r="V680" s="49">
        <v>990</v>
      </c>
      <c r="AC680" s="49">
        <v>0</v>
      </c>
      <c r="AD680" s="49">
        <v>0</v>
      </c>
      <c r="AE680" s="49">
        <v>990</v>
      </c>
      <c r="AL680" s="49">
        <v>0</v>
      </c>
      <c r="AM680" s="49">
        <v>0</v>
      </c>
      <c r="AN680" s="49">
        <v>990</v>
      </c>
      <c r="AO680" s="49">
        <v>0</v>
      </c>
      <c r="AP680" s="49">
        <v>3960</v>
      </c>
    </row>
    <row r="681" spans="1:42">
      <c r="A681" s="50" t="s">
        <v>50</v>
      </c>
      <c r="B681" s="50" t="s">
        <v>2102</v>
      </c>
      <c r="C681" s="50" t="s">
        <v>2103</v>
      </c>
      <c r="D681" s="50" t="s">
        <v>2104</v>
      </c>
      <c r="K681" s="49">
        <v>0</v>
      </c>
      <c r="L681" s="49">
        <v>0</v>
      </c>
      <c r="M681" s="49">
        <v>990</v>
      </c>
      <c r="T681" s="49">
        <v>0</v>
      </c>
      <c r="U681" s="49">
        <v>0</v>
      </c>
      <c r="V681" s="49">
        <v>990</v>
      </c>
      <c r="AC681" s="49">
        <v>0</v>
      </c>
      <c r="AD681" s="49">
        <v>0</v>
      </c>
      <c r="AE681" s="49">
        <v>990</v>
      </c>
      <c r="AL681" s="49">
        <v>0</v>
      </c>
      <c r="AM681" s="49">
        <v>0</v>
      </c>
      <c r="AN681" s="49">
        <v>990</v>
      </c>
      <c r="AO681" s="49">
        <v>0</v>
      </c>
      <c r="AP681" s="49">
        <v>3960</v>
      </c>
    </row>
    <row r="682" spans="1:42">
      <c r="A682" s="50" t="s">
        <v>50</v>
      </c>
      <c r="B682" s="50" t="s">
        <v>2105</v>
      </c>
      <c r="C682" s="50" t="s">
        <v>2106</v>
      </c>
      <c r="D682" s="50" t="s">
        <v>2107</v>
      </c>
      <c r="K682" s="49">
        <v>0</v>
      </c>
      <c r="L682" s="49">
        <v>0</v>
      </c>
      <c r="M682" s="49">
        <v>990</v>
      </c>
      <c r="T682" s="49">
        <v>0</v>
      </c>
      <c r="U682" s="49">
        <v>0</v>
      </c>
      <c r="V682" s="49">
        <v>990</v>
      </c>
      <c r="AC682" s="49">
        <v>0</v>
      </c>
      <c r="AD682" s="49">
        <v>0</v>
      </c>
      <c r="AE682" s="49">
        <v>990</v>
      </c>
      <c r="AL682" s="49">
        <v>0</v>
      </c>
      <c r="AM682" s="49">
        <v>0</v>
      </c>
      <c r="AN682" s="49">
        <v>990</v>
      </c>
      <c r="AO682" s="49">
        <v>0</v>
      </c>
      <c r="AP682" s="49">
        <v>3960</v>
      </c>
    </row>
    <row r="683" spans="1:42">
      <c r="A683" s="50" t="s">
        <v>50</v>
      </c>
      <c r="B683" s="50" t="s">
        <v>2108</v>
      </c>
      <c r="C683" s="50" t="s">
        <v>2109</v>
      </c>
      <c r="D683" s="50" t="s">
        <v>2110</v>
      </c>
      <c r="K683" s="49">
        <v>0</v>
      </c>
      <c r="L683" s="49">
        <v>0</v>
      </c>
      <c r="M683" s="49">
        <v>990</v>
      </c>
      <c r="T683" s="49">
        <v>0</v>
      </c>
      <c r="U683" s="49">
        <v>0</v>
      </c>
      <c r="V683" s="49">
        <v>990</v>
      </c>
      <c r="AC683" s="49">
        <v>0</v>
      </c>
      <c r="AD683" s="49">
        <v>0</v>
      </c>
      <c r="AE683" s="49">
        <v>990</v>
      </c>
      <c r="AL683" s="49">
        <v>0</v>
      </c>
      <c r="AM683" s="49">
        <v>0</v>
      </c>
      <c r="AN683" s="49">
        <v>990</v>
      </c>
      <c r="AO683" s="49">
        <v>0</v>
      </c>
      <c r="AP683" s="49">
        <v>3960</v>
      </c>
    </row>
    <row r="684" spans="1:42">
      <c r="A684" s="50" t="s">
        <v>50</v>
      </c>
      <c r="B684" s="50" t="s">
        <v>2111</v>
      </c>
      <c r="C684" s="50" t="s">
        <v>2112</v>
      </c>
      <c r="D684" s="50" t="s">
        <v>2113</v>
      </c>
      <c r="K684" s="49">
        <v>0</v>
      </c>
      <c r="L684" s="49">
        <v>0</v>
      </c>
      <c r="M684" s="49">
        <v>990</v>
      </c>
      <c r="T684" s="49">
        <v>0</v>
      </c>
      <c r="U684" s="49">
        <v>0</v>
      </c>
      <c r="V684" s="49">
        <v>990</v>
      </c>
      <c r="AC684" s="49">
        <v>0</v>
      </c>
      <c r="AD684" s="49">
        <v>0</v>
      </c>
      <c r="AE684" s="49">
        <v>990</v>
      </c>
      <c r="AL684" s="49">
        <v>0</v>
      </c>
      <c r="AM684" s="49">
        <v>0</v>
      </c>
      <c r="AN684" s="49">
        <v>990</v>
      </c>
      <c r="AO684" s="49">
        <v>0</v>
      </c>
      <c r="AP684" s="49">
        <v>3960</v>
      </c>
    </row>
    <row r="685" spans="1:42">
      <c r="A685" s="50" t="s">
        <v>50</v>
      </c>
      <c r="B685" s="50" t="s">
        <v>2114</v>
      </c>
      <c r="C685" s="50" t="s">
        <v>2083</v>
      </c>
      <c r="D685" s="50" t="s">
        <v>2115</v>
      </c>
      <c r="K685" s="49">
        <v>0</v>
      </c>
      <c r="L685" s="49">
        <v>0</v>
      </c>
      <c r="M685" s="49">
        <v>990</v>
      </c>
      <c r="T685" s="49">
        <v>0</v>
      </c>
      <c r="U685" s="49">
        <v>0</v>
      </c>
      <c r="V685" s="49">
        <v>990</v>
      </c>
      <c r="AC685" s="49">
        <v>0</v>
      </c>
      <c r="AD685" s="49">
        <v>0</v>
      </c>
      <c r="AE685" s="49">
        <v>990</v>
      </c>
      <c r="AL685" s="49">
        <v>0</v>
      </c>
      <c r="AM685" s="49">
        <v>0</v>
      </c>
      <c r="AN685" s="49">
        <v>990</v>
      </c>
      <c r="AO685" s="49">
        <v>0</v>
      </c>
      <c r="AP685" s="49">
        <v>3960</v>
      </c>
    </row>
    <row r="686" spans="1:42">
      <c r="A686" s="50" t="s">
        <v>50</v>
      </c>
      <c r="B686" s="50" t="s">
        <v>2116</v>
      </c>
      <c r="C686" s="50" t="s">
        <v>2117</v>
      </c>
      <c r="D686" s="50" t="s">
        <v>2118</v>
      </c>
      <c r="K686" s="49">
        <v>0</v>
      </c>
      <c r="L686" s="49">
        <v>0</v>
      </c>
      <c r="M686" s="49">
        <v>990</v>
      </c>
      <c r="T686" s="49">
        <v>0</v>
      </c>
      <c r="U686" s="49">
        <v>0</v>
      </c>
      <c r="V686" s="49">
        <v>990</v>
      </c>
      <c r="AC686" s="49">
        <v>0</v>
      </c>
      <c r="AD686" s="49">
        <v>0</v>
      </c>
      <c r="AE686" s="49">
        <v>990</v>
      </c>
      <c r="AL686" s="49">
        <v>0</v>
      </c>
      <c r="AM686" s="49">
        <v>0</v>
      </c>
      <c r="AN686" s="49">
        <v>990</v>
      </c>
      <c r="AO686" s="49">
        <v>0</v>
      </c>
      <c r="AP686" s="49">
        <v>3960</v>
      </c>
    </row>
    <row r="687" spans="1:42">
      <c r="A687" s="50" t="s">
        <v>50</v>
      </c>
      <c r="B687" s="50" t="s">
        <v>2119</v>
      </c>
      <c r="C687" s="50" t="s">
        <v>2120</v>
      </c>
      <c r="D687" s="50" t="s">
        <v>2121</v>
      </c>
      <c r="K687" s="49">
        <v>0</v>
      </c>
      <c r="L687" s="49">
        <v>0</v>
      </c>
      <c r="M687" s="49">
        <v>990</v>
      </c>
      <c r="T687" s="49">
        <v>0</v>
      </c>
      <c r="U687" s="49">
        <v>0</v>
      </c>
      <c r="V687" s="49">
        <v>990</v>
      </c>
      <c r="AC687" s="49">
        <v>0</v>
      </c>
      <c r="AD687" s="49">
        <v>0</v>
      </c>
      <c r="AE687" s="49">
        <v>990</v>
      </c>
      <c r="AL687" s="49">
        <v>0</v>
      </c>
      <c r="AM687" s="49">
        <v>0</v>
      </c>
      <c r="AN687" s="49">
        <v>990</v>
      </c>
      <c r="AO687" s="49">
        <v>0</v>
      </c>
      <c r="AP687" s="49">
        <v>3960</v>
      </c>
    </row>
    <row r="688" spans="1:42">
      <c r="A688" s="50" t="s">
        <v>50</v>
      </c>
      <c r="B688" s="50" t="s">
        <v>2436</v>
      </c>
      <c r="C688" s="50" t="s">
        <v>2437</v>
      </c>
      <c r="D688" s="50" t="s">
        <v>2438</v>
      </c>
      <c r="AF688" s="49">
        <v>903</v>
      </c>
      <c r="AG688" s="49">
        <v>0</v>
      </c>
      <c r="AH688" s="49">
        <v>410</v>
      </c>
      <c r="AI688" s="49">
        <v>903</v>
      </c>
      <c r="AJ688" s="49">
        <v>0</v>
      </c>
      <c r="AK688" s="49">
        <v>410</v>
      </c>
      <c r="AL688" s="49">
        <v>903</v>
      </c>
      <c r="AM688" s="49">
        <v>0</v>
      </c>
      <c r="AN688" s="49">
        <v>410</v>
      </c>
      <c r="AO688" s="49">
        <v>0</v>
      </c>
      <c r="AP688" s="49">
        <v>1230</v>
      </c>
    </row>
    <row r="689" spans="1:42">
      <c r="A689" s="50" t="s">
        <v>50</v>
      </c>
      <c r="B689" s="50" t="s">
        <v>2439</v>
      </c>
      <c r="C689" s="50" t="s">
        <v>2440</v>
      </c>
      <c r="D689" s="50" t="s">
        <v>2441</v>
      </c>
      <c r="AF689" s="49">
        <v>19815</v>
      </c>
      <c r="AG689" s="49">
        <v>571</v>
      </c>
      <c r="AH689" s="49">
        <v>401580</v>
      </c>
      <c r="AI689" s="49">
        <v>20983</v>
      </c>
      <c r="AJ689" s="49">
        <v>1168</v>
      </c>
      <c r="AK689" s="49">
        <v>869670</v>
      </c>
      <c r="AL689" s="49">
        <v>145</v>
      </c>
      <c r="AM689" s="49">
        <v>1220</v>
      </c>
      <c r="AN689" s="49">
        <v>912310</v>
      </c>
      <c r="AO689" s="49">
        <v>2959</v>
      </c>
      <c r="AP689" s="49">
        <v>2183560</v>
      </c>
    </row>
    <row r="690" spans="1:42">
      <c r="A690" s="50" t="s">
        <v>50</v>
      </c>
      <c r="B690" s="50" t="s">
        <v>2442</v>
      </c>
      <c r="C690" s="50" t="s">
        <v>2443</v>
      </c>
      <c r="D690" s="50" t="s">
        <v>2444</v>
      </c>
      <c r="AF690" s="49">
        <v>1159</v>
      </c>
      <c r="AG690" s="49">
        <v>82</v>
      </c>
      <c r="AH690" s="49">
        <v>34490</v>
      </c>
      <c r="AI690" s="49">
        <v>1286</v>
      </c>
      <c r="AJ690" s="49">
        <v>127</v>
      </c>
      <c r="AK690" s="49">
        <v>66620</v>
      </c>
      <c r="AL690" s="49">
        <v>1318</v>
      </c>
      <c r="AM690" s="49">
        <v>32</v>
      </c>
      <c r="AN690" s="49">
        <v>8090</v>
      </c>
      <c r="AO690" s="49">
        <v>241</v>
      </c>
      <c r="AP690" s="49">
        <v>109200</v>
      </c>
    </row>
    <row r="691" spans="1:42">
      <c r="A691" s="50" t="s">
        <v>50</v>
      </c>
      <c r="B691" s="50" t="s">
        <v>2445</v>
      </c>
      <c r="C691" s="50" t="s">
        <v>2446</v>
      </c>
      <c r="D691" s="50" t="s">
        <v>2447</v>
      </c>
      <c r="AF691" s="49">
        <v>484</v>
      </c>
      <c r="AG691" s="49">
        <v>235</v>
      </c>
      <c r="AH691" s="49">
        <v>145460</v>
      </c>
      <c r="AI691" s="49">
        <v>727</v>
      </c>
      <c r="AJ691" s="49">
        <v>243</v>
      </c>
      <c r="AK691" s="49">
        <v>151300</v>
      </c>
      <c r="AL691" s="49">
        <v>1017</v>
      </c>
      <c r="AM691" s="49">
        <v>290</v>
      </c>
      <c r="AN691" s="49">
        <v>185610</v>
      </c>
      <c r="AO691" s="49">
        <v>768</v>
      </c>
      <c r="AP691" s="49">
        <v>482370</v>
      </c>
    </row>
    <row r="692" spans="1:42">
      <c r="A692" s="50" t="s">
        <v>50</v>
      </c>
      <c r="B692" s="50" t="s">
        <v>2448</v>
      </c>
      <c r="C692" s="50" t="s">
        <v>2449</v>
      </c>
      <c r="D692" s="50" t="s">
        <v>2450</v>
      </c>
      <c r="AI692" s="49">
        <v>1</v>
      </c>
      <c r="AJ692" s="49">
        <v>0</v>
      </c>
      <c r="AK692" s="49">
        <v>410</v>
      </c>
      <c r="AL692" s="49">
        <v>505</v>
      </c>
      <c r="AM692" s="49">
        <v>504</v>
      </c>
      <c r="AN692" s="49">
        <v>349990</v>
      </c>
      <c r="AO692" s="49">
        <v>504</v>
      </c>
      <c r="AP692" s="49">
        <v>350400</v>
      </c>
    </row>
    <row r="693" spans="1:42">
      <c r="A693" s="50" t="s">
        <v>50</v>
      </c>
      <c r="B693" s="50" t="s">
        <v>2451</v>
      </c>
      <c r="C693" s="50" t="s">
        <v>2452</v>
      </c>
      <c r="D693" s="50" t="s">
        <v>2453</v>
      </c>
      <c r="AO693" s="49">
        <v>0</v>
      </c>
      <c r="AP693" s="49">
        <v>0</v>
      </c>
    </row>
    <row r="694" spans="1:42">
      <c r="A694" s="50" t="s">
        <v>50</v>
      </c>
      <c r="B694" s="50" t="s">
        <v>2454</v>
      </c>
      <c r="C694" s="50" t="s">
        <v>2455</v>
      </c>
      <c r="D694" s="50" t="s">
        <v>2456</v>
      </c>
      <c r="AO694" s="49">
        <v>0</v>
      </c>
      <c r="AP694" s="49">
        <v>0</v>
      </c>
    </row>
    <row r="695" spans="1:42">
      <c r="A695" s="50" t="s">
        <v>50</v>
      </c>
      <c r="B695" s="50" t="s">
        <v>2457</v>
      </c>
      <c r="C695" s="50" t="s">
        <v>2458</v>
      </c>
      <c r="D695" s="50" t="s">
        <v>2459</v>
      </c>
      <c r="AF695" s="49">
        <v>912</v>
      </c>
      <c r="AG695" s="49">
        <v>160</v>
      </c>
      <c r="AH695" s="49">
        <v>30760</v>
      </c>
      <c r="AI695" s="49">
        <v>1199</v>
      </c>
      <c r="AJ695" s="49">
        <v>287</v>
      </c>
      <c r="AK695" s="49">
        <v>69680</v>
      </c>
      <c r="AL695" s="49">
        <v>1271</v>
      </c>
      <c r="AM695" s="49">
        <v>72</v>
      </c>
      <c r="AN695" s="49">
        <v>14040</v>
      </c>
      <c r="AO695" s="49">
        <v>519</v>
      </c>
      <c r="AP695" s="49">
        <v>114480</v>
      </c>
    </row>
    <row r="696" spans="1:42">
      <c r="A696" s="50" t="s">
        <v>50</v>
      </c>
      <c r="B696" s="50" t="s">
        <v>2460</v>
      </c>
      <c r="C696" s="50" t="s">
        <v>2461</v>
      </c>
      <c r="D696" s="50" t="s">
        <v>2462</v>
      </c>
      <c r="AO696" s="49">
        <v>0</v>
      </c>
      <c r="AP696" s="49">
        <v>0</v>
      </c>
    </row>
    <row r="697" spans="1:42">
      <c r="A697" s="50" t="s">
        <v>50</v>
      </c>
      <c r="B697" s="50" t="s">
        <v>2463</v>
      </c>
      <c r="C697" s="50" t="s">
        <v>2464</v>
      </c>
      <c r="D697" s="50" t="s">
        <v>2465</v>
      </c>
      <c r="AO697" s="49">
        <v>0</v>
      </c>
      <c r="AP697" s="49">
        <v>0</v>
      </c>
    </row>
    <row r="698" spans="1:42">
      <c r="A698" s="50" t="s">
        <v>50</v>
      </c>
      <c r="B698" s="50" t="s">
        <v>2122</v>
      </c>
      <c r="C698" s="50" t="s">
        <v>2123</v>
      </c>
      <c r="D698" s="50" t="s">
        <v>2124</v>
      </c>
      <c r="K698" s="49">
        <v>0</v>
      </c>
      <c r="L698" s="49">
        <v>0</v>
      </c>
      <c r="M698" s="49">
        <v>990</v>
      </c>
      <c r="T698" s="49">
        <v>0</v>
      </c>
      <c r="U698" s="49">
        <v>0</v>
      </c>
      <c r="V698" s="49">
        <v>990</v>
      </c>
      <c r="AC698" s="49">
        <v>0</v>
      </c>
      <c r="AD698" s="49">
        <v>0</v>
      </c>
      <c r="AE698" s="49">
        <v>990</v>
      </c>
      <c r="AL698" s="49">
        <v>0</v>
      </c>
      <c r="AM698" s="49">
        <v>0</v>
      </c>
      <c r="AN698" s="49">
        <v>990</v>
      </c>
      <c r="AO698" s="49">
        <v>0</v>
      </c>
      <c r="AP698" s="49">
        <v>3960</v>
      </c>
    </row>
    <row r="699" spans="1:42">
      <c r="A699" s="50" t="s">
        <v>50</v>
      </c>
      <c r="B699" s="50" t="s">
        <v>2125</v>
      </c>
      <c r="C699" s="50" t="s">
        <v>2126</v>
      </c>
      <c r="D699" s="50" t="s">
        <v>2127</v>
      </c>
      <c r="K699" s="49">
        <v>0</v>
      </c>
      <c r="L699" s="49">
        <v>0</v>
      </c>
      <c r="M699" s="49">
        <v>990</v>
      </c>
      <c r="T699" s="49">
        <v>0</v>
      </c>
      <c r="U699" s="49">
        <v>0</v>
      </c>
      <c r="V699" s="49">
        <v>990</v>
      </c>
      <c r="AC699" s="49">
        <v>0</v>
      </c>
      <c r="AD699" s="49">
        <v>0</v>
      </c>
      <c r="AE699" s="49">
        <v>990</v>
      </c>
      <c r="AL699" s="49">
        <v>0</v>
      </c>
      <c r="AM699" s="49">
        <v>0</v>
      </c>
      <c r="AN699" s="49">
        <v>990</v>
      </c>
      <c r="AO699" s="49">
        <v>0</v>
      </c>
      <c r="AP699" s="49">
        <v>3960</v>
      </c>
    </row>
    <row r="700" spans="1:42">
      <c r="A700" s="50" t="s">
        <v>50</v>
      </c>
      <c r="B700" s="50" t="s">
        <v>2128</v>
      </c>
      <c r="C700" s="50" t="s">
        <v>2129</v>
      </c>
      <c r="D700" s="50" t="s">
        <v>2130</v>
      </c>
      <c r="K700" s="49">
        <v>0</v>
      </c>
      <c r="L700" s="49">
        <v>0</v>
      </c>
      <c r="M700" s="49">
        <v>0</v>
      </c>
      <c r="T700" s="49">
        <v>0</v>
      </c>
      <c r="U700" s="49">
        <v>0</v>
      </c>
      <c r="V700" s="49">
        <v>0</v>
      </c>
      <c r="AC700" s="49">
        <v>0</v>
      </c>
      <c r="AD700" s="49">
        <v>0</v>
      </c>
      <c r="AE700" s="49">
        <v>0</v>
      </c>
      <c r="AL700" s="49">
        <v>0</v>
      </c>
      <c r="AM700" s="49">
        <v>0</v>
      </c>
      <c r="AN700" s="49">
        <v>0</v>
      </c>
      <c r="AO700" s="49">
        <v>0</v>
      </c>
      <c r="AP700" s="49">
        <v>0</v>
      </c>
    </row>
    <row r="701" spans="1:42">
      <c r="A701" s="50" t="s">
        <v>50</v>
      </c>
      <c r="B701" s="50" t="s">
        <v>2131</v>
      </c>
      <c r="C701" s="50" t="s">
        <v>2132</v>
      </c>
      <c r="D701" s="50" t="s">
        <v>2133</v>
      </c>
      <c r="K701" s="49">
        <v>0</v>
      </c>
      <c r="L701" s="49">
        <v>0</v>
      </c>
      <c r="M701" s="49">
        <v>990</v>
      </c>
      <c r="T701" s="49">
        <v>0</v>
      </c>
      <c r="U701" s="49">
        <v>0</v>
      </c>
      <c r="V701" s="49">
        <v>990</v>
      </c>
      <c r="AC701" s="49">
        <v>0</v>
      </c>
      <c r="AD701" s="49">
        <v>0</v>
      </c>
      <c r="AE701" s="49">
        <v>990</v>
      </c>
      <c r="AL701" s="49">
        <v>0</v>
      </c>
      <c r="AM701" s="49">
        <v>0</v>
      </c>
      <c r="AN701" s="49">
        <v>990</v>
      </c>
      <c r="AO701" s="49">
        <v>0</v>
      </c>
      <c r="AP701" s="49">
        <v>3960</v>
      </c>
    </row>
    <row r="702" spans="1:42">
      <c r="A702" s="50" t="s">
        <v>50</v>
      </c>
      <c r="B702" s="50" t="s">
        <v>2134</v>
      </c>
      <c r="C702" s="50" t="s">
        <v>2135</v>
      </c>
      <c r="D702" s="50" t="s">
        <v>2136</v>
      </c>
      <c r="K702" s="49">
        <v>0</v>
      </c>
      <c r="L702" s="49">
        <v>0</v>
      </c>
      <c r="M702" s="49">
        <v>990</v>
      </c>
      <c r="T702" s="49">
        <v>0</v>
      </c>
      <c r="U702" s="49">
        <v>0</v>
      </c>
      <c r="V702" s="49">
        <v>990</v>
      </c>
      <c r="AC702" s="49">
        <v>0</v>
      </c>
      <c r="AD702" s="49">
        <v>0</v>
      </c>
      <c r="AE702" s="49">
        <v>990</v>
      </c>
      <c r="AL702" s="49">
        <v>0</v>
      </c>
      <c r="AM702" s="49">
        <v>0</v>
      </c>
      <c r="AN702" s="49">
        <v>990</v>
      </c>
      <c r="AO702" s="49">
        <v>0</v>
      </c>
      <c r="AP702" s="49">
        <v>3960</v>
      </c>
    </row>
    <row r="703" spans="1:42">
      <c r="A703" s="50" t="s">
        <v>50</v>
      </c>
      <c r="B703" s="50" t="s">
        <v>2137</v>
      </c>
      <c r="C703" s="50" t="s">
        <v>2138</v>
      </c>
      <c r="D703" s="50" t="s">
        <v>2139</v>
      </c>
      <c r="K703" s="49">
        <v>0</v>
      </c>
      <c r="L703" s="49">
        <v>0</v>
      </c>
      <c r="M703" s="49">
        <v>0</v>
      </c>
      <c r="T703" s="49">
        <v>0</v>
      </c>
      <c r="U703" s="49">
        <v>0</v>
      </c>
      <c r="V703" s="49">
        <v>0</v>
      </c>
      <c r="AC703" s="49">
        <v>0</v>
      </c>
      <c r="AD703" s="49">
        <v>0</v>
      </c>
      <c r="AE703" s="49">
        <v>0</v>
      </c>
      <c r="AL703" s="49">
        <v>0</v>
      </c>
      <c r="AM703" s="49">
        <v>0</v>
      </c>
      <c r="AN703" s="49">
        <v>0</v>
      </c>
      <c r="AO703" s="49">
        <v>0</v>
      </c>
      <c r="AP703" s="49">
        <v>0</v>
      </c>
    </row>
    <row r="704" spans="1:42">
      <c r="A704" s="50" t="s">
        <v>50</v>
      </c>
      <c r="B704" s="50" t="s">
        <v>2140</v>
      </c>
      <c r="C704" s="50" t="s">
        <v>2466</v>
      </c>
      <c r="D704" s="50" t="s">
        <v>2142</v>
      </c>
      <c r="K704" s="49">
        <v>0</v>
      </c>
      <c r="L704" s="49">
        <v>0</v>
      </c>
      <c r="M704" s="49">
        <v>990</v>
      </c>
      <c r="T704" s="49">
        <v>0</v>
      </c>
      <c r="U704" s="49">
        <v>0</v>
      </c>
      <c r="V704" s="49">
        <v>990</v>
      </c>
      <c r="AC704" s="49">
        <v>0</v>
      </c>
      <c r="AD704" s="49">
        <v>0</v>
      </c>
      <c r="AE704" s="49">
        <v>990</v>
      </c>
      <c r="AL704" s="49">
        <v>0</v>
      </c>
      <c r="AM704" s="49">
        <v>0</v>
      </c>
      <c r="AN704" s="49">
        <v>990</v>
      </c>
      <c r="AO704" s="49">
        <v>0</v>
      </c>
      <c r="AP704" s="49">
        <v>3960</v>
      </c>
    </row>
    <row r="705" spans="1:42">
      <c r="A705" s="50" t="s">
        <v>50</v>
      </c>
      <c r="B705" s="50" t="s">
        <v>2143</v>
      </c>
      <c r="C705" s="50" t="s">
        <v>2144</v>
      </c>
      <c r="D705" s="50" t="s">
        <v>2145</v>
      </c>
      <c r="K705" s="49">
        <v>0</v>
      </c>
      <c r="L705" s="49">
        <v>0</v>
      </c>
      <c r="M705" s="49">
        <v>990</v>
      </c>
      <c r="T705" s="49">
        <v>0</v>
      </c>
      <c r="U705" s="49">
        <v>0</v>
      </c>
      <c r="V705" s="49">
        <v>990</v>
      </c>
      <c r="AC705" s="49">
        <v>0</v>
      </c>
      <c r="AD705" s="49">
        <v>0</v>
      </c>
      <c r="AE705" s="49">
        <v>990</v>
      </c>
      <c r="AL705" s="49">
        <v>0</v>
      </c>
      <c r="AM705" s="49">
        <v>0</v>
      </c>
      <c r="AN705" s="49">
        <v>990</v>
      </c>
      <c r="AO705" s="49">
        <v>0</v>
      </c>
      <c r="AP705" s="49">
        <v>3960</v>
      </c>
    </row>
    <row r="706" spans="1:42">
      <c r="A706" s="50" t="s">
        <v>50</v>
      </c>
      <c r="B706" s="50" t="s">
        <v>2146</v>
      </c>
      <c r="C706" s="50" t="s">
        <v>2147</v>
      </c>
      <c r="D706" s="50" t="s">
        <v>2148</v>
      </c>
      <c r="K706" s="49">
        <v>0</v>
      </c>
      <c r="L706" s="49">
        <v>0</v>
      </c>
      <c r="M706" s="49">
        <v>990</v>
      </c>
      <c r="T706" s="49">
        <v>0</v>
      </c>
      <c r="U706" s="49">
        <v>0</v>
      </c>
      <c r="V706" s="49">
        <v>990</v>
      </c>
      <c r="AC706" s="49">
        <v>0</v>
      </c>
      <c r="AD706" s="49">
        <v>0</v>
      </c>
      <c r="AE706" s="49">
        <v>990</v>
      </c>
      <c r="AL706" s="49">
        <v>0</v>
      </c>
      <c r="AM706" s="49">
        <v>0</v>
      </c>
      <c r="AN706" s="49">
        <v>990</v>
      </c>
      <c r="AO706" s="49">
        <v>0</v>
      </c>
      <c r="AP706" s="49">
        <v>3960</v>
      </c>
    </row>
    <row r="707" spans="1:42">
      <c r="A707" s="50" t="s">
        <v>50</v>
      </c>
      <c r="B707" s="50" t="s">
        <v>2149</v>
      </c>
      <c r="C707" s="50" t="s">
        <v>2150</v>
      </c>
      <c r="D707" s="50" t="s">
        <v>2151</v>
      </c>
      <c r="K707" s="49">
        <v>0</v>
      </c>
      <c r="L707" s="49">
        <v>0</v>
      </c>
      <c r="M707" s="49">
        <v>990</v>
      </c>
      <c r="T707" s="49">
        <v>0</v>
      </c>
      <c r="U707" s="49">
        <v>0</v>
      </c>
      <c r="V707" s="49">
        <v>990</v>
      </c>
      <c r="AC707" s="49">
        <v>0</v>
      </c>
      <c r="AD707" s="49">
        <v>0</v>
      </c>
      <c r="AE707" s="49">
        <v>990</v>
      </c>
      <c r="AL707" s="49">
        <v>0</v>
      </c>
      <c r="AM707" s="49">
        <v>0</v>
      </c>
      <c r="AN707" s="49">
        <v>990</v>
      </c>
      <c r="AO707" s="49">
        <v>0</v>
      </c>
      <c r="AP707" s="49">
        <v>3960</v>
      </c>
    </row>
    <row r="708" spans="1:42">
      <c r="A708" s="50" t="s">
        <v>50</v>
      </c>
      <c r="B708" s="50" t="s">
        <v>2152</v>
      </c>
      <c r="C708" s="50" t="s">
        <v>2467</v>
      </c>
      <c r="D708" s="50" t="s">
        <v>2468</v>
      </c>
      <c r="K708" s="49">
        <v>0</v>
      </c>
      <c r="L708" s="49">
        <v>0</v>
      </c>
      <c r="M708" s="49">
        <v>990</v>
      </c>
      <c r="T708" s="49">
        <v>0</v>
      </c>
      <c r="U708" s="49">
        <v>0</v>
      </c>
      <c r="V708" s="49">
        <v>990</v>
      </c>
      <c r="AC708" s="49">
        <v>0</v>
      </c>
      <c r="AD708" s="49">
        <v>0</v>
      </c>
      <c r="AE708" s="49">
        <v>990</v>
      </c>
      <c r="AL708" s="49">
        <v>0</v>
      </c>
      <c r="AM708" s="49">
        <v>0</v>
      </c>
      <c r="AN708" s="49">
        <v>990</v>
      </c>
      <c r="AO708" s="49">
        <v>0</v>
      </c>
      <c r="AP708" s="49">
        <v>3960</v>
      </c>
    </row>
    <row r="709" spans="1:42">
      <c r="A709" s="50" t="s">
        <v>50</v>
      </c>
      <c r="B709" s="50" t="s">
        <v>2155</v>
      </c>
      <c r="C709" s="50" t="s">
        <v>2156</v>
      </c>
      <c r="D709" s="50" t="s">
        <v>2157</v>
      </c>
      <c r="K709" s="49">
        <v>0</v>
      </c>
      <c r="L709" s="49">
        <v>0</v>
      </c>
      <c r="M709" s="49">
        <v>990</v>
      </c>
      <c r="T709" s="49">
        <v>0</v>
      </c>
      <c r="U709" s="49">
        <v>0</v>
      </c>
      <c r="V709" s="49">
        <v>990</v>
      </c>
      <c r="AC709" s="49">
        <v>0</v>
      </c>
      <c r="AD709" s="49">
        <v>0</v>
      </c>
      <c r="AE709" s="49">
        <v>990</v>
      </c>
      <c r="AL709" s="49">
        <v>0</v>
      </c>
      <c r="AM709" s="49">
        <v>0</v>
      </c>
      <c r="AN709" s="49">
        <v>990</v>
      </c>
      <c r="AO709" s="49">
        <v>0</v>
      </c>
      <c r="AP709" s="49">
        <v>3960</v>
      </c>
    </row>
    <row r="710" spans="1:42">
      <c r="A710" s="50" t="s">
        <v>50</v>
      </c>
      <c r="B710" s="50" t="s">
        <v>2158</v>
      </c>
      <c r="C710" s="50" t="s">
        <v>2159</v>
      </c>
      <c r="D710" s="50" t="s">
        <v>2160</v>
      </c>
      <c r="K710" s="49">
        <v>0</v>
      </c>
      <c r="L710" s="49">
        <v>0</v>
      </c>
      <c r="M710" s="49">
        <v>990</v>
      </c>
      <c r="T710" s="49">
        <v>0</v>
      </c>
      <c r="U710" s="49">
        <v>0</v>
      </c>
      <c r="V710" s="49">
        <v>990</v>
      </c>
      <c r="AC710" s="49">
        <v>0</v>
      </c>
      <c r="AD710" s="49">
        <v>0</v>
      </c>
      <c r="AE710" s="49">
        <v>990</v>
      </c>
      <c r="AL710" s="49">
        <v>0</v>
      </c>
      <c r="AM710" s="49">
        <v>0</v>
      </c>
      <c r="AN710" s="49">
        <v>990</v>
      </c>
      <c r="AO710" s="49">
        <v>0</v>
      </c>
      <c r="AP710" s="49">
        <v>3960</v>
      </c>
    </row>
    <row r="711" spans="1:42">
      <c r="A711" s="50" t="s">
        <v>50</v>
      </c>
      <c r="B711" s="50" t="s">
        <v>2161</v>
      </c>
      <c r="C711" s="50" t="s">
        <v>2162</v>
      </c>
      <c r="D711" s="50" t="s">
        <v>2163</v>
      </c>
      <c r="K711" s="49">
        <v>0</v>
      </c>
      <c r="L711" s="49">
        <v>0</v>
      </c>
      <c r="M711" s="49">
        <v>990</v>
      </c>
      <c r="T711" s="49">
        <v>0</v>
      </c>
      <c r="U711" s="49">
        <v>0</v>
      </c>
      <c r="V711" s="49">
        <v>990</v>
      </c>
      <c r="AC711" s="49">
        <v>0</v>
      </c>
      <c r="AD711" s="49">
        <v>0</v>
      </c>
      <c r="AE711" s="49">
        <v>990</v>
      </c>
      <c r="AL711" s="49">
        <v>0</v>
      </c>
      <c r="AM711" s="49">
        <v>0</v>
      </c>
      <c r="AN711" s="49">
        <v>990</v>
      </c>
      <c r="AO711" s="49">
        <v>0</v>
      </c>
      <c r="AP711" s="49">
        <v>3960</v>
      </c>
    </row>
    <row r="712" spans="1:42">
      <c r="A712" s="50" t="s">
        <v>50</v>
      </c>
      <c r="B712" s="50" t="s">
        <v>2164</v>
      </c>
      <c r="C712" s="50" t="s">
        <v>2165</v>
      </c>
      <c r="D712" s="50" t="s">
        <v>2166</v>
      </c>
      <c r="K712" s="49">
        <v>0</v>
      </c>
      <c r="L712" s="49">
        <v>0</v>
      </c>
      <c r="M712" s="49">
        <v>990</v>
      </c>
      <c r="T712" s="49">
        <v>0</v>
      </c>
      <c r="U712" s="49">
        <v>0</v>
      </c>
      <c r="V712" s="49">
        <v>990</v>
      </c>
      <c r="AC712" s="49">
        <v>0</v>
      </c>
      <c r="AD712" s="49">
        <v>0</v>
      </c>
      <c r="AE712" s="49">
        <v>990</v>
      </c>
      <c r="AL712" s="49">
        <v>0</v>
      </c>
      <c r="AM712" s="49">
        <v>0</v>
      </c>
      <c r="AN712" s="49">
        <v>990</v>
      </c>
      <c r="AO712" s="49">
        <v>0</v>
      </c>
      <c r="AP712" s="49">
        <v>3960</v>
      </c>
    </row>
    <row r="713" spans="1:42">
      <c r="A713" s="50" t="s">
        <v>50</v>
      </c>
      <c r="B713" s="50" t="s">
        <v>2167</v>
      </c>
      <c r="C713" s="50" t="s">
        <v>2168</v>
      </c>
      <c r="D713" s="50" t="s">
        <v>2169</v>
      </c>
      <c r="K713" s="49">
        <v>0</v>
      </c>
      <c r="L713" s="49">
        <v>0</v>
      </c>
      <c r="M713" s="49">
        <v>990</v>
      </c>
      <c r="T713" s="49">
        <v>0</v>
      </c>
      <c r="U713" s="49">
        <v>0</v>
      </c>
      <c r="V713" s="49">
        <v>990</v>
      </c>
      <c r="AC713" s="49">
        <v>0</v>
      </c>
      <c r="AD713" s="49">
        <v>0</v>
      </c>
      <c r="AE713" s="49">
        <v>990</v>
      </c>
      <c r="AL713" s="49">
        <v>0</v>
      </c>
      <c r="AM713" s="49">
        <v>0</v>
      </c>
      <c r="AN713" s="49">
        <v>990</v>
      </c>
      <c r="AO713" s="49">
        <v>0</v>
      </c>
      <c r="AP713" s="49">
        <v>3960</v>
      </c>
    </row>
    <row r="714" spans="1:42">
      <c r="A714" s="50" t="s">
        <v>50</v>
      </c>
      <c r="B714" s="50" t="s">
        <v>2170</v>
      </c>
      <c r="C714" s="50" t="s">
        <v>2171</v>
      </c>
      <c r="D714" s="50" t="s">
        <v>2469</v>
      </c>
      <c r="K714" s="49">
        <v>0</v>
      </c>
      <c r="L714" s="49">
        <v>0</v>
      </c>
      <c r="M714" s="49">
        <v>990</v>
      </c>
      <c r="T714" s="49">
        <v>0</v>
      </c>
      <c r="U714" s="49">
        <v>0</v>
      </c>
      <c r="V714" s="49">
        <v>990</v>
      </c>
      <c r="AC714" s="49">
        <v>0</v>
      </c>
      <c r="AD714" s="49">
        <v>0</v>
      </c>
      <c r="AE714" s="49">
        <v>990</v>
      </c>
      <c r="AL714" s="49">
        <v>0</v>
      </c>
      <c r="AM714" s="49">
        <v>0</v>
      </c>
      <c r="AN714" s="49">
        <v>990</v>
      </c>
      <c r="AO714" s="49">
        <v>0</v>
      </c>
      <c r="AP714" s="49">
        <v>3960</v>
      </c>
    </row>
    <row r="715" spans="1:42">
      <c r="A715" s="50" t="s">
        <v>50</v>
      </c>
      <c r="B715" s="50" t="s">
        <v>2173</v>
      </c>
      <c r="C715" s="50" t="s">
        <v>2174</v>
      </c>
      <c r="D715" s="50" t="s">
        <v>2175</v>
      </c>
      <c r="K715" s="49">
        <v>0</v>
      </c>
      <c r="L715" s="49">
        <v>0</v>
      </c>
      <c r="M715" s="49">
        <v>990</v>
      </c>
      <c r="T715" s="49">
        <v>0</v>
      </c>
      <c r="U715" s="49">
        <v>0</v>
      </c>
      <c r="V715" s="49">
        <v>990</v>
      </c>
      <c r="AC715" s="49">
        <v>0</v>
      </c>
      <c r="AD715" s="49">
        <v>0</v>
      </c>
      <c r="AE715" s="49">
        <v>990</v>
      </c>
      <c r="AL715" s="49">
        <v>0</v>
      </c>
      <c r="AM715" s="49">
        <v>0</v>
      </c>
      <c r="AN715" s="49">
        <v>990</v>
      </c>
      <c r="AO715" s="49">
        <v>0</v>
      </c>
      <c r="AP715" s="49">
        <v>3960</v>
      </c>
    </row>
  </sheetData>
  <phoneticPr fontId="15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31"/>
  <sheetViews>
    <sheetView workbookViewId="0">
      <selection activeCell="L126" sqref="L126"/>
    </sheetView>
  </sheetViews>
  <sheetFormatPr defaultRowHeight="16.5"/>
  <cols>
    <col min="1" max="1" width="7" style="49" bestFit="1" customWidth="1"/>
    <col min="2" max="2" width="23.33203125" style="49" bestFit="1" customWidth="1"/>
    <col min="3" max="3" width="36.5" style="49" bestFit="1" customWidth="1"/>
    <col min="4" max="4" width="60" style="49" bestFit="1" customWidth="1"/>
    <col min="5" max="5" width="9.33203125" style="49"/>
    <col min="6" max="6" width="11.33203125" style="49" bestFit="1" customWidth="1"/>
    <col min="7" max="7" width="9.33203125" style="49"/>
    <col min="8" max="8" width="14.6640625" style="52" bestFit="1" customWidth="1"/>
    <col min="9" max="9" width="11.33203125" style="52" bestFit="1" customWidth="1"/>
    <col min="10" max="10" width="14.6640625" style="52" bestFit="1" customWidth="1"/>
    <col min="11" max="11" width="11.33203125" style="52" bestFit="1" customWidth="1"/>
    <col min="12" max="12" width="14.6640625" style="52" bestFit="1" customWidth="1"/>
    <col min="13" max="13" width="11.33203125" style="52" bestFit="1" customWidth="1"/>
    <col min="14" max="14" width="14.6640625" style="52" bestFit="1" customWidth="1"/>
    <col min="15" max="15" width="11.33203125" style="52" bestFit="1" customWidth="1"/>
    <col min="16" max="16" width="14.6640625" style="52" bestFit="1" customWidth="1"/>
    <col min="17" max="17" width="11.33203125" style="52" bestFit="1" customWidth="1"/>
    <col min="18" max="18" width="14.6640625" style="52" bestFit="1" customWidth="1"/>
    <col min="19" max="19" width="11.33203125" style="52" bestFit="1" customWidth="1"/>
    <col min="20" max="20" width="14.6640625" style="52" bestFit="1" customWidth="1"/>
    <col min="21" max="21" width="11.33203125" style="52" bestFit="1" customWidth="1"/>
    <col min="22" max="22" width="14.6640625" style="52" bestFit="1" customWidth="1"/>
    <col min="23" max="23" width="11.33203125" style="52" bestFit="1" customWidth="1"/>
    <col min="24" max="24" width="14.6640625" style="52" bestFit="1" customWidth="1"/>
    <col min="25" max="25" width="11.33203125" style="52" bestFit="1" customWidth="1"/>
    <col min="26" max="26" width="14.6640625" style="52" bestFit="1" customWidth="1"/>
    <col min="27" max="27" width="12.1640625" style="52" bestFit="1" customWidth="1"/>
    <col min="28" max="28" width="14.83203125" style="52" bestFit="1" customWidth="1"/>
    <col min="29" max="29" width="12.1640625" style="52" bestFit="1" customWidth="1"/>
    <col min="30" max="30" width="14.83203125" style="52" bestFit="1" customWidth="1"/>
    <col min="31" max="31" width="12.1640625" style="52" bestFit="1" customWidth="1"/>
    <col min="32" max="32" width="14.83203125" style="52" bestFit="1" customWidth="1"/>
    <col min="33" max="33" width="14.6640625" style="52" bestFit="1" customWidth="1"/>
    <col min="34" max="34" width="16.1640625" style="52" bestFit="1" customWidth="1"/>
    <col min="35" max="35" width="9.33203125" style="52"/>
    <col min="36" max="16384" width="9.33203125" style="49"/>
  </cols>
  <sheetData>
    <row r="1" spans="1:34">
      <c r="A1" s="48" t="s">
        <v>16</v>
      </c>
      <c r="B1" s="48" t="s">
        <v>17</v>
      </c>
      <c r="C1" s="48" t="s">
        <v>18</v>
      </c>
      <c r="D1" s="48" t="s">
        <v>19</v>
      </c>
      <c r="E1" s="48" t="s">
        <v>20</v>
      </c>
      <c r="F1" s="48" t="s">
        <v>21</v>
      </c>
      <c r="G1" s="48" t="s">
        <v>22</v>
      </c>
      <c r="H1" s="51" t="s">
        <v>23</v>
      </c>
      <c r="I1" s="51" t="s">
        <v>24</v>
      </c>
      <c r="J1" s="51" t="s">
        <v>25</v>
      </c>
      <c r="K1" s="51" t="s">
        <v>26</v>
      </c>
      <c r="L1" s="51" t="s">
        <v>27</v>
      </c>
      <c r="M1" s="51" t="s">
        <v>28</v>
      </c>
      <c r="N1" s="51" t="s">
        <v>29</v>
      </c>
      <c r="O1" s="51" t="s">
        <v>30</v>
      </c>
      <c r="P1" s="51" t="s">
        <v>31</v>
      </c>
      <c r="Q1" s="51" t="s">
        <v>32</v>
      </c>
      <c r="R1" s="51" t="s">
        <v>33</v>
      </c>
      <c r="S1" s="51" t="s">
        <v>34</v>
      </c>
      <c r="T1" s="51" t="s">
        <v>35</v>
      </c>
      <c r="U1" s="51" t="s">
        <v>36</v>
      </c>
      <c r="V1" s="51" t="s">
        <v>37</v>
      </c>
      <c r="W1" s="51" t="s">
        <v>38</v>
      </c>
      <c r="X1" s="51" t="s">
        <v>39</v>
      </c>
      <c r="Y1" s="51" t="s">
        <v>40</v>
      </c>
      <c r="Z1" s="51" t="s">
        <v>41</v>
      </c>
      <c r="AA1" s="51" t="s">
        <v>42</v>
      </c>
      <c r="AB1" s="51" t="s">
        <v>43</v>
      </c>
      <c r="AC1" s="51" t="s">
        <v>44</v>
      </c>
      <c r="AD1" s="51" t="s">
        <v>45</v>
      </c>
      <c r="AE1" s="51" t="s">
        <v>46</v>
      </c>
      <c r="AF1" s="51" t="s">
        <v>47</v>
      </c>
      <c r="AG1" s="51" t="s">
        <v>48</v>
      </c>
      <c r="AH1" s="51" t="s">
        <v>49</v>
      </c>
    </row>
    <row r="2" spans="1:34">
      <c r="A2" s="50" t="s">
        <v>50</v>
      </c>
      <c r="B2" s="50" t="s">
        <v>51</v>
      </c>
      <c r="C2" s="50" t="s">
        <v>52</v>
      </c>
      <c r="D2" s="50" t="s">
        <v>53</v>
      </c>
      <c r="E2" s="50" t="s">
        <v>54</v>
      </c>
      <c r="F2" s="50" t="s">
        <v>55</v>
      </c>
      <c r="G2" s="50" t="s">
        <v>56</v>
      </c>
      <c r="H2" s="53" t="s">
        <v>55</v>
      </c>
      <c r="M2" s="52">
        <v>6</v>
      </c>
      <c r="N2" s="52">
        <v>2070</v>
      </c>
      <c r="S2" s="52">
        <v>6</v>
      </c>
      <c r="T2" s="52">
        <v>2070</v>
      </c>
      <c r="Y2" s="52">
        <v>6</v>
      </c>
      <c r="Z2" s="52">
        <v>2070</v>
      </c>
      <c r="AE2" s="52">
        <v>6</v>
      </c>
      <c r="AF2" s="52">
        <v>2070</v>
      </c>
      <c r="AG2" s="52">
        <v>24</v>
      </c>
      <c r="AH2" s="52">
        <v>8280</v>
      </c>
    </row>
    <row r="3" spans="1:34">
      <c r="A3" s="50" t="s">
        <v>50</v>
      </c>
      <c r="B3" s="50" t="s">
        <v>57</v>
      </c>
      <c r="C3" s="50" t="s">
        <v>58</v>
      </c>
      <c r="D3" s="50" t="s">
        <v>59</v>
      </c>
      <c r="E3" s="50" t="s">
        <v>54</v>
      </c>
      <c r="F3" s="50" t="s">
        <v>55</v>
      </c>
      <c r="G3" s="50" t="s">
        <v>56</v>
      </c>
      <c r="H3" s="53" t="s">
        <v>55</v>
      </c>
      <c r="M3" s="52">
        <v>30</v>
      </c>
      <c r="N3" s="52">
        <v>6390</v>
      </c>
      <c r="S3" s="52">
        <v>30</v>
      </c>
      <c r="T3" s="52">
        <v>6390</v>
      </c>
      <c r="Y3" s="52">
        <v>30</v>
      </c>
      <c r="Z3" s="52">
        <v>6390</v>
      </c>
      <c r="AE3" s="52">
        <v>30</v>
      </c>
      <c r="AF3" s="52">
        <v>6390</v>
      </c>
      <c r="AG3" s="52">
        <v>120</v>
      </c>
      <c r="AH3" s="52">
        <v>25560</v>
      </c>
    </row>
    <row r="4" spans="1:34">
      <c r="A4" s="50" t="s">
        <v>50</v>
      </c>
      <c r="B4" s="50" t="s">
        <v>60</v>
      </c>
      <c r="C4" s="50" t="s">
        <v>61</v>
      </c>
      <c r="D4" s="50" t="s">
        <v>62</v>
      </c>
      <c r="E4" s="50" t="s">
        <v>54</v>
      </c>
      <c r="F4" s="50" t="s">
        <v>55</v>
      </c>
      <c r="G4" s="50" t="s">
        <v>56</v>
      </c>
      <c r="H4" s="53" t="s">
        <v>55</v>
      </c>
      <c r="M4" s="52">
        <v>30</v>
      </c>
      <c r="N4" s="52">
        <v>0</v>
      </c>
      <c r="S4" s="52">
        <v>30</v>
      </c>
      <c r="T4" s="52">
        <v>0</v>
      </c>
      <c r="Y4" s="52">
        <v>30</v>
      </c>
      <c r="Z4" s="52">
        <v>0</v>
      </c>
      <c r="AE4" s="52">
        <v>30</v>
      </c>
      <c r="AF4" s="52">
        <v>0</v>
      </c>
      <c r="AG4" s="52">
        <v>120</v>
      </c>
      <c r="AH4" s="52">
        <v>0</v>
      </c>
    </row>
    <row r="5" spans="1:34">
      <c r="A5" s="50" t="s">
        <v>50</v>
      </c>
      <c r="B5" s="50" t="s">
        <v>63</v>
      </c>
      <c r="C5" s="50" t="s">
        <v>64</v>
      </c>
      <c r="D5" s="50" t="s">
        <v>65</v>
      </c>
      <c r="E5" s="50" t="s">
        <v>54</v>
      </c>
      <c r="F5" s="50" t="s">
        <v>55</v>
      </c>
      <c r="G5" s="50" t="s">
        <v>56</v>
      </c>
      <c r="H5" s="53" t="s">
        <v>55</v>
      </c>
      <c r="M5" s="52">
        <v>18</v>
      </c>
      <c r="N5" s="52">
        <v>4230</v>
      </c>
      <c r="S5" s="52">
        <v>18</v>
      </c>
      <c r="T5" s="52">
        <v>4230</v>
      </c>
      <c r="Y5" s="52">
        <v>18</v>
      </c>
      <c r="Z5" s="52">
        <v>4230</v>
      </c>
      <c r="AE5" s="52">
        <v>18</v>
      </c>
      <c r="AF5" s="52">
        <v>4230</v>
      </c>
      <c r="AG5" s="52">
        <v>72</v>
      </c>
      <c r="AH5" s="52">
        <v>16920</v>
      </c>
    </row>
    <row r="6" spans="1:34">
      <c r="A6" s="50" t="s">
        <v>50</v>
      </c>
      <c r="B6" s="50" t="s">
        <v>66</v>
      </c>
      <c r="C6" s="50" t="s">
        <v>67</v>
      </c>
      <c r="D6" s="50" t="s">
        <v>68</v>
      </c>
      <c r="E6" s="50" t="s">
        <v>69</v>
      </c>
      <c r="F6" s="50" t="s">
        <v>70</v>
      </c>
      <c r="G6" s="50" t="s">
        <v>71</v>
      </c>
      <c r="H6" s="53" t="s">
        <v>72</v>
      </c>
      <c r="I6" s="52">
        <v>30</v>
      </c>
      <c r="J6" s="52">
        <v>7610</v>
      </c>
      <c r="K6" s="52">
        <v>57</v>
      </c>
      <c r="L6" s="52">
        <v>17240</v>
      </c>
      <c r="M6" s="52">
        <v>70</v>
      </c>
      <c r="N6" s="52">
        <v>26210</v>
      </c>
      <c r="O6" s="52">
        <v>39</v>
      </c>
      <c r="P6" s="52">
        <v>9770</v>
      </c>
      <c r="Q6" s="52">
        <v>85</v>
      </c>
      <c r="R6" s="52">
        <v>36560</v>
      </c>
      <c r="S6" s="52">
        <v>51</v>
      </c>
      <c r="T6" s="52">
        <v>13100</v>
      </c>
      <c r="U6" s="52">
        <v>55</v>
      </c>
      <c r="V6" s="52">
        <v>15860</v>
      </c>
      <c r="W6" s="52">
        <v>72</v>
      </c>
      <c r="X6" s="52">
        <v>27590</v>
      </c>
      <c r="Y6" s="52">
        <v>37</v>
      </c>
      <c r="Z6" s="52">
        <v>9290</v>
      </c>
      <c r="AA6" s="52">
        <v>13</v>
      </c>
      <c r="AB6" s="52">
        <v>3530</v>
      </c>
      <c r="AC6" s="52">
        <v>63</v>
      </c>
      <c r="AD6" s="52">
        <v>21380</v>
      </c>
      <c r="AE6" s="52">
        <v>22</v>
      </c>
      <c r="AF6" s="52">
        <v>5690</v>
      </c>
      <c r="AG6" s="52">
        <v>594</v>
      </c>
      <c r="AH6" s="52">
        <v>193830</v>
      </c>
    </row>
    <row r="7" spans="1:34">
      <c r="A7" s="50" t="s">
        <v>50</v>
      </c>
      <c r="B7" s="50" t="s">
        <v>73</v>
      </c>
      <c r="C7" s="50" t="s">
        <v>74</v>
      </c>
      <c r="D7" s="50" t="s">
        <v>75</v>
      </c>
      <c r="E7" s="50" t="s">
        <v>54</v>
      </c>
      <c r="F7" s="50" t="s">
        <v>55</v>
      </c>
      <c r="G7" s="50" t="s">
        <v>76</v>
      </c>
      <c r="H7" s="53" t="s">
        <v>55</v>
      </c>
      <c r="M7" s="52">
        <v>8</v>
      </c>
      <c r="N7" s="52">
        <v>2430</v>
      </c>
      <c r="S7" s="52">
        <v>8</v>
      </c>
      <c r="T7" s="52">
        <v>2430</v>
      </c>
      <c r="Y7" s="52">
        <v>8</v>
      </c>
      <c r="Z7" s="52">
        <v>2430</v>
      </c>
      <c r="AE7" s="52">
        <v>8</v>
      </c>
      <c r="AF7" s="52">
        <v>2430</v>
      </c>
      <c r="AG7" s="52">
        <v>32</v>
      </c>
      <c r="AH7" s="52">
        <v>9720</v>
      </c>
    </row>
    <row r="8" spans="1:34">
      <c r="A8" s="50" t="s">
        <v>50</v>
      </c>
      <c r="B8" s="50" t="s">
        <v>77</v>
      </c>
      <c r="C8" s="50" t="s">
        <v>78</v>
      </c>
      <c r="D8" s="50" t="s">
        <v>79</v>
      </c>
      <c r="E8" s="50" t="s">
        <v>54</v>
      </c>
      <c r="F8" s="50" t="s">
        <v>55</v>
      </c>
      <c r="G8" s="50" t="s">
        <v>56</v>
      </c>
      <c r="H8" s="53" t="s">
        <v>55</v>
      </c>
      <c r="I8" s="52">
        <v>46</v>
      </c>
      <c r="J8" s="52">
        <v>0</v>
      </c>
      <c r="K8" s="52">
        <v>46</v>
      </c>
      <c r="L8" s="52">
        <v>0</v>
      </c>
      <c r="M8" s="52">
        <v>46</v>
      </c>
      <c r="N8" s="52">
        <v>0</v>
      </c>
      <c r="O8" s="52">
        <v>46</v>
      </c>
      <c r="P8" s="52">
        <v>0</v>
      </c>
      <c r="Q8" s="52">
        <v>46</v>
      </c>
      <c r="R8" s="52">
        <v>0</v>
      </c>
      <c r="S8" s="52">
        <v>46</v>
      </c>
      <c r="T8" s="52">
        <v>0</v>
      </c>
      <c r="U8" s="52">
        <v>46</v>
      </c>
      <c r="V8" s="52">
        <v>0</v>
      </c>
      <c r="W8" s="52">
        <v>46</v>
      </c>
      <c r="X8" s="52">
        <v>0</v>
      </c>
      <c r="Y8" s="52">
        <v>46</v>
      </c>
      <c r="Z8" s="52">
        <v>0</v>
      </c>
      <c r="AA8" s="52">
        <v>46</v>
      </c>
      <c r="AB8" s="52">
        <v>0</v>
      </c>
      <c r="AC8" s="52">
        <v>46</v>
      </c>
      <c r="AD8" s="52">
        <v>0</v>
      </c>
      <c r="AE8" s="52">
        <v>46</v>
      </c>
      <c r="AF8" s="52">
        <v>0</v>
      </c>
      <c r="AG8" s="52">
        <v>552</v>
      </c>
      <c r="AH8" s="52">
        <v>0</v>
      </c>
    </row>
    <row r="9" spans="1:34">
      <c r="A9" s="50" t="s">
        <v>50</v>
      </c>
      <c r="B9" s="50" t="s">
        <v>80</v>
      </c>
      <c r="C9" s="50" t="s">
        <v>81</v>
      </c>
      <c r="D9" s="50" t="s">
        <v>82</v>
      </c>
      <c r="E9" s="50" t="s">
        <v>69</v>
      </c>
      <c r="F9" s="50" t="s">
        <v>55</v>
      </c>
      <c r="G9" s="50" t="s">
        <v>56</v>
      </c>
      <c r="H9" s="53" t="s">
        <v>55</v>
      </c>
      <c r="M9" s="52">
        <v>90</v>
      </c>
      <c r="N9" s="52">
        <v>22830</v>
      </c>
      <c r="S9" s="52">
        <v>90</v>
      </c>
      <c r="T9" s="52">
        <v>22830</v>
      </c>
      <c r="Y9" s="52">
        <v>90</v>
      </c>
      <c r="Z9" s="52">
        <v>22830</v>
      </c>
      <c r="AE9" s="52">
        <v>90</v>
      </c>
      <c r="AF9" s="52">
        <v>22830</v>
      </c>
      <c r="AG9" s="52">
        <v>360</v>
      </c>
      <c r="AH9" s="52">
        <v>91320</v>
      </c>
    </row>
    <row r="10" spans="1:34">
      <c r="A10" s="50" t="s">
        <v>50</v>
      </c>
      <c r="B10" s="50" t="s">
        <v>83</v>
      </c>
      <c r="C10" s="50" t="s">
        <v>84</v>
      </c>
      <c r="D10" s="50" t="s">
        <v>85</v>
      </c>
      <c r="E10" s="50" t="s">
        <v>54</v>
      </c>
      <c r="F10" s="50" t="s">
        <v>55</v>
      </c>
      <c r="G10" s="50" t="s">
        <v>56</v>
      </c>
      <c r="H10" s="53" t="s">
        <v>55</v>
      </c>
      <c r="M10" s="52">
        <v>24</v>
      </c>
      <c r="N10" s="52">
        <v>5310</v>
      </c>
      <c r="S10" s="52">
        <v>24</v>
      </c>
      <c r="T10" s="52">
        <v>5310</v>
      </c>
      <c r="Y10" s="52">
        <v>24</v>
      </c>
      <c r="Z10" s="52">
        <v>5310</v>
      </c>
      <c r="AE10" s="52">
        <v>24</v>
      </c>
      <c r="AF10" s="52">
        <v>5310</v>
      </c>
      <c r="AG10" s="52">
        <v>96</v>
      </c>
      <c r="AH10" s="52">
        <v>21240</v>
      </c>
    </row>
    <row r="11" spans="1:34">
      <c r="A11" s="50" t="s">
        <v>50</v>
      </c>
      <c r="B11" s="50" t="s">
        <v>86</v>
      </c>
      <c r="C11" s="50" t="s">
        <v>87</v>
      </c>
      <c r="D11" s="50" t="s">
        <v>88</v>
      </c>
      <c r="E11" s="50" t="s">
        <v>54</v>
      </c>
      <c r="F11" s="50" t="s">
        <v>55</v>
      </c>
      <c r="G11" s="50" t="s">
        <v>56</v>
      </c>
      <c r="H11" s="53" t="s">
        <v>55</v>
      </c>
      <c r="M11" s="52">
        <v>24</v>
      </c>
      <c r="N11" s="52">
        <v>5310</v>
      </c>
      <c r="S11" s="52">
        <v>24</v>
      </c>
      <c r="T11" s="52">
        <v>5310</v>
      </c>
      <c r="Y11" s="52">
        <v>24</v>
      </c>
      <c r="Z11" s="52">
        <v>5310</v>
      </c>
      <c r="AE11" s="52">
        <v>24</v>
      </c>
      <c r="AF11" s="52">
        <v>5310</v>
      </c>
      <c r="AG11" s="52">
        <v>96</v>
      </c>
      <c r="AH11" s="52">
        <v>21240</v>
      </c>
    </row>
    <row r="12" spans="1:34">
      <c r="A12" s="50" t="s">
        <v>50</v>
      </c>
      <c r="B12" s="50" t="s">
        <v>89</v>
      </c>
      <c r="C12" s="50" t="s">
        <v>90</v>
      </c>
      <c r="D12" s="50" t="s">
        <v>91</v>
      </c>
      <c r="E12" s="50" t="s">
        <v>54</v>
      </c>
      <c r="F12" s="50" t="s">
        <v>55</v>
      </c>
      <c r="G12" s="50" t="s">
        <v>56</v>
      </c>
      <c r="H12" s="53" t="s">
        <v>55</v>
      </c>
      <c r="M12" s="52">
        <v>0</v>
      </c>
      <c r="N12" s="52">
        <v>990</v>
      </c>
      <c r="S12" s="52">
        <v>0</v>
      </c>
      <c r="T12" s="52">
        <v>990</v>
      </c>
      <c r="Y12" s="52">
        <v>0</v>
      </c>
      <c r="Z12" s="52">
        <v>990</v>
      </c>
      <c r="AE12" s="52">
        <v>0</v>
      </c>
      <c r="AF12" s="52">
        <v>990</v>
      </c>
      <c r="AG12" s="52">
        <v>0</v>
      </c>
      <c r="AH12" s="52">
        <v>3960</v>
      </c>
    </row>
    <row r="13" spans="1:34">
      <c r="A13" s="50" t="s">
        <v>50</v>
      </c>
      <c r="B13" s="50" t="s">
        <v>92</v>
      </c>
      <c r="C13" s="50" t="s">
        <v>93</v>
      </c>
      <c r="D13" s="50" t="s">
        <v>94</v>
      </c>
      <c r="E13" s="50" t="s">
        <v>54</v>
      </c>
      <c r="F13" s="50" t="s">
        <v>55</v>
      </c>
      <c r="G13" s="50" t="s">
        <v>56</v>
      </c>
      <c r="H13" s="53" t="s">
        <v>55</v>
      </c>
      <c r="M13" s="52">
        <v>30</v>
      </c>
      <c r="N13" s="52">
        <v>6390</v>
      </c>
      <c r="S13" s="52">
        <v>30</v>
      </c>
      <c r="T13" s="52">
        <v>6390</v>
      </c>
      <c r="Y13" s="52">
        <v>30</v>
      </c>
      <c r="Z13" s="52">
        <v>6390</v>
      </c>
      <c r="AE13" s="52">
        <v>30</v>
      </c>
      <c r="AF13" s="52">
        <v>6390</v>
      </c>
      <c r="AG13" s="52">
        <v>120</v>
      </c>
      <c r="AH13" s="52">
        <v>25560</v>
      </c>
    </row>
    <row r="14" spans="1:34">
      <c r="A14" s="50" t="s">
        <v>50</v>
      </c>
      <c r="B14" s="50" t="s">
        <v>95</v>
      </c>
      <c r="C14" s="50" t="s">
        <v>96</v>
      </c>
      <c r="D14" s="50" t="s">
        <v>97</v>
      </c>
      <c r="E14" s="50" t="s">
        <v>54</v>
      </c>
      <c r="F14" s="50" t="s">
        <v>55</v>
      </c>
      <c r="G14" s="50" t="s">
        <v>56</v>
      </c>
      <c r="H14" s="53" t="s">
        <v>55</v>
      </c>
      <c r="M14" s="52">
        <v>36</v>
      </c>
      <c r="N14" s="52">
        <v>7470</v>
      </c>
      <c r="S14" s="52">
        <v>36</v>
      </c>
      <c r="T14" s="52">
        <v>7470</v>
      </c>
      <c r="Y14" s="52">
        <v>36</v>
      </c>
      <c r="Z14" s="52">
        <v>7470</v>
      </c>
      <c r="AE14" s="52">
        <v>36</v>
      </c>
      <c r="AF14" s="52">
        <v>7470</v>
      </c>
      <c r="AG14" s="52">
        <v>144</v>
      </c>
      <c r="AH14" s="52">
        <v>29880</v>
      </c>
    </row>
    <row r="15" spans="1:34">
      <c r="A15" s="50" t="s">
        <v>50</v>
      </c>
      <c r="B15" s="50" t="s">
        <v>98</v>
      </c>
      <c r="C15" s="50" t="s">
        <v>99</v>
      </c>
      <c r="D15" s="50" t="s">
        <v>100</v>
      </c>
      <c r="E15" s="50" t="s">
        <v>54</v>
      </c>
      <c r="F15" s="50" t="s">
        <v>55</v>
      </c>
      <c r="G15" s="50" t="s">
        <v>56</v>
      </c>
      <c r="H15" s="53" t="s">
        <v>55</v>
      </c>
      <c r="M15" s="52">
        <v>42</v>
      </c>
      <c r="N15" s="52">
        <v>0</v>
      </c>
      <c r="S15" s="52">
        <v>42</v>
      </c>
      <c r="T15" s="52">
        <v>0</v>
      </c>
      <c r="Y15" s="52">
        <v>42</v>
      </c>
      <c r="Z15" s="52">
        <v>0</v>
      </c>
      <c r="AE15" s="52">
        <v>42</v>
      </c>
      <c r="AF15" s="52">
        <v>0</v>
      </c>
      <c r="AG15" s="52">
        <v>168</v>
      </c>
      <c r="AH15" s="52">
        <v>0</v>
      </c>
    </row>
    <row r="16" spans="1:34">
      <c r="A16" s="50" t="s">
        <v>50</v>
      </c>
      <c r="B16" s="50" t="s">
        <v>101</v>
      </c>
      <c r="C16" s="50" t="s">
        <v>102</v>
      </c>
      <c r="D16" s="50" t="s">
        <v>103</v>
      </c>
      <c r="E16" s="50" t="s">
        <v>54</v>
      </c>
      <c r="F16" s="50" t="s">
        <v>55</v>
      </c>
      <c r="G16" s="50" t="s">
        <v>56</v>
      </c>
      <c r="H16" s="53" t="s">
        <v>55</v>
      </c>
      <c r="M16" s="52">
        <v>24</v>
      </c>
      <c r="N16" s="52">
        <v>5310</v>
      </c>
      <c r="S16" s="52">
        <v>24</v>
      </c>
      <c r="T16" s="52">
        <v>5310</v>
      </c>
      <c r="Y16" s="52">
        <v>24</v>
      </c>
      <c r="Z16" s="52">
        <v>5310</v>
      </c>
      <c r="AE16" s="52">
        <v>24</v>
      </c>
      <c r="AF16" s="52">
        <v>5310</v>
      </c>
      <c r="AG16" s="52">
        <v>96</v>
      </c>
      <c r="AH16" s="52">
        <v>21240</v>
      </c>
    </row>
    <row r="17" spans="1:34">
      <c r="A17" s="50" t="s">
        <v>50</v>
      </c>
      <c r="B17" s="50" t="s">
        <v>104</v>
      </c>
      <c r="C17" s="50" t="s">
        <v>105</v>
      </c>
      <c r="D17" s="50" t="s">
        <v>106</v>
      </c>
      <c r="E17" s="50" t="s">
        <v>54</v>
      </c>
      <c r="F17" s="50" t="s">
        <v>55</v>
      </c>
      <c r="G17" s="50" t="s">
        <v>56</v>
      </c>
      <c r="H17" s="53" t="s">
        <v>55</v>
      </c>
      <c r="M17" s="52">
        <v>18</v>
      </c>
      <c r="N17" s="52">
        <v>4230</v>
      </c>
      <c r="S17" s="52">
        <v>18</v>
      </c>
      <c r="T17" s="52">
        <v>4230</v>
      </c>
      <c r="Y17" s="52">
        <v>18</v>
      </c>
      <c r="Z17" s="52">
        <v>4230</v>
      </c>
      <c r="AE17" s="52">
        <v>18</v>
      </c>
      <c r="AF17" s="52">
        <v>4230</v>
      </c>
      <c r="AG17" s="52">
        <v>72</v>
      </c>
      <c r="AH17" s="52">
        <v>16920</v>
      </c>
    </row>
    <row r="18" spans="1:34">
      <c r="A18" s="50" t="s">
        <v>50</v>
      </c>
      <c r="B18" s="50" t="s">
        <v>107</v>
      </c>
      <c r="C18" s="50" t="s">
        <v>108</v>
      </c>
      <c r="D18" s="50" t="s">
        <v>109</v>
      </c>
      <c r="E18" s="50" t="s">
        <v>54</v>
      </c>
      <c r="F18" s="50" t="s">
        <v>55</v>
      </c>
      <c r="G18" s="50" t="s">
        <v>56</v>
      </c>
      <c r="H18" s="53" t="s">
        <v>55</v>
      </c>
      <c r="M18" s="52">
        <v>24</v>
      </c>
      <c r="N18" s="52">
        <v>5310</v>
      </c>
      <c r="S18" s="52">
        <v>24</v>
      </c>
      <c r="T18" s="52">
        <v>5310</v>
      </c>
      <c r="Y18" s="52">
        <v>24</v>
      </c>
      <c r="Z18" s="52">
        <v>5310</v>
      </c>
      <c r="AE18" s="52">
        <v>24</v>
      </c>
      <c r="AF18" s="52">
        <v>5310</v>
      </c>
      <c r="AG18" s="52">
        <v>96</v>
      </c>
      <c r="AH18" s="52">
        <v>21240</v>
      </c>
    </row>
    <row r="19" spans="1:34">
      <c r="A19" s="50" t="s">
        <v>50</v>
      </c>
      <c r="B19" s="50" t="s">
        <v>110</v>
      </c>
      <c r="C19" s="50" t="s">
        <v>111</v>
      </c>
      <c r="D19" s="50" t="s">
        <v>112</v>
      </c>
      <c r="E19" s="50" t="s">
        <v>54</v>
      </c>
      <c r="F19" s="50" t="s">
        <v>55</v>
      </c>
      <c r="G19" s="50" t="s">
        <v>56</v>
      </c>
      <c r="H19" s="53" t="s">
        <v>55</v>
      </c>
      <c r="M19" s="52">
        <v>12</v>
      </c>
      <c r="N19" s="52">
        <v>3150</v>
      </c>
      <c r="S19" s="52">
        <v>12</v>
      </c>
      <c r="T19" s="52">
        <v>3150</v>
      </c>
      <c r="Y19" s="52">
        <v>12</v>
      </c>
      <c r="Z19" s="52">
        <v>3150</v>
      </c>
      <c r="AE19" s="52">
        <v>12</v>
      </c>
      <c r="AF19" s="52">
        <v>3150</v>
      </c>
      <c r="AG19" s="52">
        <v>48</v>
      </c>
      <c r="AH19" s="52">
        <v>12600</v>
      </c>
    </row>
    <row r="20" spans="1:34">
      <c r="A20" s="50" t="s">
        <v>50</v>
      </c>
      <c r="B20" s="50" t="s">
        <v>113</v>
      </c>
      <c r="C20" s="50" t="s">
        <v>114</v>
      </c>
      <c r="D20" s="50" t="s">
        <v>115</v>
      </c>
      <c r="E20" s="50" t="s">
        <v>54</v>
      </c>
      <c r="F20" s="50" t="s">
        <v>55</v>
      </c>
      <c r="G20" s="50" t="s">
        <v>56</v>
      </c>
      <c r="H20" s="53" t="s">
        <v>55</v>
      </c>
      <c r="M20" s="52">
        <v>30</v>
      </c>
      <c r="N20" s="52">
        <v>6390</v>
      </c>
      <c r="S20" s="52">
        <v>30</v>
      </c>
      <c r="T20" s="52">
        <v>6390</v>
      </c>
      <c r="Y20" s="52">
        <v>30</v>
      </c>
      <c r="Z20" s="52">
        <v>6390</v>
      </c>
      <c r="AE20" s="52">
        <v>30</v>
      </c>
      <c r="AF20" s="52">
        <v>6390</v>
      </c>
      <c r="AG20" s="52">
        <v>120</v>
      </c>
      <c r="AH20" s="52">
        <v>25560</v>
      </c>
    </row>
    <row r="21" spans="1:34">
      <c r="A21" s="50" t="s">
        <v>50</v>
      </c>
      <c r="B21" s="50" t="s">
        <v>116</v>
      </c>
      <c r="C21" s="50" t="s">
        <v>117</v>
      </c>
      <c r="D21" s="50" t="s">
        <v>118</v>
      </c>
      <c r="E21" s="50" t="s">
        <v>54</v>
      </c>
      <c r="F21" s="50" t="s">
        <v>55</v>
      </c>
      <c r="G21" s="50" t="s">
        <v>56</v>
      </c>
      <c r="H21" s="53" t="s">
        <v>55</v>
      </c>
      <c r="M21" s="52">
        <v>30</v>
      </c>
      <c r="N21" s="52">
        <v>6390</v>
      </c>
      <c r="S21" s="52">
        <v>30</v>
      </c>
      <c r="T21" s="52">
        <v>6390</v>
      </c>
      <c r="Y21" s="52">
        <v>30</v>
      </c>
      <c r="Z21" s="52">
        <v>6390</v>
      </c>
      <c r="AE21" s="52">
        <v>30</v>
      </c>
      <c r="AF21" s="52">
        <v>6390</v>
      </c>
      <c r="AG21" s="52">
        <v>120</v>
      </c>
      <c r="AH21" s="52">
        <v>25560</v>
      </c>
    </row>
    <row r="22" spans="1:34">
      <c r="A22" s="50" t="s">
        <v>50</v>
      </c>
      <c r="B22" s="50" t="s">
        <v>119</v>
      </c>
      <c r="C22" s="50" t="s">
        <v>120</v>
      </c>
      <c r="D22" s="50" t="s">
        <v>121</v>
      </c>
      <c r="E22" s="50" t="s">
        <v>54</v>
      </c>
      <c r="F22" s="50" t="s">
        <v>55</v>
      </c>
      <c r="G22" s="50" t="s">
        <v>56</v>
      </c>
      <c r="H22" s="53" t="s">
        <v>55</v>
      </c>
      <c r="M22" s="52">
        <v>30</v>
      </c>
      <c r="N22" s="52">
        <v>6390</v>
      </c>
      <c r="S22" s="52">
        <v>30</v>
      </c>
      <c r="T22" s="52">
        <v>6390</v>
      </c>
      <c r="Y22" s="52">
        <v>30</v>
      </c>
      <c r="Z22" s="52">
        <v>6390</v>
      </c>
      <c r="AE22" s="52">
        <v>30</v>
      </c>
      <c r="AF22" s="52">
        <v>6390</v>
      </c>
      <c r="AG22" s="52">
        <v>120</v>
      </c>
      <c r="AH22" s="52">
        <v>25560</v>
      </c>
    </row>
    <row r="23" spans="1:34">
      <c r="A23" s="50" t="s">
        <v>50</v>
      </c>
      <c r="B23" s="50" t="s">
        <v>122</v>
      </c>
      <c r="C23" s="50" t="s">
        <v>123</v>
      </c>
      <c r="D23" s="50" t="s">
        <v>124</v>
      </c>
      <c r="E23" s="50" t="s">
        <v>54</v>
      </c>
      <c r="F23" s="50" t="s">
        <v>55</v>
      </c>
      <c r="G23" s="50" t="s">
        <v>56</v>
      </c>
      <c r="H23" s="53" t="s">
        <v>55</v>
      </c>
      <c r="M23" s="52">
        <v>18</v>
      </c>
      <c r="N23" s="52">
        <v>4230</v>
      </c>
      <c r="S23" s="52">
        <v>18</v>
      </c>
      <c r="T23" s="52">
        <v>4230</v>
      </c>
      <c r="Y23" s="52">
        <v>18</v>
      </c>
      <c r="Z23" s="52">
        <v>4230</v>
      </c>
      <c r="AE23" s="52">
        <v>18</v>
      </c>
      <c r="AF23" s="52">
        <v>4230</v>
      </c>
      <c r="AG23" s="52">
        <v>72</v>
      </c>
      <c r="AH23" s="52">
        <v>16920</v>
      </c>
    </row>
    <row r="24" spans="1:34">
      <c r="A24" s="50" t="s">
        <v>50</v>
      </c>
      <c r="B24" s="50" t="s">
        <v>125</v>
      </c>
      <c r="C24" s="50" t="s">
        <v>126</v>
      </c>
      <c r="D24" s="50" t="s">
        <v>127</v>
      </c>
      <c r="E24" s="50" t="s">
        <v>54</v>
      </c>
      <c r="F24" s="50" t="s">
        <v>55</v>
      </c>
      <c r="G24" s="50" t="s">
        <v>56</v>
      </c>
      <c r="H24" s="53" t="s">
        <v>55</v>
      </c>
      <c r="M24" s="52">
        <v>24</v>
      </c>
      <c r="N24" s="52">
        <v>5310</v>
      </c>
      <c r="S24" s="52">
        <v>24</v>
      </c>
      <c r="T24" s="52">
        <v>5310</v>
      </c>
      <c r="Y24" s="52">
        <v>24</v>
      </c>
      <c r="Z24" s="52">
        <v>5310</v>
      </c>
      <c r="AE24" s="52">
        <v>24</v>
      </c>
      <c r="AF24" s="52">
        <v>5310</v>
      </c>
      <c r="AG24" s="52">
        <v>96</v>
      </c>
      <c r="AH24" s="52">
        <v>21240</v>
      </c>
    </row>
    <row r="25" spans="1:34">
      <c r="A25" s="50" t="s">
        <v>50</v>
      </c>
      <c r="B25" s="50" t="s">
        <v>128</v>
      </c>
      <c r="C25" s="50" t="s">
        <v>129</v>
      </c>
      <c r="D25" s="50" t="s">
        <v>130</v>
      </c>
      <c r="E25" s="50" t="s">
        <v>69</v>
      </c>
      <c r="F25" s="50" t="s">
        <v>55</v>
      </c>
      <c r="G25" s="50" t="s">
        <v>56</v>
      </c>
      <c r="H25" s="53" t="s">
        <v>55</v>
      </c>
      <c r="M25" s="52">
        <v>42</v>
      </c>
      <c r="N25" s="52">
        <v>11310</v>
      </c>
      <c r="S25" s="52">
        <v>42</v>
      </c>
      <c r="T25" s="52">
        <v>11310</v>
      </c>
      <c r="Y25" s="52">
        <v>42</v>
      </c>
      <c r="Z25" s="52">
        <v>11310</v>
      </c>
      <c r="AE25" s="52">
        <v>42</v>
      </c>
      <c r="AF25" s="52">
        <v>11310</v>
      </c>
      <c r="AG25" s="52">
        <v>168</v>
      </c>
      <c r="AH25" s="52">
        <v>45240</v>
      </c>
    </row>
    <row r="26" spans="1:34">
      <c r="A26" s="50" t="s">
        <v>50</v>
      </c>
      <c r="B26" s="50" t="s">
        <v>131</v>
      </c>
      <c r="C26" s="50" t="s">
        <v>132</v>
      </c>
      <c r="D26" s="50" t="s">
        <v>133</v>
      </c>
      <c r="E26" s="50" t="s">
        <v>69</v>
      </c>
      <c r="F26" s="50" t="s">
        <v>55</v>
      </c>
      <c r="G26" s="50" t="s">
        <v>56</v>
      </c>
      <c r="H26" s="53" t="s">
        <v>55</v>
      </c>
      <c r="M26" s="52">
        <v>48</v>
      </c>
      <c r="N26" s="52">
        <v>0</v>
      </c>
      <c r="S26" s="52">
        <v>48</v>
      </c>
      <c r="T26" s="52">
        <v>0</v>
      </c>
      <c r="Y26" s="52">
        <v>48</v>
      </c>
      <c r="Z26" s="52">
        <v>0</v>
      </c>
      <c r="AE26" s="52">
        <v>48</v>
      </c>
      <c r="AF26" s="52">
        <v>0</v>
      </c>
      <c r="AG26" s="52">
        <v>192</v>
      </c>
      <c r="AH26" s="52">
        <v>0</v>
      </c>
    </row>
    <row r="27" spans="1:34">
      <c r="A27" s="50" t="s">
        <v>50</v>
      </c>
      <c r="B27" s="50" t="s">
        <v>134</v>
      </c>
      <c r="C27" s="50" t="s">
        <v>135</v>
      </c>
      <c r="D27" s="50" t="s">
        <v>136</v>
      </c>
      <c r="E27" s="50" t="s">
        <v>69</v>
      </c>
      <c r="F27" s="50" t="s">
        <v>55</v>
      </c>
      <c r="G27" s="50" t="s">
        <v>56</v>
      </c>
      <c r="H27" s="53" t="s">
        <v>55</v>
      </c>
      <c r="M27" s="52">
        <v>36</v>
      </c>
      <c r="N27" s="52">
        <v>9870</v>
      </c>
      <c r="S27" s="52">
        <v>36</v>
      </c>
      <c r="T27" s="52">
        <v>9870</v>
      </c>
      <c r="Y27" s="52">
        <v>36</v>
      </c>
      <c r="Z27" s="52">
        <v>9870</v>
      </c>
      <c r="AE27" s="52">
        <v>36</v>
      </c>
      <c r="AF27" s="52">
        <v>9870</v>
      </c>
      <c r="AG27" s="52">
        <v>144</v>
      </c>
      <c r="AH27" s="52">
        <v>39480</v>
      </c>
    </row>
    <row r="28" spans="1:34">
      <c r="A28" s="50" t="s">
        <v>50</v>
      </c>
      <c r="B28" s="50" t="s">
        <v>137</v>
      </c>
      <c r="C28" s="50" t="s">
        <v>138</v>
      </c>
      <c r="D28" s="50" t="s">
        <v>139</v>
      </c>
      <c r="E28" s="50" t="s">
        <v>69</v>
      </c>
      <c r="F28" s="50" t="s">
        <v>55</v>
      </c>
      <c r="G28" s="50" t="s">
        <v>56</v>
      </c>
      <c r="H28" s="53" t="s">
        <v>55</v>
      </c>
      <c r="M28" s="52">
        <v>30</v>
      </c>
      <c r="N28" s="52">
        <v>8430</v>
      </c>
      <c r="S28" s="52">
        <v>30</v>
      </c>
      <c r="T28" s="52">
        <v>8430</v>
      </c>
      <c r="Y28" s="52">
        <v>30</v>
      </c>
      <c r="Z28" s="52">
        <v>8430</v>
      </c>
      <c r="AE28" s="52">
        <v>30</v>
      </c>
      <c r="AF28" s="52">
        <v>8430</v>
      </c>
      <c r="AG28" s="52">
        <v>120</v>
      </c>
      <c r="AH28" s="52">
        <v>33720</v>
      </c>
    </row>
    <row r="29" spans="1:34">
      <c r="A29" s="50" t="s">
        <v>50</v>
      </c>
      <c r="B29" s="50" t="s">
        <v>140</v>
      </c>
      <c r="C29" s="50" t="s">
        <v>141</v>
      </c>
      <c r="D29" s="50" t="s">
        <v>142</v>
      </c>
      <c r="E29" s="50" t="s">
        <v>54</v>
      </c>
      <c r="F29" s="50" t="s">
        <v>55</v>
      </c>
      <c r="G29" s="50" t="s">
        <v>56</v>
      </c>
      <c r="H29" s="53" t="s">
        <v>55</v>
      </c>
      <c r="M29" s="52">
        <v>12</v>
      </c>
      <c r="N29" s="52">
        <v>3150</v>
      </c>
      <c r="S29" s="52">
        <v>12</v>
      </c>
      <c r="T29" s="52">
        <v>3150</v>
      </c>
      <c r="Y29" s="52">
        <v>12</v>
      </c>
      <c r="Z29" s="52">
        <v>3150</v>
      </c>
      <c r="AE29" s="52">
        <v>12</v>
      </c>
      <c r="AF29" s="52">
        <v>3150</v>
      </c>
      <c r="AG29" s="52">
        <v>48</v>
      </c>
      <c r="AH29" s="52">
        <v>12600</v>
      </c>
    </row>
    <row r="30" spans="1:34">
      <c r="A30" s="50" t="s">
        <v>50</v>
      </c>
      <c r="B30" s="50" t="s">
        <v>143</v>
      </c>
      <c r="C30" s="50" t="s">
        <v>144</v>
      </c>
      <c r="D30" s="50" t="s">
        <v>145</v>
      </c>
      <c r="E30" s="50" t="s">
        <v>54</v>
      </c>
      <c r="F30" s="50" t="s">
        <v>55</v>
      </c>
      <c r="G30" s="50" t="s">
        <v>56</v>
      </c>
      <c r="H30" s="53" t="s">
        <v>55</v>
      </c>
      <c r="M30" s="52">
        <v>30</v>
      </c>
      <c r="N30" s="52">
        <v>6390</v>
      </c>
      <c r="S30" s="52">
        <v>30</v>
      </c>
      <c r="T30" s="52">
        <v>6390</v>
      </c>
      <c r="Y30" s="52">
        <v>30</v>
      </c>
      <c r="Z30" s="52">
        <v>6390</v>
      </c>
      <c r="AE30" s="52">
        <v>30</v>
      </c>
      <c r="AF30" s="52">
        <v>6390</v>
      </c>
      <c r="AG30" s="52">
        <v>120</v>
      </c>
      <c r="AH30" s="52">
        <v>25560</v>
      </c>
    </row>
    <row r="31" spans="1:34">
      <c r="A31" s="50" t="s">
        <v>50</v>
      </c>
      <c r="B31" s="50" t="s">
        <v>146</v>
      </c>
      <c r="C31" s="50" t="s">
        <v>147</v>
      </c>
      <c r="D31" s="50" t="s">
        <v>148</v>
      </c>
      <c r="E31" s="50" t="s">
        <v>54</v>
      </c>
      <c r="F31" s="50" t="s">
        <v>55</v>
      </c>
      <c r="G31" s="50" t="s">
        <v>56</v>
      </c>
      <c r="H31" s="53" t="s">
        <v>55</v>
      </c>
      <c r="M31" s="52">
        <v>30</v>
      </c>
      <c r="N31" s="52">
        <v>0</v>
      </c>
      <c r="S31" s="52">
        <v>30</v>
      </c>
      <c r="T31" s="52">
        <v>0</v>
      </c>
      <c r="Y31" s="52">
        <v>30</v>
      </c>
      <c r="Z31" s="52">
        <v>0</v>
      </c>
      <c r="AE31" s="52">
        <v>30</v>
      </c>
      <c r="AF31" s="52">
        <v>0</v>
      </c>
      <c r="AG31" s="52">
        <v>120</v>
      </c>
      <c r="AH31" s="52">
        <v>0</v>
      </c>
    </row>
    <row r="32" spans="1:34">
      <c r="A32" s="50" t="s">
        <v>50</v>
      </c>
      <c r="B32" s="50" t="s">
        <v>149</v>
      </c>
      <c r="C32" s="50" t="s">
        <v>150</v>
      </c>
      <c r="D32" s="50" t="s">
        <v>151</v>
      </c>
      <c r="E32" s="50" t="s">
        <v>54</v>
      </c>
      <c r="F32" s="50" t="s">
        <v>55</v>
      </c>
      <c r="G32" s="50" t="s">
        <v>56</v>
      </c>
      <c r="H32" s="53" t="s">
        <v>55</v>
      </c>
      <c r="M32" s="52">
        <v>24</v>
      </c>
      <c r="N32" s="52">
        <v>5310</v>
      </c>
      <c r="S32" s="52">
        <v>24</v>
      </c>
      <c r="T32" s="52">
        <v>5310</v>
      </c>
      <c r="Y32" s="52">
        <v>24</v>
      </c>
      <c r="Z32" s="52">
        <v>5310</v>
      </c>
      <c r="AE32" s="52">
        <v>24</v>
      </c>
      <c r="AF32" s="52">
        <v>5310</v>
      </c>
      <c r="AG32" s="52">
        <v>96</v>
      </c>
      <c r="AH32" s="52">
        <v>21240</v>
      </c>
    </row>
    <row r="33" spans="1:34">
      <c r="A33" s="50" t="s">
        <v>50</v>
      </c>
      <c r="B33" s="50" t="s">
        <v>152</v>
      </c>
      <c r="C33" s="50" t="s">
        <v>153</v>
      </c>
      <c r="D33" s="50" t="s">
        <v>154</v>
      </c>
      <c r="E33" s="50" t="s">
        <v>69</v>
      </c>
      <c r="F33" s="50" t="s">
        <v>55</v>
      </c>
      <c r="G33" s="50" t="s">
        <v>56</v>
      </c>
      <c r="H33" s="53" t="s">
        <v>55</v>
      </c>
      <c r="M33" s="52">
        <v>30</v>
      </c>
      <c r="N33" s="52">
        <v>0</v>
      </c>
      <c r="S33" s="52">
        <v>30</v>
      </c>
      <c r="T33" s="52">
        <v>0</v>
      </c>
      <c r="Y33" s="52">
        <v>30</v>
      </c>
      <c r="Z33" s="52">
        <v>0</v>
      </c>
      <c r="AE33" s="52">
        <v>30</v>
      </c>
      <c r="AF33" s="52">
        <v>0</v>
      </c>
      <c r="AG33" s="52">
        <v>120</v>
      </c>
      <c r="AH33" s="52">
        <v>0</v>
      </c>
    </row>
    <row r="34" spans="1:34">
      <c r="A34" s="50" t="s">
        <v>50</v>
      </c>
      <c r="B34" s="50" t="s">
        <v>155</v>
      </c>
      <c r="C34" s="50" t="s">
        <v>156</v>
      </c>
      <c r="D34" s="50" t="s">
        <v>157</v>
      </c>
      <c r="E34" s="50" t="s">
        <v>54</v>
      </c>
      <c r="F34" s="50" t="s">
        <v>55</v>
      </c>
      <c r="G34" s="50" t="s">
        <v>56</v>
      </c>
      <c r="H34" s="53" t="s">
        <v>55</v>
      </c>
      <c r="M34" s="52">
        <v>12</v>
      </c>
      <c r="N34" s="52">
        <v>3150</v>
      </c>
      <c r="S34" s="52">
        <v>12</v>
      </c>
      <c r="T34" s="52">
        <v>3150</v>
      </c>
      <c r="Y34" s="52">
        <v>12</v>
      </c>
      <c r="Z34" s="52">
        <v>3150</v>
      </c>
      <c r="AE34" s="52">
        <v>12</v>
      </c>
      <c r="AF34" s="52">
        <v>3150</v>
      </c>
      <c r="AG34" s="52">
        <v>48</v>
      </c>
      <c r="AH34" s="52">
        <v>12600</v>
      </c>
    </row>
    <row r="35" spans="1:34">
      <c r="A35" s="50" t="s">
        <v>50</v>
      </c>
      <c r="B35" s="50" t="s">
        <v>158</v>
      </c>
      <c r="C35" s="50" t="s">
        <v>159</v>
      </c>
      <c r="D35" s="50" t="s">
        <v>160</v>
      </c>
      <c r="E35" s="50" t="s">
        <v>54</v>
      </c>
      <c r="F35" s="50" t="s">
        <v>55</v>
      </c>
      <c r="G35" s="50" t="s">
        <v>56</v>
      </c>
      <c r="H35" s="53" t="s">
        <v>55</v>
      </c>
      <c r="M35" s="52">
        <v>30</v>
      </c>
      <c r="N35" s="52">
        <v>0</v>
      </c>
      <c r="S35" s="52">
        <v>30</v>
      </c>
      <c r="T35" s="52">
        <v>0</v>
      </c>
      <c r="Y35" s="52">
        <v>30</v>
      </c>
      <c r="Z35" s="52">
        <v>0</v>
      </c>
      <c r="AE35" s="52">
        <v>30</v>
      </c>
      <c r="AF35" s="52">
        <v>0</v>
      </c>
      <c r="AG35" s="52">
        <v>120</v>
      </c>
      <c r="AH35" s="52">
        <v>0</v>
      </c>
    </row>
    <row r="36" spans="1:34">
      <c r="A36" s="50" t="s">
        <v>50</v>
      </c>
      <c r="B36" s="50" t="s">
        <v>161</v>
      </c>
      <c r="C36" s="50" t="s">
        <v>162</v>
      </c>
      <c r="D36" s="50" t="s">
        <v>163</v>
      </c>
      <c r="E36" s="50" t="s">
        <v>69</v>
      </c>
      <c r="F36" s="50" t="s">
        <v>55</v>
      </c>
      <c r="G36" s="50" t="s">
        <v>56</v>
      </c>
      <c r="H36" s="53" t="s">
        <v>55</v>
      </c>
      <c r="M36" s="52">
        <v>48</v>
      </c>
      <c r="N36" s="52">
        <v>0</v>
      </c>
      <c r="S36" s="52">
        <v>48</v>
      </c>
      <c r="T36" s="52">
        <v>0</v>
      </c>
      <c r="Y36" s="52">
        <v>48</v>
      </c>
      <c r="Z36" s="52">
        <v>0</v>
      </c>
      <c r="AE36" s="52">
        <v>48</v>
      </c>
      <c r="AF36" s="52">
        <v>0</v>
      </c>
      <c r="AG36" s="52">
        <v>192</v>
      </c>
      <c r="AH36" s="52">
        <v>0</v>
      </c>
    </row>
    <row r="37" spans="1:34">
      <c r="A37" s="50" t="s">
        <v>50</v>
      </c>
      <c r="B37" s="50" t="s">
        <v>164</v>
      </c>
      <c r="C37" s="50" t="s">
        <v>165</v>
      </c>
      <c r="D37" s="50" t="s">
        <v>166</v>
      </c>
      <c r="E37" s="50" t="s">
        <v>54</v>
      </c>
      <c r="F37" s="50" t="s">
        <v>55</v>
      </c>
      <c r="G37" s="50" t="s">
        <v>56</v>
      </c>
      <c r="H37" s="53" t="s">
        <v>55</v>
      </c>
      <c r="M37" s="52">
        <v>42</v>
      </c>
      <c r="N37" s="52">
        <v>8550</v>
      </c>
      <c r="S37" s="52">
        <v>42</v>
      </c>
      <c r="T37" s="52">
        <v>8550</v>
      </c>
      <c r="Y37" s="52">
        <v>42</v>
      </c>
      <c r="Z37" s="52">
        <v>8550</v>
      </c>
      <c r="AE37" s="52">
        <v>42</v>
      </c>
      <c r="AF37" s="52">
        <v>8550</v>
      </c>
      <c r="AG37" s="52">
        <v>168</v>
      </c>
      <c r="AH37" s="52">
        <v>34200</v>
      </c>
    </row>
    <row r="38" spans="1:34">
      <c r="A38" s="50" t="s">
        <v>50</v>
      </c>
      <c r="B38" s="50" t="s">
        <v>167</v>
      </c>
      <c r="C38" s="50" t="s">
        <v>168</v>
      </c>
      <c r="D38" s="50" t="s">
        <v>169</v>
      </c>
      <c r="E38" s="50" t="s">
        <v>54</v>
      </c>
      <c r="F38" s="50" t="s">
        <v>55</v>
      </c>
      <c r="G38" s="50" t="s">
        <v>56</v>
      </c>
      <c r="H38" s="53" t="s">
        <v>55</v>
      </c>
      <c r="M38" s="52">
        <v>30</v>
      </c>
      <c r="N38" s="52">
        <v>6390</v>
      </c>
      <c r="S38" s="52">
        <v>30</v>
      </c>
      <c r="T38" s="52">
        <v>6390</v>
      </c>
      <c r="Y38" s="52">
        <v>30</v>
      </c>
      <c r="Z38" s="52">
        <v>6390</v>
      </c>
      <c r="AE38" s="52">
        <v>30</v>
      </c>
      <c r="AF38" s="52">
        <v>6390</v>
      </c>
      <c r="AG38" s="52">
        <v>120</v>
      </c>
      <c r="AH38" s="52">
        <v>25560</v>
      </c>
    </row>
    <row r="39" spans="1:34">
      <c r="A39" s="50" t="s">
        <v>50</v>
      </c>
      <c r="B39" s="50" t="s">
        <v>170</v>
      </c>
      <c r="C39" s="50" t="s">
        <v>171</v>
      </c>
      <c r="D39" s="50" t="s">
        <v>172</v>
      </c>
      <c r="E39" s="50" t="s">
        <v>54</v>
      </c>
      <c r="F39" s="50" t="s">
        <v>55</v>
      </c>
      <c r="G39" s="50" t="s">
        <v>56</v>
      </c>
      <c r="H39" s="53" t="s">
        <v>55</v>
      </c>
      <c r="M39" s="52">
        <v>18</v>
      </c>
      <c r="N39" s="52">
        <v>4230</v>
      </c>
      <c r="S39" s="52">
        <v>18</v>
      </c>
      <c r="T39" s="52">
        <v>4230</v>
      </c>
      <c r="Y39" s="52">
        <v>18</v>
      </c>
      <c r="Z39" s="52">
        <v>4230</v>
      </c>
      <c r="AE39" s="52">
        <v>18</v>
      </c>
      <c r="AF39" s="52">
        <v>4230</v>
      </c>
      <c r="AG39" s="52">
        <v>72</v>
      </c>
      <c r="AH39" s="52">
        <v>16920</v>
      </c>
    </row>
    <row r="40" spans="1:34">
      <c r="A40" s="50" t="s">
        <v>50</v>
      </c>
      <c r="B40" s="50" t="s">
        <v>173</v>
      </c>
      <c r="C40" s="50" t="s">
        <v>174</v>
      </c>
      <c r="D40" s="50" t="s">
        <v>175</v>
      </c>
      <c r="E40" s="50" t="s">
        <v>54</v>
      </c>
      <c r="F40" s="50" t="s">
        <v>55</v>
      </c>
      <c r="G40" s="50" t="s">
        <v>56</v>
      </c>
      <c r="H40" s="53" t="s">
        <v>55</v>
      </c>
      <c r="M40" s="52">
        <v>18</v>
      </c>
      <c r="N40" s="52">
        <v>0</v>
      </c>
      <c r="S40" s="52">
        <v>18</v>
      </c>
      <c r="T40" s="52">
        <v>0</v>
      </c>
      <c r="Y40" s="52">
        <v>18</v>
      </c>
      <c r="Z40" s="52">
        <v>0</v>
      </c>
      <c r="AE40" s="52">
        <v>18</v>
      </c>
      <c r="AF40" s="52">
        <v>0</v>
      </c>
      <c r="AG40" s="52">
        <v>72</v>
      </c>
      <c r="AH40" s="52">
        <v>0</v>
      </c>
    </row>
    <row r="41" spans="1:34">
      <c r="A41" s="50" t="s">
        <v>50</v>
      </c>
      <c r="B41" s="50" t="s">
        <v>176</v>
      </c>
      <c r="C41" s="50" t="s">
        <v>177</v>
      </c>
      <c r="D41" s="50" t="s">
        <v>178</v>
      </c>
      <c r="E41" s="50" t="s">
        <v>54</v>
      </c>
      <c r="F41" s="50" t="s">
        <v>55</v>
      </c>
      <c r="G41" s="50" t="s">
        <v>56</v>
      </c>
      <c r="H41" s="53" t="s">
        <v>55</v>
      </c>
      <c r="M41" s="52">
        <v>12</v>
      </c>
      <c r="N41" s="52">
        <v>0</v>
      </c>
      <c r="S41" s="52">
        <v>12</v>
      </c>
      <c r="T41" s="52">
        <v>0</v>
      </c>
      <c r="Y41" s="52">
        <v>12</v>
      </c>
      <c r="Z41" s="52">
        <v>0</v>
      </c>
      <c r="AE41" s="52">
        <v>12</v>
      </c>
      <c r="AF41" s="52">
        <v>0</v>
      </c>
      <c r="AG41" s="52">
        <v>48</v>
      </c>
      <c r="AH41" s="52">
        <v>0</v>
      </c>
    </row>
    <row r="42" spans="1:34">
      <c r="A42" s="50" t="s">
        <v>50</v>
      </c>
      <c r="B42" s="50" t="s">
        <v>179</v>
      </c>
      <c r="C42" s="50" t="s">
        <v>180</v>
      </c>
      <c r="D42" s="50" t="s">
        <v>181</v>
      </c>
      <c r="E42" s="50" t="s">
        <v>54</v>
      </c>
      <c r="F42" s="50" t="s">
        <v>55</v>
      </c>
      <c r="G42" s="50" t="s">
        <v>56</v>
      </c>
      <c r="H42" s="53" t="s">
        <v>55</v>
      </c>
      <c r="M42" s="52">
        <v>30</v>
      </c>
      <c r="N42" s="52">
        <v>6390</v>
      </c>
      <c r="S42" s="52">
        <v>30</v>
      </c>
      <c r="T42" s="52">
        <v>6390</v>
      </c>
      <c r="Y42" s="52">
        <v>30</v>
      </c>
      <c r="Z42" s="52">
        <v>6390</v>
      </c>
      <c r="AE42" s="52">
        <v>30</v>
      </c>
      <c r="AF42" s="52">
        <v>6390</v>
      </c>
      <c r="AG42" s="52">
        <v>120</v>
      </c>
      <c r="AH42" s="52">
        <v>25560</v>
      </c>
    </row>
    <row r="43" spans="1:34">
      <c r="A43" s="50" t="s">
        <v>50</v>
      </c>
      <c r="B43" s="50" t="s">
        <v>182</v>
      </c>
      <c r="C43" s="50" t="s">
        <v>183</v>
      </c>
      <c r="D43" s="50" t="s">
        <v>184</v>
      </c>
      <c r="E43" s="50" t="s">
        <v>54</v>
      </c>
      <c r="F43" s="50" t="s">
        <v>55</v>
      </c>
      <c r="G43" s="50" t="s">
        <v>56</v>
      </c>
      <c r="H43" s="53" t="s">
        <v>55</v>
      </c>
      <c r="M43" s="52">
        <v>24</v>
      </c>
      <c r="N43" s="52">
        <v>5310</v>
      </c>
      <c r="S43" s="52">
        <v>24</v>
      </c>
      <c r="T43" s="52">
        <v>5310</v>
      </c>
      <c r="Y43" s="52">
        <v>24</v>
      </c>
      <c r="Z43" s="52">
        <v>5310</v>
      </c>
      <c r="AE43" s="52">
        <v>24</v>
      </c>
      <c r="AF43" s="52">
        <v>5310</v>
      </c>
      <c r="AG43" s="52">
        <v>96</v>
      </c>
      <c r="AH43" s="52">
        <v>21240</v>
      </c>
    </row>
    <row r="44" spans="1:34">
      <c r="A44" s="50" t="s">
        <v>50</v>
      </c>
      <c r="B44" s="50" t="s">
        <v>185</v>
      </c>
      <c r="C44" s="50" t="s">
        <v>186</v>
      </c>
      <c r="D44" s="50" t="s">
        <v>187</v>
      </c>
      <c r="E44" s="50" t="s">
        <v>54</v>
      </c>
      <c r="F44" s="50" t="s">
        <v>55</v>
      </c>
      <c r="G44" s="50" t="s">
        <v>56</v>
      </c>
      <c r="H44" s="53" t="s">
        <v>55</v>
      </c>
      <c r="M44" s="52">
        <v>12</v>
      </c>
      <c r="N44" s="52">
        <v>3150</v>
      </c>
      <c r="S44" s="52">
        <v>12</v>
      </c>
      <c r="T44" s="52">
        <v>3150</v>
      </c>
      <c r="Y44" s="52">
        <v>12</v>
      </c>
      <c r="Z44" s="52">
        <v>3150</v>
      </c>
      <c r="AE44" s="52">
        <v>12</v>
      </c>
      <c r="AF44" s="52">
        <v>3150</v>
      </c>
      <c r="AG44" s="52">
        <v>48</v>
      </c>
      <c r="AH44" s="52">
        <v>12600</v>
      </c>
    </row>
    <row r="45" spans="1:34">
      <c r="A45" s="50" t="s">
        <v>50</v>
      </c>
      <c r="B45" s="50" t="s">
        <v>188</v>
      </c>
      <c r="C45" s="50" t="s">
        <v>189</v>
      </c>
      <c r="D45" s="50" t="s">
        <v>190</v>
      </c>
      <c r="E45" s="50" t="s">
        <v>69</v>
      </c>
      <c r="F45" s="50" t="s">
        <v>55</v>
      </c>
      <c r="G45" s="50" t="s">
        <v>56</v>
      </c>
      <c r="H45" s="53" t="s">
        <v>55</v>
      </c>
      <c r="M45" s="52">
        <v>60</v>
      </c>
      <c r="N45" s="52">
        <v>15630</v>
      </c>
      <c r="S45" s="52">
        <v>60</v>
      </c>
      <c r="T45" s="52">
        <v>15630</v>
      </c>
      <c r="Y45" s="52">
        <v>60</v>
      </c>
      <c r="Z45" s="52">
        <v>15630</v>
      </c>
      <c r="AE45" s="52">
        <v>60</v>
      </c>
      <c r="AF45" s="52">
        <v>15630</v>
      </c>
      <c r="AG45" s="52">
        <v>240</v>
      </c>
      <c r="AH45" s="52">
        <v>62520</v>
      </c>
    </row>
    <row r="46" spans="1:34">
      <c r="A46" s="50" t="s">
        <v>50</v>
      </c>
      <c r="B46" s="50" t="s">
        <v>191</v>
      </c>
      <c r="C46" s="50" t="s">
        <v>192</v>
      </c>
      <c r="D46" s="50" t="s">
        <v>193</v>
      </c>
      <c r="E46" s="50" t="s">
        <v>54</v>
      </c>
      <c r="F46" s="50" t="s">
        <v>55</v>
      </c>
      <c r="G46" s="50" t="s">
        <v>56</v>
      </c>
      <c r="H46" s="53" t="s">
        <v>55</v>
      </c>
      <c r="M46" s="52">
        <v>18</v>
      </c>
      <c r="N46" s="52">
        <v>4230</v>
      </c>
      <c r="S46" s="52">
        <v>18</v>
      </c>
      <c r="T46" s="52">
        <v>4230</v>
      </c>
      <c r="Y46" s="52">
        <v>18</v>
      </c>
      <c r="Z46" s="52">
        <v>4230</v>
      </c>
      <c r="AE46" s="52">
        <v>18</v>
      </c>
      <c r="AF46" s="52">
        <v>4230</v>
      </c>
      <c r="AG46" s="52">
        <v>72</v>
      </c>
      <c r="AH46" s="52">
        <v>16920</v>
      </c>
    </row>
    <row r="47" spans="1:34">
      <c r="A47" s="50" t="s">
        <v>50</v>
      </c>
      <c r="B47" s="50" t="s">
        <v>194</v>
      </c>
      <c r="C47" s="50" t="s">
        <v>195</v>
      </c>
      <c r="D47" s="50" t="s">
        <v>196</v>
      </c>
      <c r="E47" s="50" t="s">
        <v>54</v>
      </c>
      <c r="F47" s="50" t="s">
        <v>55</v>
      </c>
      <c r="G47" s="50" t="s">
        <v>56</v>
      </c>
      <c r="H47" s="53" t="s">
        <v>55</v>
      </c>
      <c r="M47" s="52">
        <v>24</v>
      </c>
      <c r="N47" s="52">
        <v>5310</v>
      </c>
      <c r="S47" s="52">
        <v>24</v>
      </c>
      <c r="T47" s="52">
        <v>5310</v>
      </c>
      <c r="Y47" s="52">
        <v>24</v>
      </c>
      <c r="Z47" s="52">
        <v>5310</v>
      </c>
      <c r="AE47" s="52">
        <v>24</v>
      </c>
      <c r="AF47" s="52">
        <v>5310</v>
      </c>
      <c r="AG47" s="52">
        <v>96</v>
      </c>
      <c r="AH47" s="52">
        <v>21240</v>
      </c>
    </row>
    <row r="48" spans="1:34">
      <c r="A48" s="50" t="s">
        <v>50</v>
      </c>
      <c r="B48" s="50" t="s">
        <v>197</v>
      </c>
      <c r="C48" s="50" t="s">
        <v>198</v>
      </c>
      <c r="D48" s="50" t="s">
        <v>199</v>
      </c>
      <c r="E48" s="50" t="s">
        <v>54</v>
      </c>
      <c r="F48" s="50" t="s">
        <v>55</v>
      </c>
      <c r="G48" s="50" t="s">
        <v>56</v>
      </c>
      <c r="H48" s="53" t="s">
        <v>55</v>
      </c>
      <c r="M48" s="52">
        <v>24</v>
      </c>
      <c r="N48" s="52">
        <v>5310</v>
      </c>
      <c r="S48" s="52">
        <v>24</v>
      </c>
      <c r="T48" s="52">
        <v>5310</v>
      </c>
      <c r="Y48" s="52">
        <v>24</v>
      </c>
      <c r="Z48" s="52">
        <v>5310</v>
      </c>
      <c r="AE48" s="52">
        <v>24</v>
      </c>
      <c r="AF48" s="52">
        <v>5310</v>
      </c>
      <c r="AG48" s="52">
        <v>96</v>
      </c>
      <c r="AH48" s="52">
        <v>21240</v>
      </c>
    </row>
    <row r="49" spans="1:34">
      <c r="A49" s="50" t="s">
        <v>50</v>
      </c>
      <c r="B49" s="50" t="s">
        <v>200</v>
      </c>
      <c r="C49" s="50" t="s">
        <v>201</v>
      </c>
      <c r="D49" s="50" t="s">
        <v>202</v>
      </c>
      <c r="E49" s="50" t="s">
        <v>54</v>
      </c>
      <c r="F49" s="50" t="s">
        <v>55</v>
      </c>
      <c r="G49" s="50" t="s">
        <v>56</v>
      </c>
      <c r="H49" s="53" t="s">
        <v>55</v>
      </c>
      <c r="M49" s="52">
        <v>36</v>
      </c>
      <c r="N49" s="52">
        <v>7470</v>
      </c>
      <c r="S49" s="52">
        <v>36</v>
      </c>
      <c r="T49" s="52">
        <v>7470</v>
      </c>
      <c r="Y49" s="52">
        <v>36</v>
      </c>
      <c r="Z49" s="52">
        <v>7470</v>
      </c>
      <c r="AE49" s="52">
        <v>36</v>
      </c>
      <c r="AF49" s="52">
        <v>7470</v>
      </c>
      <c r="AG49" s="52">
        <v>144</v>
      </c>
      <c r="AH49" s="52">
        <v>29880</v>
      </c>
    </row>
    <row r="50" spans="1:34">
      <c r="A50" s="50" t="s">
        <v>50</v>
      </c>
      <c r="B50" s="50" t="s">
        <v>203</v>
      </c>
      <c r="C50" s="50" t="s">
        <v>204</v>
      </c>
      <c r="D50" s="50" t="s">
        <v>205</v>
      </c>
      <c r="E50" s="50" t="s">
        <v>54</v>
      </c>
      <c r="F50" s="50" t="s">
        <v>55</v>
      </c>
      <c r="G50" s="50" t="s">
        <v>56</v>
      </c>
      <c r="H50" s="53" t="s">
        <v>55</v>
      </c>
      <c r="M50" s="52">
        <v>30</v>
      </c>
      <c r="N50" s="52">
        <v>6390</v>
      </c>
      <c r="S50" s="52">
        <v>30</v>
      </c>
      <c r="T50" s="52">
        <v>6390</v>
      </c>
      <c r="Y50" s="52">
        <v>30</v>
      </c>
      <c r="Z50" s="52">
        <v>6390</v>
      </c>
      <c r="AE50" s="52">
        <v>30</v>
      </c>
      <c r="AF50" s="52">
        <v>6390</v>
      </c>
      <c r="AG50" s="52">
        <v>120</v>
      </c>
      <c r="AH50" s="52">
        <v>25560</v>
      </c>
    </row>
    <row r="51" spans="1:34">
      <c r="A51" s="50" t="s">
        <v>50</v>
      </c>
      <c r="B51" s="50" t="s">
        <v>206</v>
      </c>
      <c r="C51" s="50" t="s">
        <v>207</v>
      </c>
      <c r="D51" s="50" t="s">
        <v>208</v>
      </c>
      <c r="E51" s="50" t="s">
        <v>54</v>
      </c>
      <c r="F51" s="50" t="s">
        <v>55</v>
      </c>
      <c r="G51" s="50" t="s">
        <v>56</v>
      </c>
      <c r="H51" s="53" t="s">
        <v>55</v>
      </c>
      <c r="M51" s="52">
        <v>18</v>
      </c>
      <c r="N51" s="52">
        <v>4230</v>
      </c>
      <c r="S51" s="52">
        <v>18</v>
      </c>
      <c r="T51" s="52">
        <v>4230</v>
      </c>
      <c r="Y51" s="52">
        <v>18</v>
      </c>
      <c r="Z51" s="52">
        <v>4230</v>
      </c>
      <c r="AE51" s="52">
        <v>18</v>
      </c>
      <c r="AF51" s="52">
        <v>4230</v>
      </c>
      <c r="AG51" s="52">
        <v>72</v>
      </c>
      <c r="AH51" s="52">
        <v>16920</v>
      </c>
    </row>
    <row r="52" spans="1:34">
      <c r="A52" s="50" t="s">
        <v>50</v>
      </c>
      <c r="B52" s="50" t="s">
        <v>209</v>
      </c>
      <c r="C52" s="50" t="s">
        <v>210</v>
      </c>
      <c r="D52" s="50" t="s">
        <v>211</v>
      </c>
      <c r="E52" s="50" t="s">
        <v>54</v>
      </c>
      <c r="F52" s="50" t="s">
        <v>55</v>
      </c>
      <c r="G52" s="50" t="s">
        <v>56</v>
      </c>
      <c r="H52" s="53" t="s">
        <v>55</v>
      </c>
      <c r="M52" s="52">
        <v>30</v>
      </c>
      <c r="N52" s="52">
        <v>0</v>
      </c>
      <c r="S52" s="52">
        <v>30</v>
      </c>
      <c r="T52" s="52">
        <v>0</v>
      </c>
      <c r="Y52" s="52">
        <v>30</v>
      </c>
      <c r="Z52" s="52">
        <v>0</v>
      </c>
      <c r="AE52" s="52">
        <v>30</v>
      </c>
      <c r="AF52" s="52">
        <v>0</v>
      </c>
      <c r="AG52" s="52">
        <v>120</v>
      </c>
      <c r="AH52" s="52">
        <v>0</v>
      </c>
    </row>
    <row r="53" spans="1:34">
      <c r="A53" s="50" t="s">
        <v>50</v>
      </c>
      <c r="B53" s="50" t="s">
        <v>212</v>
      </c>
      <c r="C53" s="50" t="s">
        <v>213</v>
      </c>
      <c r="D53" s="50" t="s">
        <v>214</v>
      </c>
      <c r="E53" s="50" t="s">
        <v>54</v>
      </c>
      <c r="F53" s="50" t="s">
        <v>55</v>
      </c>
      <c r="G53" s="50" t="s">
        <v>56</v>
      </c>
      <c r="H53" s="53" t="s">
        <v>55</v>
      </c>
      <c r="M53" s="52">
        <v>48</v>
      </c>
      <c r="N53" s="52">
        <v>0</v>
      </c>
      <c r="S53" s="52">
        <v>48</v>
      </c>
      <c r="T53" s="52">
        <v>0</v>
      </c>
      <c r="Y53" s="52">
        <v>48</v>
      </c>
      <c r="Z53" s="52">
        <v>0</v>
      </c>
      <c r="AE53" s="52">
        <v>48</v>
      </c>
      <c r="AF53" s="52">
        <v>0</v>
      </c>
      <c r="AG53" s="52">
        <v>192</v>
      </c>
      <c r="AH53" s="52">
        <v>0</v>
      </c>
    </row>
    <row r="54" spans="1:34">
      <c r="A54" s="50" t="s">
        <v>50</v>
      </c>
      <c r="B54" s="50" t="s">
        <v>215</v>
      </c>
      <c r="C54" s="50" t="s">
        <v>216</v>
      </c>
      <c r="D54" s="50" t="s">
        <v>217</v>
      </c>
      <c r="E54" s="50" t="s">
        <v>69</v>
      </c>
      <c r="F54" s="50" t="s">
        <v>55</v>
      </c>
      <c r="G54" s="50" t="s">
        <v>56</v>
      </c>
      <c r="H54" s="53" t="s">
        <v>55</v>
      </c>
      <c r="M54" s="52">
        <v>60</v>
      </c>
      <c r="N54" s="52">
        <v>0</v>
      </c>
      <c r="S54" s="52">
        <v>60</v>
      </c>
      <c r="T54" s="52">
        <v>0</v>
      </c>
      <c r="Y54" s="52">
        <v>60</v>
      </c>
      <c r="Z54" s="52">
        <v>0</v>
      </c>
      <c r="AE54" s="52">
        <v>60</v>
      </c>
      <c r="AF54" s="52">
        <v>0</v>
      </c>
      <c r="AG54" s="52">
        <v>240</v>
      </c>
      <c r="AH54" s="52">
        <v>0</v>
      </c>
    </row>
    <row r="55" spans="1:34">
      <c r="A55" s="50" t="s">
        <v>50</v>
      </c>
      <c r="B55" s="50" t="s">
        <v>218</v>
      </c>
      <c r="C55" s="50" t="s">
        <v>219</v>
      </c>
      <c r="D55" s="50" t="s">
        <v>220</v>
      </c>
      <c r="E55" s="50" t="s">
        <v>69</v>
      </c>
      <c r="F55" s="50" t="s">
        <v>55</v>
      </c>
      <c r="G55" s="50" t="s">
        <v>56</v>
      </c>
      <c r="H55" s="53" t="s">
        <v>55</v>
      </c>
      <c r="M55" s="52">
        <v>60</v>
      </c>
      <c r="N55" s="52">
        <v>15630</v>
      </c>
      <c r="S55" s="52">
        <v>60</v>
      </c>
      <c r="T55" s="52">
        <v>15630</v>
      </c>
      <c r="Y55" s="52">
        <v>60</v>
      </c>
      <c r="Z55" s="52">
        <v>15630</v>
      </c>
      <c r="AE55" s="52">
        <v>60</v>
      </c>
      <c r="AF55" s="52">
        <v>15630</v>
      </c>
      <c r="AG55" s="52">
        <v>240</v>
      </c>
      <c r="AH55" s="52">
        <v>62520</v>
      </c>
    </row>
    <row r="56" spans="1:34">
      <c r="A56" s="50" t="s">
        <v>50</v>
      </c>
      <c r="B56" s="50" t="s">
        <v>221</v>
      </c>
      <c r="C56" s="50" t="s">
        <v>222</v>
      </c>
      <c r="D56" s="50" t="s">
        <v>223</v>
      </c>
      <c r="E56" s="50" t="s">
        <v>69</v>
      </c>
      <c r="F56" s="50" t="s">
        <v>55</v>
      </c>
      <c r="G56" s="50" t="s">
        <v>56</v>
      </c>
      <c r="H56" s="53" t="s">
        <v>55</v>
      </c>
      <c r="M56" s="52">
        <v>18</v>
      </c>
      <c r="N56" s="52">
        <v>5550</v>
      </c>
      <c r="S56" s="52">
        <v>18</v>
      </c>
      <c r="T56" s="52">
        <v>5550</v>
      </c>
      <c r="Y56" s="52">
        <v>18</v>
      </c>
      <c r="Z56" s="52">
        <v>5550</v>
      </c>
      <c r="AE56" s="52">
        <v>18</v>
      </c>
      <c r="AF56" s="52">
        <v>5550</v>
      </c>
      <c r="AG56" s="52">
        <v>72</v>
      </c>
      <c r="AH56" s="52">
        <v>22200</v>
      </c>
    </row>
    <row r="57" spans="1:34">
      <c r="A57" s="50" t="s">
        <v>50</v>
      </c>
      <c r="B57" s="50" t="s">
        <v>224</v>
      </c>
      <c r="C57" s="50" t="s">
        <v>207</v>
      </c>
      <c r="D57" s="50" t="s">
        <v>208</v>
      </c>
      <c r="E57" s="50" t="s">
        <v>54</v>
      </c>
      <c r="F57" s="50" t="s">
        <v>55</v>
      </c>
      <c r="G57" s="50" t="s">
        <v>56</v>
      </c>
      <c r="H57" s="53" t="s">
        <v>55</v>
      </c>
      <c r="M57" s="52">
        <v>12</v>
      </c>
      <c r="N57" s="52">
        <v>3150</v>
      </c>
      <c r="S57" s="52">
        <v>12</v>
      </c>
      <c r="T57" s="52">
        <v>3150</v>
      </c>
      <c r="Y57" s="52">
        <v>12</v>
      </c>
      <c r="Z57" s="52">
        <v>3150</v>
      </c>
      <c r="AE57" s="52">
        <v>12</v>
      </c>
      <c r="AF57" s="52">
        <v>3150</v>
      </c>
      <c r="AG57" s="52">
        <v>48</v>
      </c>
      <c r="AH57" s="52">
        <v>12600</v>
      </c>
    </row>
    <row r="58" spans="1:34">
      <c r="A58" s="50" t="s">
        <v>50</v>
      </c>
      <c r="B58" s="50" t="s">
        <v>225</v>
      </c>
      <c r="C58" s="50" t="s">
        <v>226</v>
      </c>
      <c r="D58" s="50" t="s">
        <v>227</v>
      </c>
      <c r="E58" s="50" t="s">
        <v>54</v>
      </c>
      <c r="F58" s="50" t="s">
        <v>55</v>
      </c>
      <c r="G58" s="50" t="s">
        <v>56</v>
      </c>
      <c r="H58" s="53" t="s">
        <v>55</v>
      </c>
      <c r="M58" s="52">
        <v>30</v>
      </c>
      <c r="N58" s="52">
        <v>6390</v>
      </c>
      <c r="S58" s="52">
        <v>30</v>
      </c>
      <c r="T58" s="52">
        <v>6390</v>
      </c>
      <c r="Y58" s="52">
        <v>30</v>
      </c>
      <c r="Z58" s="52">
        <v>6390</v>
      </c>
      <c r="AE58" s="52">
        <v>30</v>
      </c>
      <c r="AF58" s="52">
        <v>6390</v>
      </c>
      <c r="AG58" s="52">
        <v>120</v>
      </c>
      <c r="AH58" s="52">
        <v>25560</v>
      </c>
    </row>
    <row r="59" spans="1:34">
      <c r="A59" s="50" t="s">
        <v>50</v>
      </c>
      <c r="B59" s="50" t="s">
        <v>228</v>
      </c>
      <c r="C59" s="50" t="s">
        <v>229</v>
      </c>
      <c r="D59" s="50" t="s">
        <v>230</v>
      </c>
      <c r="E59" s="50" t="s">
        <v>54</v>
      </c>
      <c r="F59" s="50" t="s">
        <v>55</v>
      </c>
      <c r="G59" s="50" t="s">
        <v>56</v>
      </c>
      <c r="H59" s="53" t="s">
        <v>55</v>
      </c>
      <c r="M59" s="52">
        <v>30</v>
      </c>
      <c r="N59" s="52">
        <v>0</v>
      </c>
      <c r="S59" s="52">
        <v>30</v>
      </c>
      <c r="T59" s="52">
        <v>0</v>
      </c>
      <c r="Y59" s="52">
        <v>30</v>
      </c>
      <c r="Z59" s="52">
        <v>0</v>
      </c>
      <c r="AE59" s="52">
        <v>30</v>
      </c>
      <c r="AF59" s="52">
        <v>0</v>
      </c>
      <c r="AG59" s="52">
        <v>120</v>
      </c>
      <c r="AH59" s="52">
        <v>0</v>
      </c>
    </row>
    <row r="60" spans="1:34">
      <c r="A60" s="50" t="s">
        <v>50</v>
      </c>
      <c r="B60" s="50" t="s">
        <v>231</v>
      </c>
      <c r="C60" s="50" t="s">
        <v>232</v>
      </c>
      <c r="D60" s="50" t="s">
        <v>233</v>
      </c>
      <c r="E60" s="50" t="s">
        <v>54</v>
      </c>
      <c r="F60" s="50" t="s">
        <v>55</v>
      </c>
      <c r="G60" s="50" t="s">
        <v>56</v>
      </c>
      <c r="H60" s="53" t="s">
        <v>55</v>
      </c>
      <c r="M60" s="52">
        <v>30</v>
      </c>
      <c r="N60" s="52">
        <v>0</v>
      </c>
      <c r="S60" s="52">
        <v>30</v>
      </c>
      <c r="T60" s="52">
        <v>0</v>
      </c>
      <c r="Y60" s="52">
        <v>30</v>
      </c>
      <c r="Z60" s="52">
        <v>0</v>
      </c>
      <c r="AE60" s="52">
        <v>30</v>
      </c>
      <c r="AF60" s="52">
        <v>0</v>
      </c>
      <c r="AG60" s="52">
        <v>120</v>
      </c>
      <c r="AH60" s="52">
        <v>0</v>
      </c>
    </row>
    <row r="61" spans="1:34">
      <c r="A61" s="50" t="s">
        <v>50</v>
      </c>
      <c r="B61" s="50" t="s">
        <v>234</v>
      </c>
      <c r="C61" s="50" t="s">
        <v>235</v>
      </c>
      <c r="D61" s="50" t="s">
        <v>236</v>
      </c>
      <c r="E61" s="50" t="s">
        <v>54</v>
      </c>
      <c r="F61" s="50" t="s">
        <v>55</v>
      </c>
      <c r="G61" s="50" t="s">
        <v>56</v>
      </c>
      <c r="H61" s="53" t="s">
        <v>55</v>
      </c>
      <c r="M61" s="52">
        <v>18</v>
      </c>
      <c r="N61" s="52">
        <v>0</v>
      </c>
      <c r="S61" s="52">
        <v>18</v>
      </c>
      <c r="T61" s="52">
        <v>0</v>
      </c>
      <c r="Y61" s="52">
        <v>18</v>
      </c>
      <c r="Z61" s="52">
        <v>0</v>
      </c>
      <c r="AE61" s="52">
        <v>18</v>
      </c>
      <c r="AF61" s="52">
        <v>0</v>
      </c>
      <c r="AG61" s="52">
        <v>72</v>
      </c>
      <c r="AH61" s="52">
        <v>0</v>
      </c>
    </row>
    <row r="62" spans="1:34">
      <c r="A62" s="50" t="s">
        <v>50</v>
      </c>
      <c r="B62" s="50" t="s">
        <v>237</v>
      </c>
      <c r="C62" s="50" t="s">
        <v>238</v>
      </c>
      <c r="D62" s="50" t="s">
        <v>239</v>
      </c>
      <c r="E62" s="50" t="s">
        <v>69</v>
      </c>
      <c r="F62" s="50" t="s">
        <v>55</v>
      </c>
      <c r="G62" s="50" t="s">
        <v>56</v>
      </c>
      <c r="H62" s="53" t="s">
        <v>55</v>
      </c>
      <c r="M62" s="52">
        <v>6</v>
      </c>
      <c r="N62" s="52">
        <v>2670</v>
      </c>
      <c r="S62" s="52">
        <v>6</v>
      </c>
      <c r="T62" s="52">
        <v>2670</v>
      </c>
      <c r="Y62" s="52">
        <v>6</v>
      </c>
      <c r="Z62" s="52">
        <v>2670</v>
      </c>
      <c r="AE62" s="52">
        <v>6</v>
      </c>
      <c r="AF62" s="52">
        <v>2670</v>
      </c>
      <c r="AG62" s="52">
        <v>24</v>
      </c>
      <c r="AH62" s="52">
        <v>10680</v>
      </c>
    </row>
    <row r="63" spans="1:34">
      <c r="A63" s="50" t="s">
        <v>50</v>
      </c>
      <c r="B63" s="50" t="s">
        <v>240</v>
      </c>
      <c r="C63" s="50" t="s">
        <v>241</v>
      </c>
      <c r="D63" s="50" t="s">
        <v>242</v>
      </c>
      <c r="E63" s="50" t="s">
        <v>54</v>
      </c>
      <c r="F63" s="50" t="s">
        <v>55</v>
      </c>
      <c r="G63" s="50" t="s">
        <v>56</v>
      </c>
      <c r="H63" s="53" t="s">
        <v>55</v>
      </c>
      <c r="M63" s="52">
        <v>24</v>
      </c>
      <c r="N63" s="52">
        <v>5310</v>
      </c>
      <c r="S63" s="52">
        <v>24</v>
      </c>
      <c r="T63" s="52">
        <v>5310</v>
      </c>
      <c r="Y63" s="52">
        <v>24</v>
      </c>
      <c r="Z63" s="52">
        <v>5310</v>
      </c>
      <c r="AE63" s="52">
        <v>24</v>
      </c>
      <c r="AF63" s="52">
        <v>5310</v>
      </c>
      <c r="AG63" s="52">
        <v>96</v>
      </c>
      <c r="AH63" s="52">
        <v>21240</v>
      </c>
    </row>
    <row r="64" spans="1:34">
      <c r="A64" s="50" t="s">
        <v>50</v>
      </c>
      <c r="B64" s="50" t="s">
        <v>243</v>
      </c>
      <c r="C64" s="50" t="s">
        <v>244</v>
      </c>
      <c r="D64" s="50" t="s">
        <v>245</v>
      </c>
      <c r="E64" s="50" t="s">
        <v>54</v>
      </c>
      <c r="F64" s="50" t="s">
        <v>55</v>
      </c>
      <c r="G64" s="50" t="s">
        <v>56</v>
      </c>
      <c r="H64" s="53" t="s">
        <v>55</v>
      </c>
      <c r="M64" s="52">
        <v>24</v>
      </c>
      <c r="N64" s="52">
        <v>5310</v>
      </c>
      <c r="S64" s="52">
        <v>24</v>
      </c>
      <c r="T64" s="52">
        <v>5310</v>
      </c>
      <c r="Y64" s="52">
        <v>24</v>
      </c>
      <c r="Z64" s="52">
        <v>5310</v>
      </c>
      <c r="AE64" s="52">
        <v>24</v>
      </c>
      <c r="AF64" s="52">
        <v>5310</v>
      </c>
      <c r="AG64" s="52">
        <v>96</v>
      </c>
      <c r="AH64" s="52">
        <v>21240</v>
      </c>
    </row>
    <row r="65" spans="1:34">
      <c r="A65" s="50" t="s">
        <v>50</v>
      </c>
      <c r="B65" s="50" t="s">
        <v>246</v>
      </c>
      <c r="C65" s="50" t="s">
        <v>247</v>
      </c>
      <c r="D65" s="50" t="s">
        <v>242</v>
      </c>
      <c r="E65" s="50" t="s">
        <v>69</v>
      </c>
      <c r="F65" s="50" t="s">
        <v>55</v>
      </c>
      <c r="G65" s="50" t="s">
        <v>56</v>
      </c>
      <c r="H65" s="53" t="s">
        <v>55</v>
      </c>
      <c r="M65" s="52">
        <v>24</v>
      </c>
      <c r="N65" s="52">
        <v>6990</v>
      </c>
      <c r="S65" s="52">
        <v>24</v>
      </c>
      <c r="T65" s="52">
        <v>6990</v>
      </c>
      <c r="Y65" s="52">
        <v>24</v>
      </c>
      <c r="Z65" s="52">
        <v>6990</v>
      </c>
      <c r="AE65" s="52">
        <v>24</v>
      </c>
      <c r="AF65" s="52">
        <v>6990</v>
      </c>
      <c r="AG65" s="52">
        <v>96</v>
      </c>
      <c r="AH65" s="52">
        <v>27960</v>
      </c>
    </row>
    <row r="66" spans="1:34">
      <c r="A66" s="50" t="s">
        <v>50</v>
      </c>
      <c r="B66" s="50" t="s">
        <v>248</v>
      </c>
      <c r="C66" s="50" t="s">
        <v>249</v>
      </c>
      <c r="D66" s="50" t="s">
        <v>250</v>
      </c>
      <c r="E66" s="50" t="s">
        <v>54</v>
      </c>
      <c r="F66" s="50" t="s">
        <v>55</v>
      </c>
      <c r="G66" s="50" t="s">
        <v>56</v>
      </c>
      <c r="H66" s="53" t="s">
        <v>55</v>
      </c>
      <c r="M66" s="52">
        <v>36</v>
      </c>
      <c r="N66" s="52">
        <v>7470</v>
      </c>
      <c r="S66" s="52">
        <v>36</v>
      </c>
      <c r="T66" s="52">
        <v>7470</v>
      </c>
      <c r="Y66" s="52">
        <v>36</v>
      </c>
      <c r="Z66" s="52">
        <v>7470</v>
      </c>
      <c r="AE66" s="52">
        <v>36</v>
      </c>
      <c r="AF66" s="52">
        <v>7470</v>
      </c>
      <c r="AG66" s="52">
        <v>144</v>
      </c>
      <c r="AH66" s="52">
        <v>29880</v>
      </c>
    </row>
    <row r="67" spans="1:34">
      <c r="A67" s="50" t="s">
        <v>50</v>
      </c>
      <c r="B67" s="50" t="s">
        <v>251</v>
      </c>
      <c r="C67" s="50" t="s">
        <v>252</v>
      </c>
      <c r="D67" s="50" t="s">
        <v>253</v>
      </c>
      <c r="E67" s="50" t="s">
        <v>69</v>
      </c>
      <c r="F67" s="50" t="s">
        <v>55</v>
      </c>
      <c r="G67" s="50" t="s">
        <v>56</v>
      </c>
      <c r="H67" s="53" t="s">
        <v>55</v>
      </c>
      <c r="M67" s="52">
        <v>36</v>
      </c>
      <c r="N67" s="52">
        <v>9870</v>
      </c>
      <c r="S67" s="52">
        <v>36</v>
      </c>
      <c r="T67" s="52">
        <v>9870</v>
      </c>
      <c r="Y67" s="52">
        <v>36</v>
      </c>
      <c r="Z67" s="52">
        <v>9870</v>
      </c>
      <c r="AE67" s="52">
        <v>36</v>
      </c>
      <c r="AF67" s="52">
        <v>9870</v>
      </c>
      <c r="AG67" s="52">
        <v>144</v>
      </c>
      <c r="AH67" s="52">
        <v>39480</v>
      </c>
    </row>
    <row r="68" spans="1:34">
      <c r="A68" s="50" t="s">
        <v>50</v>
      </c>
      <c r="B68" s="50" t="s">
        <v>254</v>
      </c>
      <c r="C68" s="50" t="s">
        <v>255</v>
      </c>
      <c r="D68" s="50" t="s">
        <v>256</v>
      </c>
      <c r="E68" s="50" t="s">
        <v>54</v>
      </c>
      <c r="F68" s="50" t="s">
        <v>55</v>
      </c>
      <c r="G68" s="50" t="s">
        <v>56</v>
      </c>
      <c r="H68" s="53" t="s">
        <v>55</v>
      </c>
      <c r="M68" s="52">
        <v>30</v>
      </c>
      <c r="N68" s="52">
        <v>6390</v>
      </c>
      <c r="S68" s="52">
        <v>30</v>
      </c>
      <c r="T68" s="52">
        <v>6390</v>
      </c>
      <c r="Y68" s="52">
        <v>30</v>
      </c>
      <c r="Z68" s="52">
        <v>6390</v>
      </c>
      <c r="AE68" s="52">
        <v>30</v>
      </c>
      <c r="AF68" s="52">
        <v>6390</v>
      </c>
      <c r="AG68" s="52">
        <v>120</v>
      </c>
      <c r="AH68" s="52">
        <v>25560</v>
      </c>
    </row>
    <row r="69" spans="1:34">
      <c r="A69" s="50" t="s">
        <v>50</v>
      </c>
      <c r="B69" s="50" t="s">
        <v>257</v>
      </c>
      <c r="C69" s="50" t="s">
        <v>258</v>
      </c>
      <c r="D69" s="50" t="s">
        <v>253</v>
      </c>
      <c r="E69" s="50" t="s">
        <v>54</v>
      </c>
      <c r="F69" s="50" t="s">
        <v>55</v>
      </c>
      <c r="G69" s="50" t="s">
        <v>56</v>
      </c>
      <c r="H69" s="53" t="s">
        <v>55</v>
      </c>
      <c r="M69" s="52">
        <v>27</v>
      </c>
      <c r="N69" s="52">
        <v>5850</v>
      </c>
      <c r="S69" s="52">
        <v>27</v>
      </c>
      <c r="T69" s="52">
        <v>5850</v>
      </c>
      <c r="Y69" s="52">
        <v>27</v>
      </c>
      <c r="Z69" s="52">
        <v>5850</v>
      </c>
      <c r="AE69" s="52">
        <v>27</v>
      </c>
      <c r="AF69" s="52">
        <v>5850</v>
      </c>
      <c r="AG69" s="52">
        <v>108</v>
      </c>
      <c r="AH69" s="52">
        <v>23400</v>
      </c>
    </row>
    <row r="70" spans="1:34">
      <c r="A70" s="50" t="s">
        <v>50</v>
      </c>
      <c r="B70" s="50" t="s">
        <v>259</v>
      </c>
      <c r="C70" s="50" t="s">
        <v>260</v>
      </c>
      <c r="D70" s="50" t="s">
        <v>261</v>
      </c>
      <c r="E70" s="50" t="s">
        <v>54</v>
      </c>
      <c r="F70" s="50" t="s">
        <v>55</v>
      </c>
      <c r="G70" s="50" t="s">
        <v>56</v>
      </c>
      <c r="H70" s="53" t="s">
        <v>55</v>
      </c>
      <c r="M70" s="52">
        <v>18</v>
      </c>
      <c r="N70" s="52">
        <v>4230</v>
      </c>
      <c r="S70" s="52">
        <v>18</v>
      </c>
      <c r="T70" s="52">
        <v>4230</v>
      </c>
      <c r="Y70" s="52">
        <v>18</v>
      </c>
      <c r="Z70" s="52">
        <v>4230</v>
      </c>
      <c r="AE70" s="52">
        <v>18</v>
      </c>
      <c r="AF70" s="52">
        <v>4230</v>
      </c>
      <c r="AG70" s="52">
        <v>72</v>
      </c>
      <c r="AH70" s="52">
        <v>16920</v>
      </c>
    </row>
    <row r="71" spans="1:34">
      <c r="A71" s="50" t="s">
        <v>50</v>
      </c>
      <c r="B71" s="50" t="s">
        <v>262</v>
      </c>
      <c r="C71" s="50" t="s">
        <v>263</v>
      </c>
      <c r="D71" s="50" t="s">
        <v>264</v>
      </c>
      <c r="E71" s="50" t="s">
        <v>69</v>
      </c>
      <c r="F71" s="50" t="s">
        <v>55</v>
      </c>
      <c r="G71" s="50" t="s">
        <v>56</v>
      </c>
      <c r="H71" s="53" t="s">
        <v>55</v>
      </c>
      <c r="M71" s="52">
        <v>24</v>
      </c>
      <c r="N71" s="52">
        <v>6990</v>
      </c>
      <c r="S71" s="52">
        <v>24</v>
      </c>
      <c r="T71" s="52">
        <v>6990</v>
      </c>
      <c r="Y71" s="52">
        <v>24</v>
      </c>
      <c r="Z71" s="52">
        <v>6990</v>
      </c>
      <c r="AE71" s="52">
        <v>24</v>
      </c>
      <c r="AF71" s="52">
        <v>6990</v>
      </c>
      <c r="AG71" s="52">
        <v>96</v>
      </c>
      <c r="AH71" s="52">
        <v>27960</v>
      </c>
    </row>
    <row r="72" spans="1:34">
      <c r="A72" s="50" t="s">
        <v>50</v>
      </c>
      <c r="B72" s="50" t="s">
        <v>265</v>
      </c>
      <c r="C72" s="50" t="s">
        <v>266</v>
      </c>
      <c r="D72" s="50" t="s">
        <v>267</v>
      </c>
      <c r="E72" s="50" t="s">
        <v>54</v>
      </c>
      <c r="F72" s="50" t="s">
        <v>55</v>
      </c>
      <c r="G72" s="50" t="s">
        <v>56</v>
      </c>
      <c r="H72" s="53" t="s">
        <v>55</v>
      </c>
      <c r="M72" s="52">
        <v>18</v>
      </c>
      <c r="N72" s="52">
        <v>4230</v>
      </c>
      <c r="S72" s="52">
        <v>18</v>
      </c>
      <c r="T72" s="52">
        <v>4230</v>
      </c>
      <c r="Y72" s="52">
        <v>18</v>
      </c>
      <c r="Z72" s="52">
        <v>4230</v>
      </c>
      <c r="AE72" s="52">
        <v>18</v>
      </c>
      <c r="AF72" s="52">
        <v>4230</v>
      </c>
      <c r="AG72" s="52">
        <v>72</v>
      </c>
      <c r="AH72" s="52">
        <v>16920</v>
      </c>
    </row>
    <row r="73" spans="1:34">
      <c r="A73" s="50" t="s">
        <v>50</v>
      </c>
      <c r="B73" s="50" t="s">
        <v>268</v>
      </c>
      <c r="C73" s="50" t="s">
        <v>269</v>
      </c>
      <c r="D73" s="50" t="s">
        <v>270</v>
      </c>
      <c r="E73" s="50" t="s">
        <v>54</v>
      </c>
      <c r="F73" s="50" t="s">
        <v>55</v>
      </c>
      <c r="G73" s="50" t="s">
        <v>56</v>
      </c>
      <c r="H73" s="53" t="s">
        <v>55</v>
      </c>
      <c r="M73" s="52">
        <v>30</v>
      </c>
      <c r="N73" s="52">
        <v>6390</v>
      </c>
      <c r="S73" s="52">
        <v>30</v>
      </c>
      <c r="T73" s="52">
        <v>6390</v>
      </c>
      <c r="Y73" s="52">
        <v>30</v>
      </c>
      <c r="Z73" s="52">
        <v>6390</v>
      </c>
      <c r="AE73" s="52">
        <v>30</v>
      </c>
      <c r="AF73" s="52">
        <v>6390</v>
      </c>
      <c r="AG73" s="52">
        <v>120</v>
      </c>
      <c r="AH73" s="52">
        <v>25560</v>
      </c>
    </row>
    <row r="74" spans="1:34">
      <c r="A74" s="50" t="s">
        <v>50</v>
      </c>
      <c r="B74" s="50" t="s">
        <v>271</v>
      </c>
      <c r="C74" s="50" t="s">
        <v>272</v>
      </c>
      <c r="D74" s="50" t="s">
        <v>273</v>
      </c>
      <c r="E74" s="50" t="s">
        <v>54</v>
      </c>
      <c r="F74" s="50" t="s">
        <v>55</v>
      </c>
      <c r="G74" s="50" t="s">
        <v>56</v>
      </c>
      <c r="H74" s="53" t="s">
        <v>55</v>
      </c>
      <c r="M74" s="52">
        <v>48</v>
      </c>
      <c r="N74" s="52">
        <v>9630</v>
      </c>
      <c r="S74" s="52">
        <v>48</v>
      </c>
      <c r="T74" s="52">
        <v>9630</v>
      </c>
      <c r="Y74" s="52">
        <v>48</v>
      </c>
      <c r="Z74" s="52">
        <v>9630</v>
      </c>
      <c r="AE74" s="52">
        <v>48</v>
      </c>
      <c r="AF74" s="52">
        <v>9630</v>
      </c>
      <c r="AG74" s="52">
        <v>192</v>
      </c>
      <c r="AH74" s="52">
        <v>38520</v>
      </c>
    </row>
    <row r="75" spans="1:34">
      <c r="A75" s="50" t="s">
        <v>50</v>
      </c>
      <c r="B75" s="50" t="s">
        <v>274</v>
      </c>
      <c r="C75" s="50" t="s">
        <v>275</v>
      </c>
      <c r="D75" s="50" t="s">
        <v>276</v>
      </c>
      <c r="E75" s="50" t="s">
        <v>54</v>
      </c>
      <c r="F75" s="50" t="s">
        <v>55</v>
      </c>
      <c r="G75" s="50" t="s">
        <v>56</v>
      </c>
      <c r="H75" s="53" t="s">
        <v>55</v>
      </c>
      <c r="M75" s="52">
        <v>42</v>
      </c>
      <c r="N75" s="52">
        <v>8550</v>
      </c>
      <c r="S75" s="52">
        <v>42</v>
      </c>
      <c r="T75" s="52">
        <v>8550</v>
      </c>
      <c r="Y75" s="52">
        <v>42</v>
      </c>
      <c r="Z75" s="52">
        <v>8550</v>
      </c>
      <c r="AE75" s="52">
        <v>42</v>
      </c>
      <c r="AF75" s="52">
        <v>8550</v>
      </c>
      <c r="AG75" s="52">
        <v>168</v>
      </c>
      <c r="AH75" s="52">
        <v>34200</v>
      </c>
    </row>
    <row r="76" spans="1:34">
      <c r="A76" s="50" t="s">
        <v>50</v>
      </c>
      <c r="B76" s="50" t="s">
        <v>277</v>
      </c>
      <c r="C76" s="50" t="s">
        <v>278</v>
      </c>
      <c r="D76" s="50" t="s">
        <v>279</v>
      </c>
      <c r="E76" s="50" t="s">
        <v>54</v>
      </c>
      <c r="F76" s="50" t="s">
        <v>55</v>
      </c>
      <c r="G76" s="50" t="s">
        <v>56</v>
      </c>
      <c r="H76" s="53" t="s">
        <v>55</v>
      </c>
      <c r="M76" s="52">
        <v>90</v>
      </c>
      <c r="N76" s="52">
        <v>0</v>
      </c>
      <c r="S76" s="52">
        <v>90</v>
      </c>
      <c r="T76" s="52">
        <v>0</v>
      </c>
      <c r="Y76" s="52">
        <v>90</v>
      </c>
      <c r="Z76" s="52">
        <v>0</v>
      </c>
      <c r="AE76" s="52">
        <v>90</v>
      </c>
      <c r="AF76" s="52">
        <v>0</v>
      </c>
      <c r="AG76" s="52">
        <v>360</v>
      </c>
      <c r="AH76" s="52">
        <v>0</v>
      </c>
    </row>
    <row r="77" spans="1:34">
      <c r="A77" s="50" t="s">
        <v>50</v>
      </c>
      <c r="B77" s="50" t="s">
        <v>280</v>
      </c>
      <c r="C77" s="50" t="s">
        <v>281</v>
      </c>
      <c r="D77" s="50" t="s">
        <v>282</v>
      </c>
      <c r="E77" s="50" t="s">
        <v>69</v>
      </c>
      <c r="F77" s="50" t="s">
        <v>55</v>
      </c>
      <c r="G77" s="50" t="s">
        <v>56</v>
      </c>
      <c r="H77" s="53" t="s">
        <v>55</v>
      </c>
      <c r="M77" s="52">
        <v>18</v>
      </c>
      <c r="N77" s="52">
        <v>0</v>
      </c>
      <c r="S77" s="52">
        <v>18</v>
      </c>
      <c r="T77" s="52">
        <v>0</v>
      </c>
      <c r="Y77" s="52">
        <v>18</v>
      </c>
      <c r="Z77" s="52">
        <v>0</v>
      </c>
      <c r="AE77" s="52">
        <v>18</v>
      </c>
      <c r="AF77" s="52">
        <v>0</v>
      </c>
      <c r="AG77" s="52">
        <v>72</v>
      </c>
      <c r="AH77" s="52">
        <v>0</v>
      </c>
    </row>
    <row r="78" spans="1:34">
      <c r="A78" s="50" t="s">
        <v>50</v>
      </c>
      <c r="B78" s="50" t="s">
        <v>283</v>
      </c>
      <c r="C78" s="50" t="s">
        <v>284</v>
      </c>
      <c r="D78" s="50" t="s">
        <v>285</v>
      </c>
      <c r="E78" s="50" t="s">
        <v>69</v>
      </c>
      <c r="F78" s="50" t="s">
        <v>55</v>
      </c>
      <c r="G78" s="50" t="s">
        <v>56</v>
      </c>
      <c r="H78" s="53" t="s">
        <v>55</v>
      </c>
      <c r="M78" s="52">
        <v>18</v>
      </c>
      <c r="N78" s="52">
        <v>5550</v>
      </c>
      <c r="S78" s="52">
        <v>18</v>
      </c>
      <c r="T78" s="52">
        <v>5550</v>
      </c>
      <c r="Y78" s="52">
        <v>18</v>
      </c>
      <c r="Z78" s="52">
        <v>5550</v>
      </c>
      <c r="AE78" s="52">
        <v>18</v>
      </c>
      <c r="AF78" s="52">
        <v>5550</v>
      </c>
      <c r="AG78" s="52">
        <v>72</v>
      </c>
      <c r="AH78" s="52">
        <v>22200</v>
      </c>
    </row>
    <row r="79" spans="1:34">
      <c r="A79" s="50" t="s">
        <v>50</v>
      </c>
      <c r="B79" s="50" t="s">
        <v>286</v>
      </c>
      <c r="C79" s="50" t="s">
        <v>287</v>
      </c>
      <c r="D79" s="50" t="s">
        <v>288</v>
      </c>
      <c r="E79" s="50" t="s">
        <v>54</v>
      </c>
      <c r="F79" s="50" t="s">
        <v>55</v>
      </c>
      <c r="G79" s="50" t="s">
        <v>56</v>
      </c>
      <c r="H79" s="53" t="s">
        <v>55</v>
      </c>
      <c r="M79" s="52">
        <v>30</v>
      </c>
      <c r="N79" s="52">
        <v>6390</v>
      </c>
      <c r="S79" s="52">
        <v>30</v>
      </c>
      <c r="T79" s="52">
        <v>6390</v>
      </c>
      <c r="Y79" s="52">
        <v>30</v>
      </c>
      <c r="Z79" s="52">
        <v>6390</v>
      </c>
      <c r="AE79" s="52">
        <v>30</v>
      </c>
      <c r="AF79" s="52">
        <v>6390</v>
      </c>
      <c r="AG79" s="52">
        <v>120</v>
      </c>
      <c r="AH79" s="52">
        <v>25560</v>
      </c>
    </row>
    <row r="80" spans="1:34">
      <c r="A80" s="50" t="s">
        <v>50</v>
      </c>
      <c r="B80" s="50" t="s">
        <v>289</v>
      </c>
      <c r="C80" s="50" t="s">
        <v>290</v>
      </c>
      <c r="D80" s="50" t="s">
        <v>291</v>
      </c>
      <c r="E80" s="50" t="s">
        <v>69</v>
      </c>
      <c r="F80" s="50" t="s">
        <v>55</v>
      </c>
      <c r="G80" s="50" t="s">
        <v>56</v>
      </c>
      <c r="H80" s="53" t="s">
        <v>55</v>
      </c>
      <c r="M80" s="52">
        <v>30</v>
      </c>
      <c r="N80" s="52">
        <v>8430</v>
      </c>
      <c r="S80" s="52">
        <v>30</v>
      </c>
      <c r="T80" s="52">
        <v>8430</v>
      </c>
      <c r="Y80" s="52">
        <v>30</v>
      </c>
      <c r="Z80" s="52">
        <v>8430</v>
      </c>
      <c r="AE80" s="52">
        <v>30</v>
      </c>
      <c r="AF80" s="52">
        <v>8430</v>
      </c>
      <c r="AG80" s="52">
        <v>120</v>
      </c>
      <c r="AH80" s="52">
        <v>33720</v>
      </c>
    </row>
    <row r="81" spans="1:34">
      <c r="A81" s="50" t="s">
        <v>50</v>
      </c>
      <c r="B81" s="50" t="s">
        <v>292</v>
      </c>
      <c r="C81" s="50" t="s">
        <v>293</v>
      </c>
      <c r="D81" s="50" t="s">
        <v>294</v>
      </c>
      <c r="E81" s="50" t="s">
        <v>54</v>
      </c>
      <c r="F81" s="50" t="s">
        <v>55</v>
      </c>
      <c r="G81" s="50" t="s">
        <v>56</v>
      </c>
      <c r="H81" s="53" t="s">
        <v>55</v>
      </c>
      <c r="M81" s="52">
        <v>60</v>
      </c>
      <c r="N81" s="52">
        <v>11790</v>
      </c>
      <c r="S81" s="52">
        <v>60</v>
      </c>
      <c r="T81" s="52">
        <v>11790</v>
      </c>
      <c r="Y81" s="52">
        <v>60</v>
      </c>
      <c r="Z81" s="52">
        <v>11790</v>
      </c>
      <c r="AE81" s="52">
        <v>60</v>
      </c>
      <c r="AF81" s="52">
        <v>11790</v>
      </c>
      <c r="AG81" s="52">
        <v>240</v>
      </c>
      <c r="AH81" s="52">
        <v>47160</v>
      </c>
    </row>
    <row r="82" spans="1:34">
      <c r="A82" s="50" t="s">
        <v>50</v>
      </c>
      <c r="B82" s="50" t="s">
        <v>295</v>
      </c>
      <c r="C82" s="50" t="s">
        <v>296</v>
      </c>
      <c r="D82" s="50" t="s">
        <v>297</v>
      </c>
      <c r="E82" s="50" t="s">
        <v>69</v>
      </c>
      <c r="F82" s="50" t="s">
        <v>55</v>
      </c>
      <c r="G82" s="50" t="s">
        <v>56</v>
      </c>
      <c r="H82" s="53" t="s">
        <v>55</v>
      </c>
      <c r="M82" s="52">
        <v>30</v>
      </c>
      <c r="N82" s="52">
        <v>8430</v>
      </c>
      <c r="S82" s="52">
        <v>30</v>
      </c>
      <c r="T82" s="52">
        <v>8430</v>
      </c>
      <c r="Y82" s="52">
        <v>30</v>
      </c>
      <c r="Z82" s="52">
        <v>8430</v>
      </c>
      <c r="AE82" s="52">
        <v>30</v>
      </c>
      <c r="AF82" s="52">
        <v>8430</v>
      </c>
      <c r="AG82" s="52">
        <v>120</v>
      </c>
      <c r="AH82" s="52">
        <v>33720</v>
      </c>
    </row>
    <row r="83" spans="1:34">
      <c r="A83" s="50" t="s">
        <v>50</v>
      </c>
      <c r="B83" s="50" t="s">
        <v>298</v>
      </c>
      <c r="C83" s="50" t="s">
        <v>299</v>
      </c>
      <c r="D83" s="50" t="s">
        <v>300</v>
      </c>
      <c r="E83" s="50" t="s">
        <v>54</v>
      </c>
      <c r="F83" s="50" t="s">
        <v>55</v>
      </c>
      <c r="G83" s="50" t="s">
        <v>56</v>
      </c>
      <c r="H83" s="53" t="s">
        <v>55</v>
      </c>
      <c r="M83" s="52">
        <v>24</v>
      </c>
      <c r="N83" s="52">
        <v>0</v>
      </c>
      <c r="S83" s="52">
        <v>24</v>
      </c>
      <c r="T83" s="52">
        <v>0</v>
      </c>
      <c r="Y83" s="52">
        <v>24</v>
      </c>
      <c r="Z83" s="52">
        <v>0</v>
      </c>
      <c r="AE83" s="52">
        <v>24</v>
      </c>
      <c r="AF83" s="52">
        <v>0</v>
      </c>
      <c r="AG83" s="52">
        <v>96</v>
      </c>
      <c r="AH83" s="52">
        <v>0</v>
      </c>
    </row>
    <row r="84" spans="1:34">
      <c r="A84" s="50" t="s">
        <v>50</v>
      </c>
      <c r="B84" s="50" t="s">
        <v>301</v>
      </c>
      <c r="C84" s="50" t="s">
        <v>302</v>
      </c>
      <c r="D84" s="50" t="s">
        <v>303</v>
      </c>
      <c r="E84" s="50" t="s">
        <v>54</v>
      </c>
      <c r="F84" s="50" t="s">
        <v>55</v>
      </c>
      <c r="G84" s="50" t="s">
        <v>56</v>
      </c>
      <c r="H84" s="53" t="s">
        <v>55</v>
      </c>
      <c r="M84" s="52">
        <v>36</v>
      </c>
      <c r="N84" s="52">
        <v>7470</v>
      </c>
      <c r="S84" s="52">
        <v>36</v>
      </c>
      <c r="T84" s="52">
        <v>7470</v>
      </c>
      <c r="Y84" s="52">
        <v>36</v>
      </c>
      <c r="Z84" s="52">
        <v>7470</v>
      </c>
      <c r="AE84" s="52">
        <v>36</v>
      </c>
      <c r="AF84" s="52">
        <v>7470</v>
      </c>
      <c r="AG84" s="52">
        <v>144</v>
      </c>
      <c r="AH84" s="52">
        <v>29880</v>
      </c>
    </row>
    <row r="85" spans="1:34">
      <c r="A85" s="50" t="s">
        <v>50</v>
      </c>
      <c r="B85" s="50" t="s">
        <v>304</v>
      </c>
      <c r="C85" s="50" t="s">
        <v>296</v>
      </c>
      <c r="D85" s="50" t="s">
        <v>297</v>
      </c>
      <c r="E85" s="50" t="s">
        <v>54</v>
      </c>
      <c r="F85" s="50" t="s">
        <v>55</v>
      </c>
      <c r="G85" s="50" t="s">
        <v>56</v>
      </c>
      <c r="H85" s="53" t="s">
        <v>55</v>
      </c>
      <c r="M85" s="52">
        <v>66</v>
      </c>
      <c r="N85" s="52">
        <v>14550</v>
      </c>
      <c r="S85" s="52">
        <v>66</v>
      </c>
      <c r="T85" s="52">
        <v>14550</v>
      </c>
      <c r="Y85" s="52">
        <v>66</v>
      </c>
      <c r="Z85" s="52">
        <v>14550</v>
      </c>
      <c r="AE85" s="52">
        <v>66</v>
      </c>
      <c r="AF85" s="52">
        <v>14550</v>
      </c>
      <c r="AG85" s="52">
        <v>264</v>
      </c>
      <c r="AH85" s="52">
        <v>58200</v>
      </c>
    </row>
    <row r="86" spans="1:34">
      <c r="A86" s="50" t="s">
        <v>50</v>
      </c>
      <c r="B86" s="50" t="s">
        <v>305</v>
      </c>
      <c r="C86" s="50" t="s">
        <v>306</v>
      </c>
      <c r="D86" s="50" t="s">
        <v>307</v>
      </c>
      <c r="E86" s="50" t="s">
        <v>54</v>
      </c>
      <c r="F86" s="50" t="s">
        <v>55</v>
      </c>
      <c r="G86" s="50" t="s">
        <v>56</v>
      </c>
      <c r="H86" s="53" t="s">
        <v>55</v>
      </c>
      <c r="M86" s="52">
        <v>6</v>
      </c>
      <c r="N86" s="52">
        <v>2070</v>
      </c>
      <c r="S86" s="52">
        <v>6</v>
      </c>
      <c r="T86" s="52">
        <v>2070</v>
      </c>
      <c r="Y86" s="52">
        <v>6</v>
      </c>
      <c r="Z86" s="52">
        <v>2070</v>
      </c>
      <c r="AE86" s="52">
        <v>6</v>
      </c>
      <c r="AF86" s="52">
        <v>2070</v>
      </c>
      <c r="AG86" s="52">
        <v>24</v>
      </c>
      <c r="AH86" s="52">
        <v>8280</v>
      </c>
    </row>
    <row r="87" spans="1:34">
      <c r="A87" s="50" t="s">
        <v>50</v>
      </c>
      <c r="B87" s="50" t="s">
        <v>308</v>
      </c>
      <c r="C87" s="50" t="s">
        <v>309</v>
      </c>
      <c r="D87" s="50" t="s">
        <v>310</v>
      </c>
      <c r="E87" s="50" t="s">
        <v>54</v>
      </c>
      <c r="F87" s="50" t="s">
        <v>55</v>
      </c>
      <c r="G87" s="50" t="s">
        <v>56</v>
      </c>
      <c r="H87" s="53" t="s">
        <v>55</v>
      </c>
      <c r="M87" s="52">
        <v>30</v>
      </c>
      <c r="N87" s="52">
        <v>6390</v>
      </c>
      <c r="S87" s="52">
        <v>30</v>
      </c>
      <c r="T87" s="52">
        <v>6390</v>
      </c>
      <c r="Y87" s="52">
        <v>30</v>
      </c>
      <c r="Z87" s="52">
        <v>6390</v>
      </c>
      <c r="AE87" s="52">
        <v>30</v>
      </c>
      <c r="AF87" s="52">
        <v>6390</v>
      </c>
      <c r="AG87" s="52">
        <v>120</v>
      </c>
      <c r="AH87" s="52">
        <v>25560</v>
      </c>
    </row>
    <row r="88" spans="1:34">
      <c r="A88" s="50" t="s">
        <v>50</v>
      </c>
      <c r="B88" s="50" t="s">
        <v>311</v>
      </c>
      <c r="C88" s="50" t="s">
        <v>312</v>
      </c>
      <c r="D88" s="50" t="s">
        <v>313</v>
      </c>
      <c r="E88" s="50" t="s">
        <v>54</v>
      </c>
      <c r="F88" s="50" t="s">
        <v>55</v>
      </c>
      <c r="G88" s="50" t="s">
        <v>56</v>
      </c>
      <c r="H88" s="53" t="s">
        <v>55</v>
      </c>
      <c r="M88" s="52">
        <v>36</v>
      </c>
      <c r="N88" s="52">
        <v>0</v>
      </c>
      <c r="S88" s="52">
        <v>36</v>
      </c>
      <c r="T88" s="52">
        <v>0</v>
      </c>
      <c r="Y88" s="52">
        <v>36</v>
      </c>
      <c r="Z88" s="52">
        <v>0</v>
      </c>
      <c r="AE88" s="52">
        <v>36</v>
      </c>
      <c r="AF88" s="52">
        <v>0</v>
      </c>
      <c r="AG88" s="52">
        <v>144</v>
      </c>
      <c r="AH88" s="52">
        <v>0</v>
      </c>
    </row>
    <row r="89" spans="1:34">
      <c r="A89" s="50" t="s">
        <v>50</v>
      </c>
      <c r="B89" s="50" t="s">
        <v>314</v>
      </c>
      <c r="C89" s="50" t="s">
        <v>315</v>
      </c>
      <c r="D89" s="50" t="s">
        <v>316</v>
      </c>
      <c r="E89" s="50" t="s">
        <v>69</v>
      </c>
      <c r="F89" s="50" t="s">
        <v>55</v>
      </c>
      <c r="G89" s="50" t="s">
        <v>56</v>
      </c>
      <c r="H89" s="53" t="s">
        <v>55</v>
      </c>
      <c r="M89" s="52">
        <v>108</v>
      </c>
      <c r="N89" s="52">
        <v>27150</v>
      </c>
      <c r="S89" s="52">
        <v>108</v>
      </c>
      <c r="T89" s="52">
        <v>27150</v>
      </c>
      <c r="Y89" s="52">
        <v>108</v>
      </c>
      <c r="Z89" s="52">
        <v>27150</v>
      </c>
      <c r="AE89" s="52">
        <v>108</v>
      </c>
      <c r="AF89" s="52">
        <v>27150</v>
      </c>
      <c r="AG89" s="52">
        <v>432</v>
      </c>
      <c r="AH89" s="52">
        <v>108600</v>
      </c>
    </row>
    <row r="90" spans="1:34">
      <c r="A90" s="50" t="s">
        <v>50</v>
      </c>
      <c r="B90" s="50" t="s">
        <v>317</v>
      </c>
      <c r="C90" s="50" t="s">
        <v>318</v>
      </c>
      <c r="D90" s="50" t="s">
        <v>319</v>
      </c>
      <c r="E90" s="50" t="s">
        <v>54</v>
      </c>
      <c r="F90" s="50" t="s">
        <v>55</v>
      </c>
      <c r="G90" s="50" t="s">
        <v>56</v>
      </c>
      <c r="H90" s="53" t="s">
        <v>55</v>
      </c>
      <c r="M90" s="52">
        <v>18</v>
      </c>
      <c r="N90" s="52">
        <v>4230</v>
      </c>
      <c r="S90" s="52">
        <v>18</v>
      </c>
      <c r="T90" s="52">
        <v>4230</v>
      </c>
      <c r="Y90" s="52">
        <v>18</v>
      </c>
      <c r="Z90" s="52">
        <v>4230</v>
      </c>
      <c r="AE90" s="52">
        <v>18</v>
      </c>
      <c r="AF90" s="52">
        <v>4230</v>
      </c>
      <c r="AG90" s="52">
        <v>72</v>
      </c>
      <c r="AH90" s="52">
        <v>16920</v>
      </c>
    </row>
    <row r="91" spans="1:34">
      <c r="A91" s="50" t="s">
        <v>50</v>
      </c>
      <c r="B91" s="50" t="s">
        <v>320</v>
      </c>
      <c r="C91" s="50" t="s">
        <v>321</v>
      </c>
      <c r="D91" s="50" t="s">
        <v>322</v>
      </c>
      <c r="E91" s="50" t="s">
        <v>54</v>
      </c>
      <c r="F91" s="50" t="s">
        <v>55</v>
      </c>
      <c r="G91" s="50" t="s">
        <v>56</v>
      </c>
      <c r="H91" s="53" t="s">
        <v>55</v>
      </c>
      <c r="M91" s="52">
        <v>30</v>
      </c>
      <c r="N91" s="52">
        <v>6390</v>
      </c>
      <c r="S91" s="52">
        <v>30</v>
      </c>
      <c r="T91" s="52">
        <v>6390</v>
      </c>
      <c r="Y91" s="52">
        <v>30</v>
      </c>
      <c r="Z91" s="52">
        <v>6390</v>
      </c>
      <c r="AE91" s="52">
        <v>30</v>
      </c>
      <c r="AF91" s="52">
        <v>6390</v>
      </c>
      <c r="AG91" s="52">
        <v>120</v>
      </c>
      <c r="AH91" s="52">
        <v>25560</v>
      </c>
    </row>
    <row r="92" spans="1:34">
      <c r="A92" s="50" t="s">
        <v>50</v>
      </c>
      <c r="B92" s="50" t="s">
        <v>323</v>
      </c>
      <c r="C92" s="50" t="s">
        <v>324</v>
      </c>
      <c r="D92" s="50" t="s">
        <v>325</v>
      </c>
      <c r="E92" s="50" t="s">
        <v>54</v>
      </c>
      <c r="F92" s="50" t="s">
        <v>55</v>
      </c>
      <c r="G92" s="50" t="s">
        <v>56</v>
      </c>
      <c r="H92" s="53" t="s">
        <v>55</v>
      </c>
      <c r="M92" s="52">
        <v>12</v>
      </c>
      <c r="N92" s="52">
        <v>3150</v>
      </c>
      <c r="S92" s="52">
        <v>12</v>
      </c>
      <c r="T92" s="52">
        <v>3150</v>
      </c>
      <c r="Y92" s="52">
        <v>12</v>
      </c>
      <c r="Z92" s="52">
        <v>3150</v>
      </c>
      <c r="AE92" s="52">
        <v>12</v>
      </c>
      <c r="AF92" s="52">
        <v>3150</v>
      </c>
      <c r="AG92" s="52">
        <v>48</v>
      </c>
      <c r="AH92" s="52">
        <v>12600</v>
      </c>
    </row>
    <row r="93" spans="1:34">
      <c r="A93" s="50" t="s">
        <v>50</v>
      </c>
      <c r="B93" s="50" t="s">
        <v>326</v>
      </c>
      <c r="C93" s="50" t="s">
        <v>327</v>
      </c>
      <c r="D93" s="50" t="s">
        <v>328</v>
      </c>
      <c r="E93" s="50" t="s">
        <v>54</v>
      </c>
      <c r="F93" s="50" t="s">
        <v>55</v>
      </c>
      <c r="G93" s="50" t="s">
        <v>56</v>
      </c>
      <c r="H93" s="53" t="s">
        <v>55</v>
      </c>
      <c r="M93" s="52">
        <v>30</v>
      </c>
      <c r="N93" s="52">
        <v>6390</v>
      </c>
      <c r="S93" s="52">
        <v>30</v>
      </c>
      <c r="T93" s="52">
        <v>6390</v>
      </c>
      <c r="Y93" s="52">
        <v>30</v>
      </c>
      <c r="Z93" s="52">
        <v>6390</v>
      </c>
      <c r="AE93" s="52">
        <v>30</v>
      </c>
      <c r="AF93" s="52">
        <v>6390</v>
      </c>
      <c r="AG93" s="52">
        <v>120</v>
      </c>
      <c r="AH93" s="52">
        <v>25560</v>
      </c>
    </row>
    <row r="94" spans="1:34">
      <c r="A94" s="50" t="s">
        <v>50</v>
      </c>
      <c r="B94" s="50" t="s">
        <v>329</v>
      </c>
      <c r="C94" s="50" t="s">
        <v>238</v>
      </c>
      <c r="D94" s="50" t="s">
        <v>330</v>
      </c>
      <c r="E94" s="50" t="s">
        <v>54</v>
      </c>
      <c r="F94" s="50" t="s">
        <v>55</v>
      </c>
      <c r="G94" s="50" t="s">
        <v>56</v>
      </c>
      <c r="H94" s="53" t="s">
        <v>55</v>
      </c>
      <c r="M94" s="52">
        <v>24</v>
      </c>
      <c r="N94" s="52">
        <v>0</v>
      </c>
      <c r="S94" s="52">
        <v>24</v>
      </c>
      <c r="T94" s="52">
        <v>0</v>
      </c>
      <c r="Y94" s="52">
        <v>24</v>
      </c>
      <c r="Z94" s="52">
        <v>0</v>
      </c>
      <c r="AE94" s="52">
        <v>24</v>
      </c>
      <c r="AF94" s="52">
        <v>0</v>
      </c>
      <c r="AG94" s="52">
        <v>96</v>
      </c>
      <c r="AH94" s="52">
        <v>0</v>
      </c>
    </row>
    <row r="95" spans="1:34">
      <c r="A95" s="50" t="s">
        <v>50</v>
      </c>
      <c r="B95" s="50" t="s">
        <v>331</v>
      </c>
      <c r="C95" s="50" t="s">
        <v>332</v>
      </c>
      <c r="D95" s="50" t="s">
        <v>333</v>
      </c>
      <c r="E95" s="50" t="s">
        <v>54</v>
      </c>
      <c r="F95" s="50" t="s">
        <v>55</v>
      </c>
      <c r="G95" s="50" t="s">
        <v>56</v>
      </c>
      <c r="H95" s="53" t="s">
        <v>55</v>
      </c>
      <c r="M95" s="52">
        <v>30</v>
      </c>
      <c r="N95" s="52">
        <v>6390</v>
      </c>
      <c r="S95" s="52">
        <v>30</v>
      </c>
      <c r="T95" s="52">
        <v>6390</v>
      </c>
      <c r="Y95" s="52">
        <v>30</v>
      </c>
      <c r="Z95" s="52">
        <v>6390</v>
      </c>
      <c r="AE95" s="52">
        <v>30</v>
      </c>
      <c r="AF95" s="52">
        <v>6390</v>
      </c>
      <c r="AG95" s="52">
        <v>120</v>
      </c>
      <c r="AH95" s="52">
        <v>25560</v>
      </c>
    </row>
    <row r="96" spans="1:34">
      <c r="A96" s="50" t="s">
        <v>50</v>
      </c>
      <c r="B96" s="50" t="s">
        <v>334</v>
      </c>
      <c r="C96" s="50" t="s">
        <v>335</v>
      </c>
      <c r="D96" s="50" t="s">
        <v>336</v>
      </c>
      <c r="E96" s="50" t="s">
        <v>54</v>
      </c>
      <c r="F96" s="50" t="s">
        <v>55</v>
      </c>
      <c r="G96" s="50" t="s">
        <v>56</v>
      </c>
      <c r="H96" s="53" t="s">
        <v>55</v>
      </c>
      <c r="M96" s="52">
        <v>30</v>
      </c>
      <c r="N96" s="52">
        <v>0</v>
      </c>
      <c r="S96" s="52">
        <v>30</v>
      </c>
      <c r="T96" s="52">
        <v>0</v>
      </c>
      <c r="Y96" s="52">
        <v>30</v>
      </c>
      <c r="Z96" s="52">
        <v>0</v>
      </c>
      <c r="AE96" s="52">
        <v>30</v>
      </c>
      <c r="AF96" s="52">
        <v>0</v>
      </c>
      <c r="AG96" s="52">
        <v>120</v>
      </c>
      <c r="AH96" s="52">
        <v>0</v>
      </c>
    </row>
    <row r="97" spans="1:34">
      <c r="A97" s="50" t="s">
        <v>50</v>
      </c>
      <c r="B97" s="50" t="s">
        <v>337</v>
      </c>
      <c r="C97" s="50" t="s">
        <v>338</v>
      </c>
      <c r="D97" s="50" t="s">
        <v>336</v>
      </c>
      <c r="E97" s="50" t="s">
        <v>54</v>
      </c>
      <c r="F97" s="50" t="s">
        <v>55</v>
      </c>
      <c r="G97" s="50" t="s">
        <v>56</v>
      </c>
      <c r="H97" s="53" t="s">
        <v>55</v>
      </c>
      <c r="M97" s="52">
        <v>12</v>
      </c>
      <c r="N97" s="52">
        <v>0</v>
      </c>
      <c r="S97" s="52">
        <v>12</v>
      </c>
      <c r="T97" s="52">
        <v>0</v>
      </c>
      <c r="Y97" s="52">
        <v>12</v>
      </c>
      <c r="Z97" s="52">
        <v>0</v>
      </c>
      <c r="AE97" s="52">
        <v>12</v>
      </c>
      <c r="AF97" s="52">
        <v>0</v>
      </c>
      <c r="AG97" s="52">
        <v>48</v>
      </c>
      <c r="AH97" s="52">
        <v>0</v>
      </c>
    </row>
    <row r="98" spans="1:34">
      <c r="A98" s="50" t="s">
        <v>50</v>
      </c>
      <c r="B98" s="50" t="s">
        <v>339</v>
      </c>
      <c r="C98" s="50" t="s">
        <v>340</v>
      </c>
      <c r="D98" s="50" t="s">
        <v>341</v>
      </c>
      <c r="E98" s="50" t="s">
        <v>69</v>
      </c>
      <c r="F98" s="50" t="s">
        <v>55</v>
      </c>
      <c r="G98" s="50" t="s">
        <v>56</v>
      </c>
      <c r="H98" s="53" t="s">
        <v>55</v>
      </c>
      <c r="I98" s="52">
        <v>40</v>
      </c>
      <c r="J98" s="52">
        <v>10010</v>
      </c>
      <c r="K98" s="52">
        <v>40</v>
      </c>
      <c r="L98" s="52">
        <v>10010</v>
      </c>
      <c r="M98" s="52">
        <v>40</v>
      </c>
      <c r="N98" s="52">
        <v>10010</v>
      </c>
      <c r="O98" s="52">
        <v>40</v>
      </c>
      <c r="P98" s="52">
        <v>10010</v>
      </c>
      <c r="Q98" s="52">
        <v>40</v>
      </c>
      <c r="R98" s="52">
        <v>10010</v>
      </c>
      <c r="S98" s="52">
        <v>40</v>
      </c>
      <c r="T98" s="52">
        <v>10010</v>
      </c>
      <c r="U98" s="52">
        <v>40</v>
      </c>
      <c r="V98" s="52">
        <v>10010</v>
      </c>
      <c r="W98" s="52">
        <v>40</v>
      </c>
      <c r="X98" s="52">
        <v>10010</v>
      </c>
      <c r="Y98" s="52">
        <v>40</v>
      </c>
      <c r="Z98" s="52">
        <v>10010</v>
      </c>
      <c r="AA98" s="52">
        <v>40</v>
      </c>
      <c r="AB98" s="52">
        <v>10010</v>
      </c>
      <c r="AC98" s="52">
        <v>40</v>
      </c>
      <c r="AD98" s="52">
        <v>10010</v>
      </c>
      <c r="AE98" s="52">
        <v>40</v>
      </c>
      <c r="AF98" s="52">
        <v>10010</v>
      </c>
      <c r="AG98" s="52">
        <v>480</v>
      </c>
      <c r="AH98" s="52">
        <v>120120</v>
      </c>
    </row>
    <row r="99" spans="1:34">
      <c r="A99" s="50" t="s">
        <v>50</v>
      </c>
      <c r="B99" s="50" t="s">
        <v>342</v>
      </c>
      <c r="C99" s="50" t="s">
        <v>343</v>
      </c>
      <c r="D99" s="50" t="s">
        <v>344</v>
      </c>
      <c r="E99" s="50" t="s">
        <v>54</v>
      </c>
      <c r="F99" s="50" t="s">
        <v>55</v>
      </c>
      <c r="G99" s="50" t="s">
        <v>56</v>
      </c>
      <c r="H99" s="53" t="s">
        <v>55</v>
      </c>
      <c r="M99" s="52">
        <v>42</v>
      </c>
      <c r="N99" s="52">
        <v>0</v>
      </c>
      <c r="S99" s="52">
        <v>42</v>
      </c>
      <c r="T99" s="52">
        <v>0</v>
      </c>
      <c r="Y99" s="52">
        <v>42</v>
      </c>
      <c r="Z99" s="52">
        <v>0</v>
      </c>
      <c r="AE99" s="52">
        <v>42</v>
      </c>
      <c r="AF99" s="52">
        <v>0</v>
      </c>
      <c r="AG99" s="52">
        <v>168</v>
      </c>
      <c r="AH99" s="52">
        <v>0</v>
      </c>
    </row>
    <row r="100" spans="1:34">
      <c r="A100" s="50" t="s">
        <v>50</v>
      </c>
      <c r="B100" s="50" t="s">
        <v>345</v>
      </c>
      <c r="C100" s="50" t="s">
        <v>346</v>
      </c>
      <c r="D100" s="50" t="s">
        <v>347</v>
      </c>
      <c r="E100" s="50" t="s">
        <v>54</v>
      </c>
      <c r="F100" s="50" t="s">
        <v>55</v>
      </c>
      <c r="G100" s="50" t="s">
        <v>56</v>
      </c>
      <c r="H100" s="53" t="s">
        <v>55</v>
      </c>
      <c r="M100" s="52">
        <v>36</v>
      </c>
      <c r="N100" s="52">
        <v>7470</v>
      </c>
      <c r="S100" s="52">
        <v>36</v>
      </c>
      <c r="T100" s="52">
        <v>7470</v>
      </c>
      <c r="Y100" s="52">
        <v>36</v>
      </c>
      <c r="Z100" s="52">
        <v>7470</v>
      </c>
      <c r="AE100" s="52">
        <v>36</v>
      </c>
      <c r="AF100" s="52">
        <v>7470</v>
      </c>
      <c r="AG100" s="52">
        <v>144</v>
      </c>
      <c r="AH100" s="52">
        <v>29880</v>
      </c>
    </row>
    <row r="101" spans="1:34">
      <c r="A101" s="50" t="s">
        <v>50</v>
      </c>
      <c r="B101" s="50" t="s">
        <v>348</v>
      </c>
      <c r="C101" s="50" t="s">
        <v>349</v>
      </c>
      <c r="D101" s="50" t="s">
        <v>350</v>
      </c>
      <c r="E101" s="50" t="s">
        <v>54</v>
      </c>
      <c r="F101" s="50" t="s">
        <v>55</v>
      </c>
      <c r="G101" s="50" t="s">
        <v>56</v>
      </c>
      <c r="H101" s="53" t="s">
        <v>55</v>
      </c>
      <c r="M101" s="52">
        <v>30</v>
      </c>
      <c r="N101" s="52">
        <v>6390</v>
      </c>
      <c r="S101" s="52">
        <v>30</v>
      </c>
      <c r="T101" s="52">
        <v>6390</v>
      </c>
      <c r="Y101" s="52">
        <v>30</v>
      </c>
      <c r="Z101" s="52">
        <v>6390</v>
      </c>
      <c r="AE101" s="52">
        <v>30</v>
      </c>
      <c r="AF101" s="52">
        <v>6390</v>
      </c>
      <c r="AG101" s="52">
        <v>120</v>
      </c>
      <c r="AH101" s="52">
        <v>25560</v>
      </c>
    </row>
    <row r="102" spans="1:34">
      <c r="A102" s="50" t="s">
        <v>50</v>
      </c>
      <c r="B102" s="50" t="s">
        <v>351</v>
      </c>
      <c r="C102" s="50" t="s">
        <v>352</v>
      </c>
      <c r="D102" s="50" t="s">
        <v>353</v>
      </c>
      <c r="E102" s="50" t="s">
        <v>54</v>
      </c>
      <c r="F102" s="50" t="s">
        <v>55</v>
      </c>
      <c r="G102" s="50" t="s">
        <v>56</v>
      </c>
      <c r="H102" s="53" t="s">
        <v>55</v>
      </c>
      <c r="M102" s="52">
        <v>30</v>
      </c>
      <c r="N102" s="52">
        <v>6390</v>
      </c>
      <c r="S102" s="52">
        <v>30</v>
      </c>
      <c r="T102" s="52">
        <v>6390</v>
      </c>
      <c r="Y102" s="52">
        <v>30</v>
      </c>
      <c r="Z102" s="52">
        <v>6390</v>
      </c>
      <c r="AE102" s="52">
        <v>30</v>
      </c>
      <c r="AF102" s="52">
        <v>6390</v>
      </c>
      <c r="AG102" s="52">
        <v>120</v>
      </c>
      <c r="AH102" s="52">
        <v>25560</v>
      </c>
    </row>
    <row r="103" spans="1:34">
      <c r="A103" s="50" t="s">
        <v>50</v>
      </c>
      <c r="B103" s="50" t="s">
        <v>354</v>
      </c>
      <c r="C103" s="50" t="s">
        <v>355</v>
      </c>
      <c r="D103" s="50" t="s">
        <v>356</v>
      </c>
      <c r="E103" s="50" t="s">
        <v>54</v>
      </c>
      <c r="F103" s="50" t="s">
        <v>55</v>
      </c>
      <c r="G103" s="50" t="s">
        <v>56</v>
      </c>
      <c r="H103" s="53" t="s">
        <v>55</v>
      </c>
      <c r="M103" s="52">
        <v>18</v>
      </c>
      <c r="N103" s="52">
        <v>4230</v>
      </c>
      <c r="S103" s="52">
        <v>18</v>
      </c>
      <c r="T103" s="52">
        <v>4230</v>
      </c>
      <c r="Y103" s="52">
        <v>18</v>
      </c>
      <c r="Z103" s="52">
        <v>4230</v>
      </c>
      <c r="AE103" s="52">
        <v>18</v>
      </c>
      <c r="AF103" s="52">
        <v>4230</v>
      </c>
      <c r="AG103" s="52">
        <v>72</v>
      </c>
      <c r="AH103" s="52">
        <v>16920</v>
      </c>
    </row>
    <row r="104" spans="1:34">
      <c r="A104" s="50" t="s">
        <v>50</v>
      </c>
      <c r="B104" s="50" t="s">
        <v>357</v>
      </c>
      <c r="C104" s="50" t="s">
        <v>358</v>
      </c>
      <c r="D104" s="50" t="s">
        <v>359</v>
      </c>
      <c r="E104" s="50" t="s">
        <v>54</v>
      </c>
      <c r="F104" s="50" t="s">
        <v>55</v>
      </c>
      <c r="G104" s="50" t="s">
        <v>56</v>
      </c>
      <c r="H104" s="53" t="s">
        <v>55</v>
      </c>
      <c r="M104" s="52">
        <v>30</v>
      </c>
      <c r="N104" s="52">
        <v>6390</v>
      </c>
      <c r="S104" s="52">
        <v>30</v>
      </c>
      <c r="T104" s="52">
        <v>6390</v>
      </c>
      <c r="Y104" s="52">
        <v>30</v>
      </c>
      <c r="Z104" s="52">
        <v>6390</v>
      </c>
      <c r="AE104" s="52">
        <v>30</v>
      </c>
      <c r="AF104" s="52">
        <v>6390</v>
      </c>
      <c r="AG104" s="52">
        <v>120</v>
      </c>
      <c r="AH104" s="52">
        <v>25560</v>
      </c>
    </row>
    <row r="105" spans="1:34">
      <c r="A105" s="50" t="s">
        <v>50</v>
      </c>
      <c r="B105" s="50" t="s">
        <v>360</v>
      </c>
      <c r="C105" s="50" t="s">
        <v>361</v>
      </c>
      <c r="D105" s="50" t="s">
        <v>350</v>
      </c>
      <c r="E105" s="50" t="s">
        <v>54</v>
      </c>
      <c r="F105" s="50" t="s">
        <v>55</v>
      </c>
      <c r="G105" s="50" t="s">
        <v>56</v>
      </c>
      <c r="H105" s="53" t="s">
        <v>55</v>
      </c>
      <c r="M105" s="52">
        <v>6</v>
      </c>
      <c r="N105" s="52">
        <v>2070</v>
      </c>
      <c r="S105" s="52">
        <v>6</v>
      </c>
      <c r="T105" s="52">
        <v>2070</v>
      </c>
      <c r="Y105" s="52">
        <v>6</v>
      </c>
      <c r="Z105" s="52">
        <v>2070</v>
      </c>
      <c r="AE105" s="52">
        <v>6</v>
      </c>
      <c r="AF105" s="52">
        <v>2070</v>
      </c>
      <c r="AG105" s="52">
        <v>24</v>
      </c>
      <c r="AH105" s="52">
        <v>8280</v>
      </c>
    </row>
    <row r="106" spans="1:34">
      <c r="A106" s="50" t="s">
        <v>50</v>
      </c>
      <c r="B106" s="50" t="s">
        <v>362</v>
      </c>
      <c r="C106" s="50" t="s">
        <v>363</v>
      </c>
      <c r="D106" s="50" t="s">
        <v>364</v>
      </c>
      <c r="E106" s="50" t="s">
        <v>54</v>
      </c>
      <c r="F106" s="50" t="s">
        <v>55</v>
      </c>
      <c r="G106" s="50" t="s">
        <v>56</v>
      </c>
      <c r="H106" s="53" t="s">
        <v>55</v>
      </c>
      <c r="M106" s="52">
        <v>18</v>
      </c>
      <c r="N106" s="52">
        <v>4230</v>
      </c>
      <c r="S106" s="52">
        <v>18</v>
      </c>
      <c r="T106" s="52">
        <v>4230</v>
      </c>
      <c r="Y106" s="52">
        <v>18</v>
      </c>
      <c r="Z106" s="52">
        <v>4230</v>
      </c>
      <c r="AE106" s="52">
        <v>18</v>
      </c>
      <c r="AF106" s="52">
        <v>4230</v>
      </c>
      <c r="AG106" s="52">
        <v>72</v>
      </c>
      <c r="AH106" s="52">
        <v>16920</v>
      </c>
    </row>
    <row r="107" spans="1:34">
      <c r="A107" s="50" t="s">
        <v>50</v>
      </c>
      <c r="B107" s="50" t="s">
        <v>365</v>
      </c>
      <c r="C107" s="50" t="s">
        <v>366</v>
      </c>
      <c r="D107" s="50" t="s">
        <v>367</v>
      </c>
      <c r="E107" s="50" t="s">
        <v>54</v>
      </c>
      <c r="F107" s="50" t="s">
        <v>55</v>
      </c>
      <c r="G107" s="50" t="s">
        <v>56</v>
      </c>
      <c r="H107" s="53" t="s">
        <v>55</v>
      </c>
      <c r="M107" s="52">
        <v>30</v>
      </c>
      <c r="N107" s="52">
        <v>0</v>
      </c>
      <c r="S107" s="52">
        <v>30</v>
      </c>
      <c r="T107" s="52">
        <v>0</v>
      </c>
      <c r="Y107" s="52">
        <v>30</v>
      </c>
      <c r="Z107" s="52">
        <v>0</v>
      </c>
      <c r="AE107" s="52">
        <v>30</v>
      </c>
      <c r="AF107" s="52">
        <v>0</v>
      </c>
      <c r="AG107" s="52">
        <v>120</v>
      </c>
      <c r="AH107" s="52">
        <v>0</v>
      </c>
    </row>
    <row r="108" spans="1:34">
      <c r="A108" s="50" t="s">
        <v>50</v>
      </c>
      <c r="B108" s="50" t="s">
        <v>368</v>
      </c>
      <c r="C108" s="50" t="s">
        <v>369</v>
      </c>
      <c r="D108" s="50" t="s">
        <v>370</v>
      </c>
      <c r="E108" s="50" t="s">
        <v>54</v>
      </c>
      <c r="F108" s="50" t="s">
        <v>55</v>
      </c>
      <c r="G108" s="50" t="s">
        <v>56</v>
      </c>
      <c r="H108" s="53" t="s">
        <v>55</v>
      </c>
      <c r="M108" s="52">
        <v>6</v>
      </c>
      <c r="N108" s="52">
        <v>2070</v>
      </c>
      <c r="S108" s="52">
        <v>6</v>
      </c>
      <c r="T108" s="52">
        <v>2070</v>
      </c>
      <c r="Y108" s="52">
        <v>6</v>
      </c>
      <c r="Z108" s="52">
        <v>2070</v>
      </c>
      <c r="AE108" s="52">
        <v>6</v>
      </c>
      <c r="AF108" s="52">
        <v>2070</v>
      </c>
      <c r="AG108" s="52">
        <v>24</v>
      </c>
      <c r="AH108" s="52">
        <v>8280</v>
      </c>
    </row>
    <row r="109" spans="1:34">
      <c r="A109" s="50" t="s">
        <v>50</v>
      </c>
      <c r="B109" s="50" t="s">
        <v>371</v>
      </c>
      <c r="C109" s="50" t="s">
        <v>372</v>
      </c>
      <c r="D109" s="50" t="s">
        <v>350</v>
      </c>
      <c r="E109" s="50" t="s">
        <v>54</v>
      </c>
      <c r="F109" s="50" t="s">
        <v>55</v>
      </c>
      <c r="G109" s="50" t="s">
        <v>56</v>
      </c>
      <c r="H109" s="53" t="s">
        <v>55</v>
      </c>
      <c r="M109" s="52">
        <v>6</v>
      </c>
      <c r="N109" s="52">
        <v>0</v>
      </c>
      <c r="S109" s="52">
        <v>6</v>
      </c>
      <c r="T109" s="52">
        <v>0</v>
      </c>
      <c r="Y109" s="52">
        <v>6</v>
      </c>
      <c r="Z109" s="52">
        <v>0</v>
      </c>
      <c r="AE109" s="52">
        <v>6</v>
      </c>
      <c r="AF109" s="52">
        <v>0</v>
      </c>
      <c r="AG109" s="52">
        <v>24</v>
      </c>
      <c r="AH109" s="52">
        <v>0</v>
      </c>
    </row>
    <row r="110" spans="1:34">
      <c r="A110" s="50" t="s">
        <v>50</v>
      </c>
      <c r="B110" s="50" t="s">
        <v>373</v>
      </c>
      <c r="C110" s="50" t="s">
        <v>374</v>
      </c>
      <c r="D110" s="50" t="s">
        <v>375</v>
      </c>
      <c r="E110" s="50" t="s">
        <v>54</v>
      </c>
      <c r="F110" s="50" t="s">
        <v>55</v>
      </c>
      <c r="G110" s="50" t="s">
        <v>56</v>
      </c>
      <c r="H110" s="53" t="s">
        <v>55</v>
      </c>
      <c r="M110" s="52">
        <v>12</v>
      </c>
      <c r="N110" s="52">
        <v>3150</v>
      </c>
      <c r="S110" s="52">
        <v>12</v>
      </c>
      <c r="T110" s="52">
        <v>3150</v>
      </c>
      <c r="Y110" s="52">
        <v>12</v>
      </c>
      <c r="Z110" s="52">
        <v>3150</v>
      </c>
      <c r="AE110" s="52">
        <v>12</v>
      </c>
      <c r="AF110" s="52">
        <v>3150</v>
      </c>
      <c r="AG110" s="52">
        <v>48</v>
      </c>
      <c r="AH110" s="52">
        <v>12600</v>
      </c>
    </row>
    <row r="111" spans="1:34">
      <c r="A111" s="50" t="s">
        <v>50</v>
      </c>
      <c r="B111" s="50" t="s">
        <v>376</v>
      </c>
      <c r="C111" s="50" t="s">
        <v>377</v>
      </c>
      <c r="D111" s="50" t="s">
        <v>378</v>
      </c>
      <c r="E111" s="50" t="s">
        <v>69</v>
      </c>
      <c r="F111" s="50" t="s">
        <v>70</v>
      </c>
      <c r="G111" s="50" t="s">
        <v>71</v>
      </c>
      <c r="H111" s="53" t="s">
        <v>72</v>
      </c>
      <c r="I111" s="52">
        <v>45</v>
      </c>
      <c r="J111" s="52">
        <v>11210</v>
      </c>
      <c r="K111" s="52">
        <v>24</v>
      </c>
      <c r="L111" s="52">
        <v>6170</v>
      </c>
      <c r="M111" s="52">
        <v>18</v>
      </c>
      <c r="N111" s="52">
        <v>4730</v>
      </c>
      <c r="O111" s="52">
        <v>22</v>
      </c>
      <c r="P111" s="52">
        <v>5690</v>
      </c>
      <c r="Q111" s="52">
        <v>0</v>
      </c>
      <c r="R111" s="52">
        <v>410</v>
      </c>
      <c r="S111" s="52">
        <v>1</v>
      </c>
      <c r="T111" s="52">
        <v>650</v>
      </c>
      <c r="U111" s="52">
        <v>0</v>
      </c>
      <c r="V111" s="52">
        <v>410</v>
      </c>
      <c r="W111" s="52">
        <v>78</v>
      </c>
      <c r="X111" s="52">
        <v>31730</v>
      </c>
      <c r="Y111" s="52">
        <v>21</v>
      </c>
      <c r="Z111" s="52">
        <v>5450</v>
      </c>
      <c r="AA111" s="52">
        <v>15</v>
      </c>
      <c r="AB111" s="52">
        <v>4010</v>
      </c>
      <c r="AC111" s="52">
        <v>6</v>
      </c>
      <c r="AD111" s="52">
        <v>1850</v>
      </c>
      <c r="AE111" s="52">
        <v>34</v>
      </c>
      <c r="AF111" s="52">
        <v>8570</v>
      </c>
      <c r="AG111" s="52">
        <v>264</v>
      </c>
      <c r="AH111" s="52">
        <v>80880</v>
      </c>
    </row>
    <row r="112" spans="1:34">
      <c r="A112" s="50" t="s">
        <v>50</v>
      </c>
      <c r="B112" s="50" t="s">
        <v>379</v>
      </c>
      <c r="C112" s="50" t="s">
        <v>380</v>
      </c>
      <c r="D112" s="50" t="s">
        <v>364</v>
      </c>
      <c r="E112" s="50" t="s">
        <v>54</v>
      </c>
      <c r="F112" s="50" t="s">
        <v>55</v>
      </c>
      <c r="G112" s="50" t="s">
        <v>56</v>
      </c>
      <c r="H112" s="53" t="s">
        <v>55</v>
      </c>
      <c r="M112" s="52">
        <v>6</v>
      </c>
      <c r="N112" s="52">
        <v>2070</v>
      </c>
      <c r="S112" s="52">
        <v>6</v>
      </c>
      <c r="T112" s="52">
        <v>2070</v>
      </c>
      <c r="Y112" s="52">
        <v>6</v>
      </c>
      <c r="Z112" s="52">
        <v>2070</v>
      </c>
      <c r="AE112" s="52">
        <v>6</v>
      </c>
      <c r="AF112" s="52">
        <v>2070</v>
      </c>
      <c r="AG112" s="52">
        <v>24</v>
      </c>
      <c r="AH112" s="52">
        <v>8280</v>
      </c>
    </row>
    <row r="113" spans="1:34">
      <c r="A113" s="50" t="s">
        <v>50</v>
      </c>
      <c r="B113" s="50" t="s">
        <v>381</v>
      </c>
      <c r="C113" s="50" t="s">
        <v>382</v>
      </c>
      <c r="D113" s="50" t="s">
        <v>350</v>
      </c>
      <c r="E113" s="50" t="s">
        <v>54</v>
      </c>
      <c r="F113" s="50" t="s">
        <v>55</v>
      </c>
      <c r="G113" s="50" t="s">
        <v>56</v>
      </c>
      <c r="H113" s="53" t="s">
        <v>55</v>
      </c>
      <c r="M113" s="52">
        <v>18</v>
      </c>
      <c r="N113" s="52">
        <v>4230</v>
      </c>
      <c r="S113" s="52">
        <v>18</v>
      </c>
      <c r="T113" s="52">
        <v>4230</v>
      </c>
      <c r="Y113" s="52">
        <v>18</v>
      </c>
      <c r="Z113" s="52">
        <v>4230</v>
      </c>
      <c r="AE113" s="52">
        <v>18</v>
      </c>
      <c r="AF113" s="52">
        <v>4230</v>
      </c>
      <c r="AG113" s="52">
        <v>72</v>
      </c>
      <c r="AH113" s="52">
        <v>16920</v>
      </c>
    </row>
    <row r="114" spans="1:34">
      <c r="A114" s="50" t="s">
        <v>50</v>
      </c>
      <c r="B114" s="50" t="s">
        <v>383</v>
      </c>
      <c r="C114" s="50" t="s">
        <v>384</v>
      </c>
      <c r="D114" s="50" t="s">
        <v>385</v>
      </c>
      <c r="E114" s="50" t="s">
        <v>54</v>
      </c>
      <c r="F114" s="50" t="s">
        <v>55</v>
      </c>
      <c r="G114" s="50" t="s">
        <v>56</v>
      </c>
      <c r="H114" s="53" t="s">
        <v>55</v>
      </c>
      <c r="M114" s="52">
        <v>12</v>
      </c>
      <c r="N114" s="52">
        <v>3150</v>
      </c>
      <c r="S114" s="52">
        <v>12</v>
      </c>
      <c r="T114" s="52">
        <v>3150</v>
      </c>
      <c r="Y114" s="52">
        <v>12</v>
      </c>
      <c r="Z114" s="52">
        <v>3150</v>
      </c>
      <c r="AE114" s="52">
        <v>12</v>
      </c>
      <c r="AF114" s="52">
        <v>3150</v>
      </c>
      <c r="AG114" s="52">
        <v>48</v>
      </c>
      <c r="AH114" s="52">
        <v>12600</v>
      </c>
    </row>
    <row r="115" spans="1:34">
      <c r="A115" s="50" t="s">
        <v>50</v>
      </c>
      <c r="B115" s="50" t="s">
        <v>386</v>
      </c>
      <c r="C115" s="50" t="s">
        <v>387</v>
      </c>
      <c r="D115" s="50" t="s">
        <v>385</v>
      </c>
      <c r="E115" s="50" t="s">
        <v>54</v>
      </c>
      <c r="F115" s="50" t="s">
        <v>55</v>
      </c>
      <c r="G115" s="50" t="s">
        <v>56</v>
      </c>
      <c r="H115" s="53" t="s">
        <v>55</v>
      </c>
      <c r="M115" s="52">
        <v>24</v>
      </c>
      <c r="N115" s="52">
        <v>0</v>
      </c>
      <c r="S115" s="52">
        <v>24</v>
      </c>
      <c r="T115" s="52">
        <v>0</v>
      </c>
      <c r="Y115" s="52">
        <v>24</v>
      </c>
      <c r="Z115" s="52">
        <v>0</v>
      </c>
      <c r="AE115" s="52">
        <v>24</v>
      </c>
      <c r="AF115" s="52">
        <v>0</v>
      </c>
      <c r="AG115" s="52">
        <v>96</v>
      </c>
      <c r="AH115" s="52">
        <v>0</v>
      </c>
    </row>
    <row r="116" spans="1:34">
      <c r="A116" s="50" t="s">
        <v>50</v>
      </c>
      <c r="B116" s="50" t="s">
        <v>388</v>
      </c>
      <c r="C116" s="50" t="s">
        <v>389</v>
      </c>
      <c r="D116" s="50" t="s">
        <v>390</v>
      </c>
      <c r="E116" s="50" t="s">
        <v>54</v>
      </c>
      <c r="F116" s="50" t="s">
        <v>55</v>
      </c>
      <c r="G116" s="50" t="s">
        <v>56</v>
      </c>
      <c r="H116" s="53" t="s">
        <v>55</v>
      </c>
      <c r="M116" s="52">
        <v>54</v>
      </c>
      <c r="N116" s="52">
        <v>10710</v>
      </c>
      <c r="S116" s="52">
        <v>54</v>
      </c>
      <c r="T116" s="52">
        <v>10710</v>
      </c>
      <c r="Y116" s="52">
        <v>54</v>
      </c>
      <c r="Z116" s="52">
        <v>10710</v>
      </c>
      <c r="AE116" s="52">
        <v>54</v>
      </c>
      <c r="AF116" s="52">
        <v>10710</v>
      </c>
      <c r="AG116" s="52">
        <v>216</v>
      </c>
      <c r="AH116" s="52">
        <v>42840</v>
      </c>
    </row>
    <row r="117" spans="1:34">
      <c r="A117" s="50" t="s">
        <v>50</v>
      </c>
      <c r="B117" s="50" t="s">
        <v>391</v>
      </c>
      <c r="C117" s="50" t="s">
        <v>392</v>
      </c>
      <c r="D117" s="50" t="s">
        <v>393</v>
      </c>
      <c r="E117" s="50" t="s">
        <v>54</v>
      </c>
      <c r="F117" s="50" t="s">
        <v>55</v>
      </c>
      <c r="G117" s="50" t="s">
        <v>56</v>
      </c>
      <c r="H117" s="53" t="s">
        <v>55</v>
      </c>
      <c r="M117" s="52">
        <v>30</v>
      </c>
      <c r="N117" s="52">
        <v>0</v>
      </c>
      <c r="S117" s="52">
        <v>30</v>
      </c>
      <c r="T117" s="52">
        <v>0</v>
      </c>
      <c r="Y117" s="52">
        <v>30</v>
      </c>
      <c r="Z117" s="52">
        <v>0</v>
      </c>
      <c r="AE117" s="52">
        <v>30</v>
      </c>
      <c r="AF117" s="52">
        <v>0</v>
      </c>
      <c r="AG117" s="52">
        <v>120</v>
      </c>
      <c r="AH117" s="52">
        <v>0</v>
      </c>
    </row>
    <row r="118" spans="1:34">
      <c r="A118" s="50" t="s">
        <v>50</v>
      </c>
      <c r="B118" s="50" t="s">
        <v>394</v>
      </c>
      <c r="C118" s="50" t="s">
        <v>395</v>
      </c>
      <c r="D118" s="50" t="s">
        <v>396</v>
      </c>
      <c r="E118" s="50" t="s">
        <v>54</v>
      </c>
      <c r="F118" s="50" t="s">
        <v>55</v>
      </c>
      <c r="G118" s="50" t="s">
        <v>56</v>
      </c>
      <c r="H118" s="53" t="s">
        <v>55</v>
      </c>
      <c r="M118" s="52">
        <v>36</v>
      </c>
      <c r="N118" s="52">
        <v>0</v>
      </c>
      <c r="S118" s="52">
        <v>36</v>
      </c>
      <c r="T118" s="52">
        <v>0</v>
      </c>
      <c r="Y118" s="52">
        <v>36</v>
      </c>
      <c r="Z118" s="52">
        <v>0</v>
      </c>
      <c r="AE118" s="52">
        <v>36</v>
      </c>
      <c r="AF118" s="52">
        <v>0</v>
      </c>
      <c r="AG118" s="52">
        <v>144</v>
      </c>
      <c r="AH118" s="52">
        <v>0</v>
      </c>
    </row>
    <row r="119" spans="1:34">
      <c r="A119" s="50" t="s">
        <v>50</v>
      </c>
      <c r="B119" s="50" t="s">
        <v>397</v>
      </c>
      <c r="C119" s="50" t="s">
        <v>398</v>
      </c>
      <c r="D119" s="50" t="s">
        <v>399</v>
      </c>
      <c r="E119" s="50" t="s">
        <v>54</v>
      </c>
      <c r="F119" s="50" t="s">
        <v>55</v>
      </c>
      <c r="G119" s="50" t="s">
        <v>56</v>
      </c>
      <c r="H119" s="53" t="s">
        <v>55</v>
      </c>
      <c r="M119" s="52">
        <v>30</v>
      </c>
      <c r="N119" s="52">
        <v>6390</v>
      </c>
      <c r="S119" s="52">
        <v>30</v>
      </c>
      <c r="T119" s="52">
        <v>6390</v>
      </c>
      <c r="Y119" s="52">
        <v>30</v>
      </c>
      <c r="Z119" s="52">
        <v>6390</v>
      </c>
      <c r="AE119" s="52">
        <v>30</v>
      </c>
      <c r="AF119" s="52">
        <v>6390</v>
      </c>
      <c r="AG119" s="52">
        <v>120</v>
      </c>
      <c r="AH119" s="52">
        <v>25560</v>
      </c>
    </row>
    <row r="120" spans="1:34">
      <c r="A120" s="50" t="s">
        <v>50</v>
      </c>
      <c r="B120" s="50" t="s">
        <v>400</v>
      </c>
      <c r="C120" s="50" t="s">
        <v>401</v>
      </c>
      <c r="D120" s="50" t="s">
        <v>402</v>
      </c>
      <c r="E120" s="50" t="s">
        <v>54</v>
      </c>
      <c r="F120" s="50" t="s">
        <v>55</v>
      </c>
      <c r="G120" s="50" t="s">
        <v>56</v>
      </c>
      <c r="H120" s="53" t="s">
        <v>55</v>
      </c>
      <c r="M120" s="52">
        <v>30</v>
      </c>
      <c r="N120" s="52">
        <v>0</v>
      </c>
      <c r="S120" s="52">
        <v>30</v>
      </c>
      <c r="T120" s="52">
        <v>0</v>
      </c>
      <c r="Y120" s="52">
        <v>30</v>
      </c>
      <c r="Z120" s="52">
        <v>0</v>
      </c>
      <c r="AE120" s="52">
        <v>30</v>
      </c>
      <c r="AF120" s="52">
        <v>0</v>
      </c>
      <c r="AG120" s="52">
        <v>120</v>
      </c>
      <c r="AH120" s="52">
        <v>0</v>
      </c>
    </row>
    <row r="121" spans="1:34">
      <c r="A121" s="50" t="s">
        <v>50</v>
      </c>
      <c r="B121" s="50" t="s">
        <v>403</v>
      </c>
      <c r="C121" s="50" t="s">
        <v>404</v>
      </c>
      <c r="D121" s="50" t="s">
        <v>405</v>
      </c>
      <c r="E121" s="50" t="s">
        <v>54</v>
      </c>
      <c r="F121" s="50" t="s">
        <v>55</v>
      </c>
      <c r="G121" s="50" t="s">
        <v>56</v>
      </c>
      <c r="H121" s="53" t="s">
        <v>55</v>
      </c>
      <c r="M121" s="52">
        <v>36</v>
      </c>
      <c r="N121" s="52">
        <v>7470</v>
      </c>
      <c r="S121" s="52">
        <v>36</v>
      </c>
      <c r="T121" s="52">
        <v>7470</v>
      </c>
      <c r="Y121" s="52">
        <v>36</v>
      </c>
      <c r="Z121" s="52">
        <v>7470</v>
      </c>
      <c r="AE121" s="52">
        <v>36</v>
      </c>
      <c r="AF121" s="52">
        <v>7470</v>
      </c>
      <c r="AG121" s="52">
        <v>144</v>
      </c>
      <c r="AH121" s="52">
        <v>29880</v>
      </c>
    </row>
    <row r="122" spans="1:34">
      <c r="A122" s="50" t="s">
        <v>50</v>
      </c>
      <c r="B122" s="50" t="s">
        <v>406</v>
      </c>
      <c r="C122" s="50" t="s">
        <v>407</v>
      </c>
      <c r="D122" s="50" t="s">
        <v>408</v>
      </c>
      <c r="E122" s="50" t="s">
        <v>54</v>
      </c>
      <c r="F122" s="50" t="s">
        <v>55</v>
      </c>
      <c r="G122" s="50" t="s">
        <v>56</v>
      </c>
      <c r="H122" s="53" t="s">
        <v>55</v>
      </c>
      <c r="M122" s="52">
        <v>27</v>
      </c>
      <c r="N122" s="52">
        <v>5850</v>
      </c>
      <c r="S122" s="52">
        <v>27</v>
      </c>
      <c r="T122" s="52">
        <v>5850</v>
      </c>
      <c r="Y122" s="52">
        <v>27</v>
      </c>
      <c r="Z122" s="52">
        <v>5850</v>
      </c>
      <c r="AE122" s="52">
        <v>27</v>
      </c>
      <c r="AF122" s="52">
        <v>5850</v>
      </c>
      <c r="AG122" s="52">
        <v>108</v>
      </c>
      <c r="AH122" s="52">
        <v>23400</v>
      </c>
    </row>
    <row r="123" spans="1:34">
      <c r="A123" s="50" t="s">
        <v>50</v>
      </c>
      <c r="B123" s="50" t="s">
        <v>409</v>
      </c>
      <c r="C123" s="50" t="s">
        <v>410</v>
      </c>
      <c r="D123" s="50" t="s">
        <v>411</v>
      </c>
      <c r="E123" s="50" t="s">
        <v>54</v>
      </c>
      <c r="F123" s="50" t="s">
        <v>55</v>
      </c>
      <c r="G123" s="50" t="s">
        <v>56</v>
      </c>
      <c r="H123" s="53" t="s">
        <v>55</v>
      </c>
      <c r="M123" s="52">
        <v>30</v>
      </c>
      <c r="N123" s="52">
        <v>6390</v>
      </c>
      <c r="S123" s="52">
        <v>30</v>
      </c>
      <c r="T123" s="52">
        <v>6390</v>
      </c>
      <c r="Y123" s="52">
        <v>30</v>
      </c>
      <c r="Z123" s="52">
        <v>6390</v>
      </c>
      <c r="AE123" s="52">
        <v>30</v>
      </c>
      <c r="AF123" s="52">
        <v>6390</v>
      </c>
      <c r="AG123" s="52">
        <v>120</v>
      </c>
      <c r="AH123" s="52">
        <v>25560</v>
      </c>
    </row>
    <row r="124" spans="1:34">
      <c r="A124" s="50" t="s">
        <v>50</v>
      </c>
      <c r="B124" s="50" t="s">
        <v>412</v>
      </c>
      <c r="C124" s="50" t="s">
        <v>413</v>
      </c>
      <c r="D124" s="50" t="s">
        <v>414</v>
      </c>
      <c r="E124" s="50" t="s">
        <v>54</v>
      </c>
      <c r="F124" s="50" t="s">
        <v>55</v>
      </c>
      <c r="G124" s="50" t="s">
        <v>56</v>
      </c>
      <c r="H124" s="53" t="s">
        <v>55</v>
      </c>
      <c r="M124" s="52">
        <v>30</v>
      </c>
      <c r="N124" s="52">
        <v>0</v>
      </c>
      <c r="S124" s="52">
        <v>30</v>
      </c>
      <c r="T124" s="52">
        <v>0</v>
      </c>
      <c r="Y124" s="52">
        <v>30</v>
      </c>
      <c r="Z124" s="52">
        <v>0</v>
      </c>
      <c r="AE124" s="52">
        <v>30</v>
      </c>
      <c r="AF124" s="52">
        <v>0</v>
      </c>
      <c r="AG124" s="52">
        <v>120</v>
      </c>
      <c r="AH124" s="52">
        <v>0</v>
      </c>
    </row>
    <row r="125" spans="1:34">
      <c r="A125" s="50" t="s">
        <v>50</v>
      </c>
      <c r="B125" s="50" t="s">
        <v>415</v>
      </c>
      <c r="C125" s="50" t="s">
        <v>416</v>
      </c>
      <c r="D125" s="50" t="s">
        <v>417</v>
      </c>
      <c r="E125" s="50" t="s">
        <v>54</v>
      </c>
      <c r="F125" s="50" t="s">
        <v>55</v>
      </c>
      <c r="G125" s="50" t="s">
        <v>56</v>
      </c>
      <c r="H125" s="53" t="s">
        <v>55</v>
      </c>
      <c r="M125" s="52">
        <v>36</v>
      </c>
      <c r="N125" s="52">
        <v>7470</v>
      </c>
      <c r="S125" s="52">
        <v>36</v>
      </c>
      <c r="T125" s="52">
        <v>7470</v>
      </c>
      <c r="Y125" s="52">
        <v>36</v>
      </c>
      <c r="Z125" s="52">
        <v>7470</v>
      </c>
      <c r="AE125" s="52">
        <v>36</v>
      </c>
      <c r="AF125" s="52">
        <v>7470</v>
      </c>
      <c r="AG125" s="52">
        <v>144</v>
      </c>
      <c r="AH125" s="52">
        <v>29880</v>
      </c>
    </row>
    <row r="126" spans="1:34">
      <c r="A126" s="50" t="s">
        <v>50</v>
      </c>
      <c r="B126" s="50" t="s">
        <v>418</v>
      </c>
      <c r="C126" s="50" t="s">
        <v>419</v>
      </c>
      <c r="D126" s="50" t="s">
        <v>420</v>
      </c>
      <c r="E126" s="50" t="s">
        <v>54</v>
      </c>
      <c r="F126" s="50" t="s">
        <v>55</v>
      </c>
      <c r="G126" s="50" t="s">
        <v>56</v>
      </c>
      <c r="H126" s="53" t="s">
        <v>55</v>
      </c>
      <c r="M126" s="52">
        <v>12</v>
      </c>
      <c r="N126" s="52">
        <v>3150</v>
      </c>
      <c r="S126" s="52">
        <v>12</v>
      </c>
      <c r="T126" s="52">
        <v>3150</v>
      </c>
      <c r="Y126" s="52">
        <v>12</v>
      </c>
      <c r="Z126" s="52">
        <v>3150</v>
      </c>
      <c r="AE126" s="52">
        <v>12</v>
      </c>
      <c r="AF126" s="52">
        <v>3150</v>
      </c>
      <c r="AG126" s="52">
        <v>48</v>
      </c>
      <c r="AH126" s="52">
        <v>12600</v>
      </c>
    </row>
    <row r="127" spans="1:34">
      <c r="A127" s="50" t="s">
        <v>50</v>
      </c>
      <c r="B127" s="50" t="s">
        <v>421</v>
      </c>
      <c r="C127" s="50" t="s">
        <v>422</v>
      </c>
      <c r="D127" s="50" t="s">
        <v>423</v>
      </c>
      <c r="E127" s="50" t="s">
        <v>54</v>
      </c>
      <c r="F127" s="50" t="s">
        <v>55</v>
      </c>
      <c r="G127" s="50" t="s">
        <v>56</v>
      </c>
      <c r="H127" s="53" t="s">
        <v>55</v>
      </c>
      <c r="M127" s="52">
        <v>30</v>
      </c>
      <c r="N127" s="52">
        <v>0</v>
      </c>
      <c r="S127" s="52">
        <v>30</v>
      </c>
      <c r="T127" s="52">
        <v>0</v>
      </c>
      <c r="Y127" s="52">
        <v>30</v>
      </c>
      <c r="Z127" s="52">
        <v>0</v>
      </c>
      <c r="AE127" s="52">
        <v>30</v>
      </c>
      <c r="AF127" s="52">
        <v>0</v>
      </c>
      <c r="AG127" s="52">
        <v>120</v>
      </c>
      <c r="AH127" s="52">
        <v>0</v>
      </c>
    </row>
    <row r="128" spans="1:34">
      <c r="A128" s="50" t="s">
        <v>50</v>
      </c>
      <c r="B128" s="50" t="s">
        <v>424</v>
      </c>
      <c r="C128" s="50" t="s">
        <v>425</v>
      </c>
      <c r="D128" s="50" t="s">
        <v>426</v>
      </c>
      <c r="E128" s="50" t="s">
        <v>54</v>
      </c>
      <c r="F128" s="50" t="s">
        <v>55</v>
      </c>
      <c r="G128" s="50" t="s">
        <v>56</v>
      </c>
      <c r="H128" s="53" t="s">
        <v>55</v>
      </c>
      <c r="M128" s="52">
        <v>12</v>
      </c>
      <c r="N128" s="52">
        <v>0</v>
      </c>
      <c r="S128" s="52">
        <v>12</v>
      </c>
      <c r="T128" s="52">
        <v>0</v>
      </c>
      <c r="Y128" s="52">
        <v>12</v>
      </c>
      <c r="Z128" s="52">
        <v>0</v>
      </c>
      <c r="AE128" s="52">
        <v>12</v>
      </c>
      <c r="AF128" s="52">
        <v>0</v>
      </c>
      <c r="AG128" s="52">
        <v>48</v>
      </c>
      <c r="AH128" s="52">
        <v>0</v>
      </c>
    </row>
    <row r="129" spans="1:34">
      <c r="A129" s="50" t="s">
        <v>50</v>
      </c>
      <c r="B129" s="50" t="s">
        <v>427</v>
      </c>
      <c r="C129" s="50" t="s">
        <v>428</v>
      </c>
      <c r="D129" s="50" t="s">
        <v>429</v>
      </c>
      <c r="E129" s="50" t="s">
        <v>54</v>
      </c>
      <c r="F129" s="50" t="s">
        <v>55</v>
      </c>
      <c r="G129" s="50" t="s">
        <v>56</v>
      </c>
      <c r="H129" s="53" t="s">
        <v>55</v>
      </c>
      <c r="M129" s="52">
        <v>30</v>
      </c>
      <c r="N129" s="52">
        <v>0</v>
      </c>
      <c r="S129" s="52">
        <v>30</v>
      </c>
      <c r="T129" s="52">
        <v>0</v>
      </c>
      <c r="Y129" s="52">
        <v>30</v>
      </c>
      <c r="Z129" s="52">
        <v>0</v>
      </c>
      <c r="AE129" s="52">
        <v>30</v>
      </c>
      <c r="AF129" s="52">
        <v>0</v>
      </c>
      <c r="AG129" s="52">
        <v>120</v>
      </c>
      <c r="AH129" s="52">
        <v>0</v>
      </c>
    </row>
    <row r="130" spans="1:34">
      <c r="A130" s="50" t="s">
        <v>50</v>
      </c>
      <c r="B130" s="50" t="s">
        <v>430</v>
      </c>
      <c r="C130" s="50" t="s">
        <v>431</v>
      </c>
      <c r="D130" s="50" t="s">
        <v>432</v>
      </c>
      <c r="E130" s="50" t="s">
        <v>69</v>
      </c>
      <c r="F130" s="50" t="s">
        <v>70</v>
      </c>
      <c r="G130" s="50" t="s">
        <v>71</v>
      </c>
      <c r="H130" s="53" t="s">
        <v>72</v>
      </c>
      <c r="I130" s="52">
        <v>0</v>
      </c>
      <c r="J130" s="52">
        <v>410</v>
      </c>
      <c r="K130" s="52">
        <v>0</v>
      </c>
      <c r="L130" s="52">
        <v>410</v>
      </c>
      <c r="M130" s="52">
        <v>0</v>
      </c>
      <c r="N130" s="52">
        <v>410</v>
      </c>
      <c r="O130" s="52">
        <v>0</v>
      </c>
      <c r="P130" s="52">
        <v>410</v>
      </c>
      <c r="Q130" s="52">
        <v>0</v>
      </c>
      <c r="R130" s="52">
        <v>410</v>
      </c>
      <c r="S130" s="52">
        <v>0</v>
      </c>
      <c r="T130" s="52">
        <v>410</v>
      </c>
      <c r="U130" s="52">
        <v>0</v>
      </c>
      <c r="V130" s="52">
        <v>410</v>
      </c>
      <c r="W130" s="52">
        <v>0</v>
      </c>
      <c r="X130" s="52">
        <v>410</v>
      </c>
      <c r="Y130" s="52">
        <v>0</v>
      </c>
      <c r="Z130" s="52">
        <v>410</v>
      </c>
      <c r="AA130" s="52">
        <v>0</v>
      </c>
      <c r="AB130" s="52">
        <v>410</v>
      </c>
      <c r="AC130" s="52">
        <v>0</v>
      </c>
      <c r="AD130" s="52">
        <v>410</v>
      </c>
      <c r="AE130" s="52">
        <v>0</v>
      </c>
      <c r="AF130" s="52">
        <v>410</v>
      </c>
      <c r="AG130" s="52">
        <v>0</v>
      </c>
      <c r="AH130" s="52">
        <v>4920</v>
      </c>
    </row>
    <row r="131" spans="1:34">
      <c r="A131" s="50" t="s">
        <v>50</v>
      </c>
      <c r="B131" s="50" t="s">
        <v>433</v>
      </c>
      <c r="C131" s="50" t="s">
        <v>434</v>
      </c>
      <c r="D131" s="50" t="s">
        <v>435</v>
      </c>
      <c r="E131" s="50" t="s">
        <v>54</v>
      </c>
      <c r="F131" s="50" t="s">
        <v>55</v>
      </c>
      <c r="G131" s="50" t="s">
        <v>56</v>
      </c>
      <c r="H131" s="53" t="s">
        <v>55</v>
      </c>
      <c r="M131" s="52">
        <v>36</v>
      </c>
      <c r="N131" s="52">
        <v>0</v>
      </c>
      <c r="S131" s="52">
        <v>36</v>
      </c>
      <c r="T131" s="52">
        <v>0</v>
      </c>
      <c r="Y131" s="52">
        <v>36</v>
      </c>
      <c r="Z131" s="52">
        <v>0</v>
      </c>
      <c r="AE131" s="52">
        <v>36</v>
      </c>
      <c r="AF131" s="52">
        <v>0</v>
      </c>
      <c r="AG131" s="52">
        <v>144</v>
      </c>
      <c r="AH131" s="52">
        <v>0</v>
      </c>
    </row>
    <row r="132" spans="1:34">
      <c r="A132" s="50" t="s">
        <v>50</v>
      </c>
      <c r="B132" s="50" t="s">
        <v>436</v>
      </c>
      <c r="C132" s="50" t="s">
        <v>437</v>
      </c>
      <c r="D132" s="50" t="s">
        <v>438</v>
      </c>
      <c r="E132" s="50" t="s">
        <v>69</v>
      </c>
      <c r="F132" s="50" t="s">
        <v>70</v>
      </c>
      <c r="G132" s="50" t="s">
        <v>71</v>
      </c>
      <c r="H132" s="53" t="s">
        <v>72</v>
      </c>
      <c r="I132" s="52">
        <v>51</v>
      </c>
      <c r="J132" s="52">
        <v>13100</v>
      </c>
      <c r="K132" s="52">
        <v>12</v>
      </c>
      <c r="L132" s="52">
        <v>3290</v>
      </c>
      <c r="M132" s="52">
        <v>21</v>
      </c>
      <c r="N132" s="52">
        <v>5450</v>
      </c>
      <c r="O132" s="52">
        <v>43</v>
      </c>
      <c r="P132" s="52">
        <v>10730</v>
      </c>
      <c r="Q132" s="52">
        <v>51</v>
      </c>
      <c r="R132" s="52">
        <v>13100</v>
      </c>
      <c r="S132" s="52">
        <v>55</v>
      </c>
      <c r="T132" s="52">
        <v>15860</v>
      </c>
      <c r="U132" s="52">
        <v>70</v>
      </c>
      <c r="V132" s="52">
        <v>26210</v>
      </c>
      <c r="W132" s="52">
        <v>63</v>
      </c>
      <c r="X132" s="52">
        <v>21380</v>
      </c>
      <c r="Y132" s="52">
        <v>69</v>
      </c>
      <c r="Z132" s="52">
        <v>25520</v>
      </c>
      <c r="AA132" s="52">
        <v>18</v>
      </c>
      <c r="AB132" s="52">
        <v>4730</v>
      </c>
      <c r="AC132" s="52">
        <v>15</v>
      </c>
      <c r="AD132" s="52">
        <v>4010</v>
      </c>
      <c r="AE132" s="52">
        <v>103</v>
      </c>
      <c r="AF132" s="52">
        <v>49100</v>
      </c>
      <c r="AG132" s="52">
        <v>571</v>
      </c>
      <c r="AH132" s="52">
        <v>192480</v>
      </c>
    </row>
    <row r="133" spans="1:34">
      <c r="A133" s="50" t="s">
        <v>50</v>
      </c>
      <c r="B133" s="50" t="s">
        <v>439</v>
      </c>
      <c r="C133" s="50" t="s">
        <v>440</v>
      </c>
      <c r="D133" s="50" t="s">
        <v>441</v>
      </c>
      <c r="E133" s="50" t="s">
        <v>54</v>
      </c>
      <c r="F133" s="50" t="s">
        <v>55</v>
      </c>
      <c r="G133" s="50" t="s">
        <v>56</v>
      </c>
      <c r="H133" s="53" t="s">
        <v>55</v>
      </c>
      <c r="M133" s="52">
        <v>36</v>
      </c>
      <c r="N133" s="52">
        <v>7470</v>
      </c>
      <c r="S133" s="52">
        <v>36</v>
      </c>
      <c r="T133" s="52">
        <v>7470</v>
      </c>
      <c r="Y133" s="52">
        <v>36</v>
      </c>
      <c r="Z133" s="52">
        <v>7470</v>
      </c>
      <c r="AE133" s="52">
        <v>36</v>
      </c>
      <c r="AF133" s="52">
        <v>7470</v>
      </c>
      <c r="AG133" s="52">
        <v>144</v>
      </c>
      <c r="AH133" s="52">
        <v>29880</v>
      </c>
    </row>
    <row r="134" spans="1:34">
      <c r="A134" s="50" t="s">
        <v>50</v>
      </c>
      <c r="B134" s="50" t="s">
        <v>442</v>
      </c>
      <c r="C134" s="50" t="s">
        <v>443</v>
      </c>
      <c r="D134" s="50" t="s">
        <v>444</v>
      </c>
      <c r="E134" s="50" t="s">
        <v>54</v>
      </c>
      <c r="F134" s="50" t="s">
        <v>55</v>
      </c>
      <c r="G134" s="50" t="s">
        <v>56</v>
      </c>
      <c r="H134" s="53" t="s">
        <v>55</v>
      </c>
      <c r="M134" s="52">
        <v>30</v>
      </c>
      <c r="N134" s="52">
        <v>6390</v>
      </c>
      <c r="S134" s="52">
        <v>30</v>
      </c>
      <c r="T134" s="52">
        <v>6390</v>
      </c>
      <c r="Y134" s="52">
        <v>30</v>
      </c>
      <c r="Z134" s="52">
        <v>6390</v>
      </c>
      <c r="AE134" s="52">
        <v>30</v>
      </c>
      <c r="AF134" s="52">
        <v>6390</v>
      </c>
      <c r="AG134" s="52">
        <v>120</v>
      </c>
      <c r="AH134" s="52">
        <v>25560</v>
      </c>
    </row>
    <row r="135" spans="1:34">
      <c r="A135" s="50" t="s">
        <v>50</v>
      </c>
      <c r="B135" s="50" t="s">
        <v>445</v>
      </c>
      <c r="C135" s="50" t="s">
        <v>446</v>
      </c>
      <c r="D135" s="50" t="s">
        <v>447</v>
      </c>
      <c r="E135" s="50" t="s">
        <v>54</v>
      </c>
      <c r="F135" s="50" t="s">
        <v>55</v>
      </c>
      <c r="G135" s="50" t="s">
        <v>56</v>
      </c>
      <c r="H135" s="53" t="s">
        <v>55</v>
      </c>
      <c r="M135" s="52">
        <v>30</v>
      </c>
      <c r="N135" s="52">
        <v>6390</v>
      </c>
      <c r="S135" s="52">
        <v>30</v>
      </c>
      <c r="T135" s="52">
        <v>6390</v>
      </c>
      <c r="Y135" s="52">
        <v>30</v>
      </c>
      <c r="Z135" s="52">
        <v>6390</v>
      </c>
      <c r="AE135" s="52">
        <v>30</v>
      </c>
      <c r="AF135" s="52">
        <v>6390</v>
      </c>
      <c r="AG135" s="52">
        <v>120</v>
      </c>
      <c r="AH135" s="52">
        <v>25560</v>
      </c>
    </row>
    <row r="136" spans="1:34">
      <c r="A136" s="50" t="s">
        <v>50</v>
      </c>
      <c r="B136" s="50" t="s">
        <v>448</v>
      </c>
      <c r="C136" s="50" t="s">
        <v>449</v>
      </c>
      <c r="D136" s="50" t="s">
        <v>450</v>
      </c>
      <c r="E136" s="50" t="s">
        <v>54</v>
      </c>
      <c r="F136" s="50" t="s">
        <v>55</v>
      </c>
      <c r="G136" s="50" t="s">
        <v>56</v>
      </c>
      <c r="H136" s="53" t="s">
        <v>55</v>
      </c>
      <c r="M136" s="52">
        <v>30</v>
      </c>
      <c r="N136" s="52">
        <v>6390</v>
      </c>
      <c r="S136" s="52">
        <v>30</v>
      </c>
      <c r="T136" s="52">
        <v>6390</v>
      </c>
      <c r="Y136" s="52">
        <v>30</v>
      </c>
      <c r="Z136" s="52">
        <v>6390</v>
      </c>
      <c r="AE136" s="52">
        <v>30</v>
      </c>
      <c r="AF136" s="52">
        <v>6390</v>
      </c>
      <c r="AG136" s="52">
        <v>120</v>
      </c>
      <c r="AH136" s="52">
        <v>25560</v>
      </c>
    </row>
    <row r="137" spans="1:34">
      <c r="A137" s="50" t="s">
        <v>50</v>
      </c>
      <c r="B137" s="50" t="s">
        <v>451</v>
      </c>
      <c r="C137" s="50" t="s">
        <v>452</v>
      </c>
      <c r="D137" s="50" t="s">
        <v>453</v>
      </c>
      <c r="E137" s="50" t="s">
        <v>54</v>
      </c>
      <c r="F137" s="50" t="s">
        <v>55</v>
      </c>
      <c r="G137" s="50" t="s">
        <v>56</v>
      </c>
      <c r="H137" s="53" t="s">
        <v>55</v>
      </c>
      <c r="M137" s="52">
        <v>21</v>
      </c>
      <c r="N137" s="52">
        <v>4770</v>
      </c>
      <c r="S137" s="52">
        <v>21</v>
      </c>
      <c r="T137" s="52">
        <v>4770</v>
      </c>
      <c r="Y137" s="52">
        <v>21</v>
      </c>
      <c r="Z137" s="52">
        <v>4770</v>
      </c>
      <c r="AE137" s="52">
        <v>21</v>
      </c>
      <c r="AF137" s="52">
        <v>4770</v>
      </c>
      <c r="AG137" s="52">
        <v>84</v>
      </c>
      <c r="AH137" s="52">
        <v>19080</v>
      </c>
    </row>
    <row r="138" spans="1:34">
      <c r="A138" s="50" t="s">
        <v>50</v>
      </c>
      <c r="B138" s="50" t="s">
        <v>454</v>
      </c>
      <c r="C138" s="50" t="s">
        <v>455</v>
      </c>
      <c r="D138" s="50" t="s">
        <v>456</v>
      </c>
      <c r="E138" s="50" t="s">
        <v>54</v>
      </c>
      <c r="F138" s="50" t="s">
        <v>55</v>
      </c>
      <c r="G138" s="50" t="s">
        <v>56</v>
      </c>
      <c r="H138" s="53" t="s">
        <v>55</v>
      </c>
      <c r="M138" s="52">
        <v>24</v>
      </c>
      <c r="N138" s="52">
        <v>5310</v>
      </c>
      <c r="S138" s="52">
        <v>24</v>
      </c>
      <c r="T138" s="52">
        <v>5310</v>
      </c>
      <c r="Y138" s="52">
        <v>24</v>
      </c>
      <c r="Z138" s="52">
        <v>5310</v>
      </c>
      <c r="AE138" s="52">
        <v>24</v>
      </c>
      <c r="AF138" s="52">
        <v>5310</v>
      </c>
      <c r="AG138" s="52">
        <v>96</v>
      </c>
      <c r="AH138" s="52">
        <v>21240</v>
      </c>
    </row>
    <row r="139" spans="1:34">
      <c r="A139" s="50" t="s">
        <v>50</v>
      </c>
      <c r="B139" s="50" t="s">
        <v>457</v>
      </c>
      <c r="C139" s="50" t="s">
        <v>458</v>
      </c>
      <c r="D139" s="50" t="s">
        <v>459</v>
      </c>
      <c r="E139" s="50" t="s">
        <v>54</v>
      </c>
      <c r="F139" s="50" t="s">
        <v>55</v>
      </c>
      <c r="G139" s="50" t="s">
        <v>56</v>
      </c>
      <c r="H139" s="53" t="s">
        <v>55</v>
      </c>
      <c r="M139" s="52">
        <v>24</v>
      </c>
      <c r="N139" s="52">
        <v>5310</v>
      </c>
      <c r="S139" s="52">
        <v>24</v>
      </c>
      <c r="T139" s="52">
        <v>5310</v>
      </c>
      <c r="Y139" s="52">
        <v>24</v>
      </c>
      <c r="Z139" s="52">
        <v>5310</v>
      </c>
      <c r="AE139" s="52">
        <v>24</v>
      </c>
      <c r="AF139" s="52">
        <v>5310</v>
      </c>
      <c r="AG139" s="52">
        <v>96</v>
      </c>
      <c r="AH139" s="52">
        <v>21240</v>
      </c>
    </row>
    <row r="140" spans="1:34">
      <c r="A140" s="50" t="s">
        <v>50</v>
      </c>
      <c r="B140" s="50" t="s">
        <v>460</v>
      </c>
      <c r="C140" s="50" t="s">
        <v>461</v>
      </c>
      <c r="D140" s="50" t="s">
        <v>462</v>
      </c>
      <c r="E140" s="50" t="s">
        <v>54</v>
      </c>
      <c r="F140" s="50" t="s">
        <v>55</v>
      </c>
      <c r="G140" s="50" t="s">
        <v>56</v>
      </c>
      <c r="H140" s="53" t="s">
        <v>55</v>
      </c>
      <c r="M140" s="52">
        <v>30</v>
      </c>
      <c r="N140" s="52">
        <v>6390</v>
      </c>
      <c r="S140" s="52">
        <v>30</v>
      </c>
      <c r="T140" s="52">
        <v>6390</v>
      </c>
      <c r="Y140" s="52">
        <v>30</v>
      </c>
      <c r="Z140" s="52">
        <v>6390</v>
      </c>
      <c r="AE140" s="52">
        <v>30</v>
      </c>
      <c r="AF140" s="52">
        <v>6390</v>
      </c>
      <c r="AG140" s="52">
        <v>120</v>
      </c>
      <c r="AH140" s="52">
        <v>25560</v>
      </c>
    </row>
    <row r="141" spans="1:34">
      <c r="A141" s="50" t="s">
        <v>50</v>
      </c>
      <c r="B141" s="50" t="s">
        <v>463</v>
      </c>
      <c r="C141" s="50" t="s">
        <v>464</v>
      </c>
      <c r="D141" s="50" t="s">
        <v>465</v>
      </c>
      <c r="E141" s="50" t="s">
        <v>54</v>
      </c>
      <c r="F141" s="50" t="s">
        <v>55</v>
      </c>
      <c r="G141" s="50" t="s">
        <v>56</v>
      </c>
      <c r="H141" s="53" t="s">
        <v>55</v>
      </c>
      <c r="M141" s="52">
        <v>30</v>
      </c>
      <c r="N141" s="52">
        <v>6390</v>
      </c>
      <c r="S141" s="52">
        <v>30</v>
      </c>
      <c r="T141" s="52">
        <v>6390</v>
      </c>
      <c r="Y141" s="52">
        <v>30</v>
      </c>
      <c r="Z141" s="52">
        <v>6390</v>
      </c>
      <c r="AE141" s="52">
        <v>30</v>
      </c>
      <c r="AF141" s="52">
        <v>6390</v>
      </c>
      <c r="AG141" s="52">
        <v>120</v>
      </c>
      <c r="AH141" s="52">
        <v>25560</v>
      </c>
    </row>
    <row r="142" spans="1:34">
      <c r="A142" s="50" t="s">
        <v>50</v>
      </c>
      <c r="B142" s="50" t="s">
        <v>466</v>
      </c>
      <c r="C142" s="50" t="s">
        <v>467</v>
      </c>
      <c r="D142" s="50" t="s">
        <v>468</v>
      </c>
      <c r="E142" s="50" t="s">
        <v>54</v>
      </c>
      <c r="F142" s="50" t="s">
        <v>55</v>
      </c>
      <c r="G142" s="50" t="s">
        <v>56</v>
      </c>
      <c r="H142" s="53" t="s">
        <v>55</v>
      </c>
      <c r="M142" s="52">
        <v>30</v>
      </c>
      <c r="N142" s="52">
        <v>6390</v>
      </c>
      <c r="S142" s="52">
        <v>30</v>
      </c>
      <c r="T142" s="52">
        <v>6390</v>
      </c>
      <c r="Y142" s="52">
        <v>30</v>
      </c>
      <c r="Z142" s="52">
        <v>6390</v>
      </c>
      <c r="AE142" s="52">
        <v>30</v>
      </c>
      <c r="AF142" s="52">
        <v>6390</v>
      </c>
      <c r="AG142" s="52">
        <v>120</v>
      </c>
      <c r="AH142" s="52">
        <v>25560</v>
      </c>
    </row>
    <row r="143" spans="1:34">
      <c r="A143" s="50" t="s">
        <v>50</v>
      </c>
      <c r="B143" s="50" t="s">
        <v>469</v>
      </c>
      <c r="C143" s="50" t="s">
        <v>470</v>
      </c>
      <c r="D143" s="50" t="s">
        <v>471</v>
      </c>
      <c r="E143" s="50" t="s">
        <v>54</v>
      </c>
      <c r="F143" s="50" t="s">
        <v>55</v>
      </c>
      <c r="G143" s="50" t="s">
        <v>56</v>
      </c>
      <c r="H143" s="53" t="s">
        <v>55</v>
      </c>
      <c r="M143" s="52">
        <v>30</v>
      </c>
      <c r="N143" s="52">
        <v>6390</v>
      </c>
      <c r="S143" s="52">
        <v>30</v>
      </c>
      <c r="T143" s="52">
        <v>6390</v>
      </c>
      <c r="Y143" s="52">
        <v>30</v>
      </c>
      <c r="Z143" s="52">
        <v>6390</v>
      </c>
      <c r="AE143" s="52">
        <v>30</v>
      </c>
      <c r="AF143" s="52">
        <v>6390</v>
      </c>
      <c r="AG143" s="52">
        <v>120</v>
      </c>
      <c r="AH143" s="52">
        <v>25560</v>
      </c>
    </row>
    <row r="144" spans="1:34">
      <c r="A144" s="50" t="s">
        <v>50</v>
      </c>
      <c r="B144" s="50" t="s">
        <v>472</v>
      </c>
      <c r="C144" s="50" t="s">
        <v>473</v>
      </c>
      <c r="D144" s="50" t="s">
        <v>474</v>
      </c>
      <c r="E144" s="50" t="s">
        <v>54</v>
      </c>
      <c r="F144" s="50" t="s">
        <v>55</v>
      </c>
      <c r="G144" s="50" t="s">
        <v>56</v>
      </c>
      <c r="H144" s="53" t="s">
        <v>55</v>
      </c>
      <c r="M144" s="52">
        <v>18</v>
      </c>
      <c r="N144" s="52">
        <v>4230</v>
      </c>
      <c r="S144" s="52">
        <v>18</v>
      </c>
      <c r="T144" s="52">
        <v>4230</v>
      </c>
      <c r="Y144" s="52">
        <v>18</v>
      </c>
      <c r="Z144" s="52">
        <v>4230</v>
      </c>
      <c r="AE144" s="52">
        <v>18</v>
      </c>
      <c r="AF144" s="52">
        <v>4230</v>
      </c>
      <c r="AG144" s="52">
        <v>72</v>
      </c>
      <c r="AH144" s="52">
        <v>16920</v>
      </c>
    </row>
    <row r="145" spans="1:34">
      <c r="A145" s="50" t="s">
        <v>50</v>
      </c>
      <c r="B145" s="50" t="s">
        <v>475</v>
      </c>
      <c r="C145" s="50" t="s">
        <v>476</v>
      </c>
      <c r="D145" s="50" t="s">
        <v>477</v>
      </c>
      <c r="E145" s="50" t="s">
        <v>54</v>
      </c>
      <c r="F145" s="50" t="s">
        <v>55</v>
      </c>
      <c r="G145" s="50" t="s">
        <v>56</v>
      </c>
      <c r="H145" s="53" t="s">
        <v>55</v>
      </c>
      <c r="M145" s="52">
        <v>6</v>
      </c>
      <c r="N145" s="52">
        <v>2070</v>
      </c>
      <c r="S145" s="52">
        <v>6</v>
      </c>
      <c r="T145" s="52">
        <v>2070</v>
      </c>
      <c r="Y145" s="52">
        <v>6</v>
      </c>
      <c r="Z145" s="52">
        <v>2070</v>
      </c>
      <c r="AE145" s="52">
        <v>6</v>
      </c>
      <c r="AF145" s="52">
        <v>2070</v>
      </c>
      <c r="AG145" s="52">
        <v>24</v>
      </c>
      <c r="AH145" s="52">
        <v>8280</v>
      </c>
    </row>
    <row r="146" spans="1:34">
      <c r="A146" s="50" t="s">
        <v>50</v>
      </c>
      <c r="B146" s="50" t="s">
        <v>478</v>
      </c>
      <c r="C146" s="50" t="s">
        <v>479</v>
      </c>
      <c r="D146" s="50" t="s">
        <v>480</v>
      </c>
      <c r="E146" s="50" t="s">
        <v>54</v>
      </c>
      <c r="F146" s="50" t="s">
        <v>55</v>
      </c>
      <c r="G146" s="50" t="s">
        <v>56</v>
      </c>
      <c r="H146" s="53" t="s">
        <v>55</v>
      </c>
      <c r="M146" s="52">
        <v>48</v>
      </c>
      <c r="N146" s="52">
        <v>9630</v>
      </c>
      <c r="S146" s="52">
        <v>48</v>
      </c>
      <c r="T146" s="52">
        <v>9630</v>
      </c>
      <c r="Y146" s="52">
        <v>48</v>
      </c>
      <c r="Z146" s="52">
        <v>9630</v>
      </c>
      <c r="AE146" s="52">
        <v>48</v>
      </c>
      <c r="AF146" s="52">
        <v>9630</v>
      </c>
      <c r="AG146" s="52">
        <v>192</v>
      </c>
      <c r="AH146" s="52">
        <v>38520</v>
      </c>
    </row>
    <row r="147" spans="1:34">
      <c r="A147" s="50" t="s">
        <v>50</v>
      </c>
      <c r="B147" s="50" t="s">
        <v>481</v>
      </c>
      <c r="C147" s="50" t="s">
        <v>482</v>
      </c>
      <c r="D147" s="50" t="s">
        <v>483</v>
      </c>
      <c r="E147" s="50" t="s">
        <v>54</v>
      </c>
      <c r="F147" s="50" t="s">
        <v>55</v>
      </c>
      <c r="G147" s="50" t="s">
        <v>56</v>
      </c>
      <c r="H147" s="53" t="s">
        <v>55</v>
      </c>
      <c r="M147" s="52">
        <v>72</v>
      </c>
      <c r="N147" s="52">
        <v>17310</v>
      </c>
      <c r="S147" s="52">
        <v>72</v>
      </c>
      <c r="T147" s="52">
        <v>17310</v>
      </c>
      <c r="Y147" s="52">
        <v>72</v>
      </c>
      <c r="Z147" s="52">
        <v>17310</v>
      </c>
      <c r="AE147" s="52">
        <v>72</v>
      </c>
      <c r="AF147" s="52">
        <v>17310</v>
      </c>
      <c r="AG147" s="52">
        <v>288</v>
      </c>
      <c r="AH147" s="52">
        <v>69240</v>
      </c>
    </row>
    <row r="148" spans="1:34">
      <c r="A148" s="50" t="s">
        <v>50</v>
      </c>
      <c r="B148" s="50" t="s">
        <v>484</v>
      </c>
      <c r="C148" s="50" t="s">
        <v>485</v>
      </c>
      <c r="D148" s="50" t="s">
        <v>486</v>
      </c>
      <c r="E148" s="50" t="s">
        <v>54</v>
      </c>
      <c r="F148" s="50" t="s">
        <v>55</v>
      </c>
      <c r="G148" s="50" t="s">
        <v>56</v>
      </c>
      <c r="H148" s="53" t="s">
        <v>55</v>
      </c>
      <c r="M148" s="52">
        <v>18</v>
      </c>
      <c r="N148" s="52">
        <v>4230</v>
      </c>
      <c r="S148" s="52">
        <v>18</v>
      </c>
      <c r="T148" s="52">
        <v>4230</v>
      </c>
      <c r="Y148" s="52">
        <v>18</v>
      </c>
      <c r="Z148" s="52">
        <v>4230</v>
      </c>
      <c r="AE148" s="52">
        <v>18</v>
      </c>
      <c r="AF148" s="52">
        <v>4230</v>
      </c>
      <c r="AG148" s="52">
        <v>72</v>
      </c>
      <c r="AH148" s="52">
        <v>16920</v>
      </c>
    </row>
    <row r="149" spans="1:34">
      <c r="A149" s="50" t="s">
        <v>50</v>
      </c>
      <c r="B149" s="50" t="s">
        <v>487</v>
      </c>
      <c r="C149" s="50" t="s">
        <v>488</v>
      </c>
      <c r="D149" s="50" t="s">
        <v>489</v>
      </c>
      <c r="E149" s="50" t="s">
        <v>54</v>
      </c>
      <c r="F149" s="50" t="s">
        <v>55</v>
      </c>
      <c r="G149" s="50" t="s">
        <v>56</v>
      </c>
      <c r="H149" s="53" t="s">
        <v>55</v>
      </c>
      <c r="M149" s="52">
        <v>30</v>
      </c>
      <c r="N149" s="52">
        <v>6390</v>
      </c>
      <c r="S149" s="52">
        <v>30</v>
      </c>
      <c r="T149" s="52">
        <v>6390</v>
      </c>
      <c r="Y149" s="52">
        <v>30</v>
      </c>
      <c r="Z149" s="52">
        <v>6390</v>
      </c>
      <c r="AE149" s="52">
        <v>30</v>
      </c>
      <c r="AF149" s="52">
        <v>6390</v>
      </c>
      <c r="AG149" s="52">
        <v>120</v>
      </c>
      <c r="AH149" s="52">
        <v>25560</v>
      </c>
    </row>
    <row r="150" spans="1:34">
      <c r="A150" s="50" t="s">
        <v>50</v>
      </c>
      <c r="B150" s="50" t="s">
        <v>490</v>
      </c>
      <c r="C150" s="50" t="s">
        <v>491</v>
      </c>
      <c r="D150" s="50" t="s">
        <v>492</v>
      </c>
      <c r="E150" s="50" t="s">
        <v>54</v>
      </c>
      <c r="F150" s="50" t="s">
        <v>55</v>
      </c>
      <c r="G150" s="50" t="s">
        <v>56</v>
      </c>
      <c r="H150" s="53" t="s">
        <v>55</v>
      </c>
      <c r="M150" s="52">
        <v>54</v>
      </c>
      <c r="N150" s="52">
        <v>10710</v>
      </c>
      <c r="S150" s="52">
        <v>54</v>
      </c>
      <c r="T150" s="52">
        <v>10710</v>
      </c>
      <c r="Y150" s="52">
        <v>54</v>
      </c>
      <c r="Z150" s="52">
        <v>10710</v>
      </c>
      <c r="AE150" s="52">
        <v>54</v>
      </c>
      <c r="AF150" s="52">
        <v>10710</v>
      </c>
      <c r="AG150" s="52">
        <v>216</v>
      </c>
      <c r="AH150" s="52">
        <v>42840</v>
      </c>
    </row>
    <row r="151" spans="1:34">
      <c r="A151" s="50" t="s">
        <v>50</v>
      </c>
      <c r="B151" s="50" t="s">
        <v>493</v>
      </c>
      <c r="C151" s="50" t="s">
        <v>494</v>
      </c>
      <c r="D151" s="50" t="s">
        <v>495</v>
      </c>
      <c r="E151" s="50" t="s">
        <v>54</v>
      </c>
      <c r="F151" s="50" t="s">
        <v>55</v>
      </c>
      <c r="G151" s="50" t="s">
        <v>56</v>
      </c>
      <c r="H151" s="53" t="s">
        <v>55</v>
      </c>
      <c r="M151" s="52">
        <v>60</v>
      </c>
      <c r="N151" s="52">
        <v>0</v>
      </c>
      <c r="S151" s="52">
        <v>60</v>
      </c>
      <c r="T151" s="52">
        <v>0</v>
      </c>
      <c r="Y151" s="52">
        <v>60</v>
      </c>
      <c r="Z151" s="52">
        <v>0</v>
      </c>
      <c r="AE151" s="52">
        <v>60</v>
      </c>
      <c r="AF151" s="52">
        <v>0</v>
      </c>
      <c r="AG151" s="52">
        <v>240</v>
      </c>
      <c r="AH151" s="52">
        <v>0</v>
      </c>
    </row>
    <row r="152" spans="1:34">
      <c r="A152" s="50" t="s">
        <v>50</v>
      </c>
      <c r="B152" s="50" t="s">
        <v>496</v>
      </c>
      <c r="C152" s="50" t="s">
        <v>497</v>
      </c>
      <c r="D152" s="50" t="s">
        <v>498</v>
      </c>
      <c r="E152" s="50" t="s">
        <v>54</v>
      </c>
      <c r="F152" s="50" t="s">
        <v>55</v>
      </c>
      <c r="G152" s="50" t="s">
        <v>56</v>
      </c>
      <c r="H152" s="53" t="s">
        <v>55</v>
      </c>
      <c r="M152" s="52">
        <v>21</v>
      </c>
      <c r="N152" s="52">
        <v>4770</v>
      </c>
      <c r="S152" s="52">
        <v>21</v>
      </c>
      <c r="T152" s="52">
        <v>4770</v>
      </c>
      <c r="Y152" s="52">
        <v>21</v>
      </c>
      <c r="Z152" s="52">
        <v>4770</v>
      </c>
      <c r="AE152" s="52">
        <v>21</v>
      </c>
      <c r="AF152" s="52">
        <v>4770</v>
      </c>
      <c r="AG152" s="52">
        <v>84</v>
      </c>
      <c r="AH152" s="52">
        <v>19080</v>
      </c>
    </row>
    <row r="153" spans="1:34">
      <c r="A153" s="50" t="s">
        <v>50</v>
      </c>
      <c r="B153" s="50" t="s">
        <v>499</v>
      </c>
      <c r="C153" s="50" t="s">
        <v>500</v>
      </c>
      <c r="D153" s="50" t="s">
        <v>501</v>
      </c>
      <c r="E153" s="50" t="s">
        <v>54</v>
      </c>
      <c r="F153" s="50" t="s">
        <v>55</v>
      </c>
      <c r="G153" s="50" t="s">
        <v>56</v>
      </c>
      <c r="H153" s="53" t="s">
        <v>55</v>
      </c>
      <c r="M153" s="52">
        <v>30</v>
      </c>
      <c r="N153" s="52">
        <v>6390</v>
      </c>
      <c r="S153" s="52">
        <v>30</v>
      </c>
      <c r="T153" s="52">
        <v>6390</v>
      </c>
      <c r="Y153" s="52">
        <v>30</v>
      </c>
      <c r="Z153" s="52">
        <v>6390</v>
      </c>
      <c r="AE153" s="52">
        <v>30</v>
      </c>
      <c r="AF153" s="52">
        <v>6390</v>
      </c>
      <c r="AG153" s="52">
        <v>120</v>
      </c>
      <c r="AH153" s="52">
        <v>25560</v>
      </c>
    </row>
    <row r="154" spans="1:34">
      <c r="A154" s="50" t="s">
        <v>50</v>
      </c>
      <c r="B154" s="50" t="s">
        <v>502</v>
      </c>
      <c r="C154" s="50" t="s">
        <v>503</v>
      </c>
      <c r="D154" s="50" t="s">
        <v>504</v>
      </c>
      <c r="E154" s="50" t="s">
        <v>54</v>
      </c>
      <c r="F154" s="50" t="s">
        <v>55</v>
      </c>
      <c r="G154" s="50" t="s">
        <v>56</v>
      </c>
      <c r="H154" s="53" t="s">
        <v>55</v>
      </c>
      <c r="M154" s="52">
        <v>12</v>
      </c>
      <c r="N154" s="52">
        <v>3150</v>
      </c>
      <c r="S154" s="52">
        <v>12</v>
      </c>
      <c r="T154" s="52">
        <v>3150</v>
      </c>
      <c r="Y154" s="52">
        <v>12</v>
      </c>
      <c r="Z154" s="52">
        <v>3150</v>
      </c>
      <c r="AE154" s="52">
        <v>12</v>
      </c>
      <c r="AF154" s="52">
        <v>3150</v>
      </c>
      <c r="AG154" s="52">
        <v>48</v>
      </c>
      <c r="AH154" s="52">
        <v>12600</v>
      </c>
    </row>
    <row r="155" spans="1:34">
      <c r="A155" s="50" t="s">
        <v>50</v>
      </c>
      <c r="B155" s="50" t="s">
        <v>505</v>
      </c>
      <c r="C155" s="50" t="s">
        <v>506</v>
      </c>
      <c r="D155" s="50" t="s">
        <v>507</v>
      </c>
      <c r="E155" s="50" t="s">
        <v>54</v>
      </c>
      <c r="F155" s="50" t="s">
        <v>55</v>
      </c>
      <c r="G155" s="50" t="s">
        <v>56</v>
      </c>
      <c r="H155" s="53" t="s">
        <v>55</v>
      </c>
      <c r="M155" s="52">
        <v>36</v>
      </c>
      <c r="N155" s="52">
        <v>7470</v>
      </c>
      <c r="S155" s="52">
        <v>36</v>
      </c>
      <c r="T155" s="52">
        <v>7470</v>
      </c>
      <c r="Y155" s="52">
        <v>36</v>
      </c>
      <c r="Z155" s="52">
        <v>7470</v>
      </c>
      <c r="AE155" s="52">
        <v>36</v>
      </c>
      <c r="AF155" s="52">
        <v>7470</v>
      </c>
      <c r="AG155" s="52">
        <v>144</v>
      </c>
      <c r="AH155" s="52">
        <v>29880</v>
      </c>
    </row>
    <row r="156" spans="1:34">
      <c r="A156" s="50" t="s">
        <v>50</v>
      </c>
      <c r="B156" s="50" t="s">
        <v>508</v>
      </c>
      <c r="C156" s="50" t="s">
        <v>509</v>
      </c>
      <c r="D156" s="50" t="s">
        <v>510</v>
      </c>
      <c r="E156" s="50" t="s">
        <v>54</v>
      </c>
      <c r="F156" s="50" t="s">
        <v>55</v>
      </c>
      <c r="G156" s="50" t="s">
        <v>56</v>
      </c>
      <c r="H156" s="53" t="s">
        <v>55</v>
      </c>
      <c r="M156" s="52">
        <v>72</v>
      </c>
      <c r="N156" s="52">
        <v>17310</v>
      </c>
      <c r="S156" s="52">
        <v>72</v>
      </c>
      <c r="T156" s="52">
        <v>17310</v>
      </c>
      <c r="Y156" s="52">
        <v>72</v>
      </c>
      <c r="Z156" s="52">
        <v>17310</v>
      </c>
      <c r="AE156" s="52">
        <v>72</v>
      </c>
      <c r="AF156" s="52">
        <v>17310</v>
      </c>
      <c r="AG156" s="52">
        <v>288</v>
      </c>
      <c r="AH156" s="52">
        <v>69240</v>
      </c>
    </row>
    <row r="157" spans="1:34">
      <c r="A157" s="50" t="s">
        <v>50</v>
      </c>
      <c r="B157" s="50" t="s">
        <v>511</v>
      </c>
      <c r="C157" s="50" t="s">
        <v>512</v>
      </c>
      <c r="D157" s="50" t="s">
        <v>513</v>
      </c>
      <c r="E157" s="50" t="s">
        <v>54</v>
      </c>
      <c r="F157" s="50" t="s">
        <v>55</v>
      </c>
      <c r="G157" s="50" t="s">
        <v>56</v>
      </c>
      <c r="H157" s="53" t="s">
        <v>55</v>
      </c>
      <c r="M157" s="52">
        <v>30</v>
      </c>
      <c r="N157" s="52">
        <v>6390</v>
      </c>
      <c r="S157" s="52">
        <v>30</v>
      </c>
      <c r="T157" s="52">
        <v>6390</v>
      </c>
      <c r="Y157" s="52">
        <v>30</v>
      </c>
      <c r="Z157" s="52">
        <v>6390</v>
      </c>
      <c r="AE157" s="52">
        <v>30</v>
      </c>
      <c r="AF157" s="52">
        <v>6390</v>
      </c>
      <c r="AG157" s="52">
        <v>120</v>
      </c>
      <c r="AH157" s="52">
        <v>25560</v>
      </c>
    </row>
    <row r="158" spans="1:34">
      <c r="A158" s="50" t="s">
        <v>50</v>
      </c>
      <c r="B158" s="50" t="s">
        <v>514</v>
      </c>
      <c r="C158" s="50" t="s">
        <v>515</v>
      </c>
      <c r="D158" s="50" t="s">
        <v>516</v>
      </c>
      <c r="E158" s="50" t="s">
        <v>54</v>
      </c>
      <c r="F158" s="50" t="s">
        <v>55</v>
      </c>
      <c r="G158" s="50" t="s">
        <v>56</v>
      </c>
      <c r="H158" s="53" t="s">
        <v>55</v>
      </c>
      <c r="M158" s="52">
        <v>24</v>
      </c>
      <c r="N158" s="52">
        <v>0</v>
      </c>
      <c r="S158" s="52">
        <v>24</v>
      </c>
      <c r="T158" s="52">
        <v>0</v>
      </c>
      <c r="Y158" s="52">
        <v>24</v>
      </c>
      <c r="Z158" s="52">
        <v>0</v>
      </c>
      <c r="AE158" s="52">
        <v>24</v>
      </c>
      <c r="AF158" s="52">
        <v>0</v>
      </c>
      <c r="AG158" s="52">
        <v>96</v>
      </c>
      <c r="AH158" s="52">
        <v>0</v>
      </c>
    </row>
    <row r="159" spans="1:34">
      <c r="A159" s="50" t="s">
        <v>50</v>
      </c>
      <c r="B159" s="50" t="s">
        <v>517</v>
      </c>
      <c r="C159" s="50" t="s">
        <v>518</v>
      </c>
      <c r="D159" s="50" t="s">
        <v>519</v>
      </c>
      <c r="E159" s="50" t="s">
        <v>54</v>
      </c>
      <c r="F159" s="50" t="s">
        <v>55</v>
      </c>
      <c r="G159" s="50" t="s">
        <v>56</v>
      </c>
      <c r="H159" s="53" t="s">
        <v>55</v>
      </c>
      <c r="M159" s="52">
        <v>30</v>
      </c>
      <c r="N159" s="52">
        <v>6390</v>
      </c>
      <c r="S159" s="52">
        <v>30</v>
      </c>
      <c r="T159" s="52">
        <v>6390</v>
      </c>
      <c r="Y159" s="52">
        <v>30</v>
      </c>
      <c r="Z159" s="52">
        <v>6390</v>
      </c>
      <c r="AE159" s="52">
        <v>30</v>
      </c>
      <c r="AF159" s="52">
        <v>6390</v>
      </c>
      <c r="AG159" s="52">
        <v>120</v>
      </c>
      <c r="AH159" s="52">
        <v>25560</v>
      </c>
    </row>
    <row r="160" spans="1:34">
      <c r="A160" s="50" t="s">
        <v>50</v>
      </c>
      <c r="B160" s="50" t="s">
        <v>520</v>
      </c>
      <c r="C160" s="50" t="s">
        <v>521</v>
      </c>
      <c r="D160" s="50" t="s">
        <v>522</v>
      </c>
      <c r="E160" s="50" t="s">
        <v>54</v>
      </c>
      <c r="F160" s="50" t="s">
        <v>55</v>
      </c>
      <c r="G160" s="50" t="s">
        <v>56</v>
      </c>
      <c r="H160" s="53" t="s">
        <v>55</v>
      </c>
      <c r="M160" s="52">
        <v>24</v>
      </c>
      <c r="N160" s="52">
        <v>5310</v>
      </c>
      <c r="S160" s="52">
        <v>24</v>
      </c>
      <c r="T160" s="52">
        <v>5310</v>
      </c>
      <c r="Y160" s="52">
        <v>24</v>
      </c>
      <c r="Z160" s="52">
        <v>5310</v>
      </c>
      <c r="AE160" s="52">
        <v>24</v>
      </c>
      <c r="AF160" s="52">
        <v>5310</v>
      </c>
      <c r="AG160" s="52">
        <v>96</v>
      </c>
      <c r="AH160" s="52">
        <v>21240</v>
      </c>
    </row>
    <row r="161" spans="1:34">
      <c r="A161" s="50" t="s">
        <v>50</v>
      </c>
      <c r="B161" s="50" t="s">
        <v>523</v>
      </c>
      <c r="C161" s="50" t="s">
        <v>524</v>
      </c>
      <c r="D161" s="50" t="s">
        <v>525</v>
      </c>
      <c r="E161" s="50" t="s">
        <v>54</v>
      </c>
      <c r="F161" s="50" t="s">
        <v>55</v>
      </c>
      <c r="G161" s="50" t="s">
        <v>56</v>
      </c>
      <c r="H161" s="53" t="s">
        <v>55</v>
      </c>
      <c r="M161" s="52">
        <v>12</v>
      </c>
      <c r="N161" s="52">
        <v>3150</v>
      </c>
      <c r="S161" s="52">
        <v>12</v>
      </c>
      <c r="T161" s="52">
        <v>3150</v>
      </c>
      <c r="Y161" s="52">
        <v>12</v>
      </c>
      <c r="Z161" s="52">
        <v>3150</v>
      </c>
      <c r="AE161" s="52">
        <v>12</v>
      </c>
      <c r="AF161" s="52">
        <v>3150</v>
      </c>
      <c r="AG161" s="52">
        <v>48</v>
      </c>
      <c r="AH161" s="52">
        <v>12600</v>
      </c>
    </row>
    <row r="162" spans="1:34">
      <c r="A162" s="50" t="s">
        <v>50</v>
      </c>
      <c r="B162" s="50" t="s">
        <v>526</v>
      </c>
      <c r="C162" s="50" t="s">
        <v>527</v>
      </c>
      <c r="D162" s="50" t="s">
        <v>528</v>
      </c>
      <c r="E162" s="50" t="s">
        <v>54</v>
      </c>
      <c r="F162" s="50" t="s">
        <v>55</v>
      </c>
      <c r="G162" s="50" t="s">
        <v>56</v>
      </c>
      <c r="H162" s="53" t="s">
        <v>55</v>
      </c>
      <c r="M162" s="52">
        <v>24</v>
      </c>
      <c r="N162" s="52">
        <v>5310</v>
      </c>
      <c r="S162" s="52">
        <v>24</v>
      </c>
      <c r="T162" s="52">
        <v>5310</v>
      </c>
      <c r="Y162" s="52">
        <v>24</v>
      </c>
      <c r="Z162" s="52">
        <v>5310</v>
      </c>
      <c r="AE162" s="52">
        <v>24</v>
      </c>
      <c r="AF162" s="52">
        <v>5310</v>
      </c>
      <c r="AG162" s="52">
        <v>96</v>
      </c>
      <c r="AH162" s="52">
        <v>21240</v>
      </c>
    </row>
    <row r="163" spans="1:34">
      <c r="A163" s="50" t="s">
        <v>50</v>
      </c>
      <c r="B163" s="50" t="s">
        <v>529</v>
      </c>
      <c r="C163" s="50" t="s">
        <v>530</v>
      </c>
      <c r="D163" s="50" t="s">
        <v>531</v>
      </c>
      <c r="E163" s="50" t="s">
        <v>54</v>
      </c>
      <c r="F163" s="50" t="s">
        <v>55</v>
      </c>
      <c r="G163" s="50" t="s">
        <v>56</v>
      </c>
      <c r="H163" s="53" t="s">
        <v>55</v>
      </c>
      <c r="M163" s="52">
        <v>30</v>
      </c>
      <c r="N163" s="52">
        <v>0</v>
      </c>
      <c r="S163" s="52">
        <v>30</v>
      </c>
      <c r="T163" s="52">
        <v>0</v>
      </c>
      <c r="Y163" s="52">
        <v>30</v>
      </c>
      <c r="Z163" s="52">
        <v>0</v>
      </c>
      <c r="AE163" s="52">
        <v>30</v>
      </c>
      <c r="AF163" s="52">
        <v>0</v>
      </c>
      <c r="AG163" s="52">
        <v>120</v>
      </c>
      <c r="AH163" s="52">
        <v>0</v>
      </c>
    </row>
    <row r="164" spans="1:34">
      <c r="A164" s="50" t="s">
        <v>50</v>
      </c>
      <c r="B164" s="50" t="s">
        <v>532</v>
      </c>
      <c r="C164" s="50" t="s">
        <v>533</v>
      </c>
      <c r="D164" s="50" t="s">
        <v>534</v>
      </c>
      <c r="E164" s="50" t="s">
        <v>54</v>
      </c>
      <c r="F164" s="50" t="s">
        <v>55</v>
      </c>
      <c r="G164" s="50" t="s">
        <v>56</v>
      </c>
      <c r="H164" s="53" t="s">
        <v>55</v>
      </c>
      <c r="M164" s="52">
        <v>12</v>
      </c>
      <c r="N164" s="52">
        <v>3150</v>
      </c>
      <c r="S164" s="52">
        <v>12</v>
      </c>
      <c r="T164" s="52">
        <v>3150</v>
      </c>
      <c r="Y164" s="52">
        <v>12</v>
      </c>
      <c r="Z164" s="52">
        <v>3150</v>
      </c>
      <c r="AE164" s="52">
        <v>12</v>
      </c>
      <c r="AF164" s="52">
        <v>3150</v>
      </c>
      <c r="AG164" s="52">
        <v>48</v>
      </c>
      <c r="AH164" s="52">
        <v>12600</v>
      </c>
    </row>
    <row r="165" spans="1:34">
      <c r="A165" s="50" t="s">
        <v>50</v>
      </c>
      <c r="B165" s="50" t="s">
        <v>535</v>
      </c>
      <c r="C165" s="50" t="s">
        <v>536</v>
      </c>
      <c r="D165" s="50" t="s">
        <v>537</v>
      </c>
      <c r="E165" s="50" t="s">
        <v>54</v>
      </c>
      <c r="F165" s="50" t="s">
        <v>55</v>
      </c>
      <c r="G165" s="50" t="s">
        <v>56</v>
      </c>
      <c r="H165" s="53" t="s">
        <v>55</v>
      </c>
      <c r="M165" s="52">
        <v>30</v>
      </c>
      <c r="N165" s="52">
        <v>6390</v>
      </c>
      <c r="S165" s="52">
        <v>30</v>
      </c>
      <c r="T165" s="52">
        <v>6390</v>
      </c>
      <c r="Y165" s="52">
        <v>30</v>
      </c>
      <c r="Z165" s="52">
        <v>6390</v>
      </c>
      <c r="AE165" s="52">
        <v>30</v>
      </c>
      <c r="AF165" s="52">
        <v>6390</v>
      </c>
      <c r="AG165" s="52">
        <v>120</v>
      </c>
      <c r="AH165" s="52">
        <v>25560</v>
      </c>
    </row>
    <row r="166" spans="1:34">
      <c r="A166" s="50" t="s">
        <v>50</v>
      </c>
      <c r="B166" s="50" t="s">
        <v>538</v>
      </c>
      <c r="C166" s="50" t="s">
        <v>539</v>
      </c>
      <c r="D166" s="50" t="s">
        <v>540</v>
      </c>
      <c r="E166" s="50" t="s">
        <v>54</v>
      </c>
      <c r="F166" s="50" t="s">
        <v>55</v>
      </c>
      <c r="G166" s="50" t="s">
        <v>56</v>
      </c>
      <c r="H166" s="53" t="s">
        <v>55</v>
      </c>
      <c r="M166" s="52">
        <v>30</v>
      </c>
      <c r="N166" s="52">
        <v>0</v>
      </c>
      <c r="S166" s="52">
        <v>30</v>
      </c>
      <c r="T166" s="52">
        <v>0</v>
      </c>
      <c r="Y166" s="52">
        <v>30</v>
      </c>
      <c r="Z166" s="52">
        <v>0</v>
      </c>
      <c r="AE166" s="52">
        <v>30</v>
      </c>
      <c r="AF166" s="52">
        <v>0</v>
      </c>
      <c r="AG166" s="52">
        <v>120</v>
      </c>
      <c r="AH166" s="52">
        <v>0</v>
      </c>
    </row>
    <row r="167" spans="1:34">
      <c r="A167" s="50" t="s">
        <v>50</v>
      </c>
      <c r="B167" s="50" t="s">
        <v>541</v>
      </c>
      <c r="C167" s="50" t="s">
        <v>542</v>
      </c>
      <c r="D167" s="50" t="s">
        <v>543</v>
      </c>
      <c r="E167" s="50" t="s">
        <v>54</v>
      </c>
      <c r="F167" s="50" t="s">
        <v>55</v>
      </c>
      <c r="G167" s="50" t="s">
        <v>56</v>
      </c>
      <c r="H167" s="53" t="s">
        <v>55</v>
      </c>
      <c r="M167" s="52">
        <v>24</v>
      </c>
      <c r="N167" s="52">
        <v>5310</v>
      </c>
      <c r="S167" s="52">
        <v>24</v>
      </c>
      <c r="T167" s="52">
        <v>5310</v>
      </c>
      <c r="Y167" s="52">
        <v>24</v>
      </c>
      <c r="Z167" s="52">
        <v>5310</v>
      </c>
      <c r="AE167" s="52">
        <v>24</v>
      </c>
      <c r="AF167" s="52">
        <v>5310</v>
      </c>
      <c r="AG167" s="52">
        <v>96</v>
      </c>
      <c r="AH167" s="52">
        <v>21240</v>
      </c>
    </row>
    <row r="168" spans="1:34">
      <c r="A168" s="50" t="s">
        <v>50</v>
      </c>
      <c r="B168" s="50" t="s">
        <v>544</v>
      </c>
      <c r="C168" s="50" t="s">
        <v>545</v>
      </c>
      <c r="D168" s="50" t="s">
        <v>546</v>
      </c>
      <c r="E168" s="50" t="s">
        <v>54</v>
      </c>
      <c r="F168" s="50" t="s">
        <v>55</v>
      </c>
      <c r="G168" s="50" t="s">
        <v>56</v>
      </c>
      <c r="H168" s="53" t="s">
        <v>55</v>
      </c>
      <c r="M168" s="52">
        <v>12</v>
      </c>
      <c r="N168" s="52">
        <v>3150</v>
      </c>
      <c r="S168" s="52">
        <v>12</v>
      </c>
      <c r="T168" s="52">
        <v>3150</v>
      </c>
      <c r="Y168" s="52">
        <v>12</v>
      </c>
      <c r="Z168" s="52">
        <v>3150</v>
      </c>
      <c r="AE168" s="52">
        <v>12</v>
      </c>
      <c r="AF168" s="52">
        <v>3150</v>
      </c>
      <c r="AG168" s="52">
        <v>48</v>
      </c>
      <c r="AH168" s="52">
        <v>12600</v>
      </c>
    </row>
    <row r="169" spans="1:34">
      <c r="A169" s="50" t="s">
        <v>50</v>
      </c>
      <c r="B169" s="50" t="s">
        <v>547</v>
      </c>
      <c r="C169" s="50" t="s">
        <v>548</v>
      </c>
      <c r="D169" s="50" t="s">
        <v>549</v>
      </c>
      <c r="E169" s="50" t="s">
        <v>54</v>
      </c>
      <c r="F169" s="50" t="s">
        <v>55</v>
      </c>
      <c r="G169" s="50" t="s">
        <v>56</v>
      </c>
      <c r="H169" s="53" t="s">
        <v>55</v>
      </c>
      <c r="M169" s="52">
        <v>12</v>
      </c>
      <c r="N169" s="52">
        <v>3150</v>
      </c>
      <c r="S169" s="52">
        <v>12</v>
      </c>
      <c r="T169" s="52">
        <v>3150</v>
      </c>
      <c r="Y169" s="52">
        <v>12</v>
      </c>
      <c r="Z169" s="52">
        <v>3150</v>
      </c>
      <c r="AE169" s="52">
        <v>12</v>
      </c>
      <c r="AF169" s="52">
        <v>3150</v>
      </c>
      <c r="AG169" s="52">
        <v>48</v>
      </c>
      <c r="AH169" s="52">
        <v>12600</v>
      </c>
    </row>
    <row r="170" spans="1:34">
      <c r="A170" s="50" t="s">
        <v>50</v>
      </c>
      <c r="B170" s="50" t="s">
        <v>550</v>
      </c>
      <c r="C170" s="50" t="s">
        <v>551</v>
      </c>
      <c r="D170" s="50" t="s">
        <v>552</v>
      </c>
      <c r="E170" s="50" t="s">
        <v>54</v>
      </c>
      <c r="F170" s="50" t="s">
        <v>55</v>
      </c>
      <c r="G170" s="50" t="s">
        <v>56</v>
      </c>
      <c r="H170" s="53" t="s">
        <v>55</v>
      </c>
      <c r="M170" s="52">
        <v>18</v>
      </c>
      <c r="N170" s="52">
        <v>4230</v>
      </c>
      <c r="S170" s="52">
        <v>18</v>
      </c>
      <c r="T170" s="52">
        <v>4230</v>
      </c>
      <c r="Y170" s="52">
        <v>18</v>
      </c>
      <c r="Z170" s="52">
        <v>4230</v>
      </c>
      <c r="AE170" s="52">
        <v>18</v>
      </c>
      <c r="AF170" s="52">
        <v>4230</v>
      </c>
      <c r="AG170" s="52">
        <v>72</v>
      </c>
      <c r="AH170" s="52">
        <v>16920</v>
      </c>
    </row>
    <row r="171" spans="1:34">
      <c r="A171" s="50" t="s">
        <v>50</v>
      </c>
      <c r="B171" s="50" t="s">
        <v>553</v>
      </c>
      <c r="C171" s="50" t="s">
        <v>554</v>
      </c>
      <c r="D171" s="50" t="s">
        <v>555</v>
      </c>
      <c r="E171" s="50" t="s">
        <v>54</v>
      </c>
      <c r="F171" s="50" t="s">
        <v>55</v>
      </c>
      <c r="G171" s="50" t="s">
        <v>56</v>
      </c>
      <c r="H171" s="53" t="s">
        <v>55</v>
      </c>
      <c r="M171" s="52">
        <v>36</v>
      </c>
      <c r="N171" s="52">
        <v>7470</v>
      </c>
      <c r="S171" s="52">
        <v>36</v>
      </c>
      <c r="T171" s="52">
        <v>7470</v>
      </c>
      <c r="Y171" s="52">
        <v>36</v>
      </c>
      <c r="Z171" s="52">
        <v>7470</v>
      </c>
      <c r="AE171" s="52">
        <v>36</v>
      </c>
      <c r="AF171" s="52">
        <v>7470</v>
      </c>
      <c r="AG171" s="52">
        <v>144</v>
      </c>
      <c r="AH171" s="52">
        <v>29880</v>
      </c>
    </row>
    <row r="172" spans="1:34">
      <c r="A172" s="50" t="s">
        <v>50</v>
      </c>
      <c r="B172" s="50" t="s">
        <v>556</v>
      </c>
      <c r="C172" s="50" t="s">
        <v>557</v>
      </c>
      <c r="D172" s="50" t="s">
        <v>558</v>
      </c>
      <c r="E172" s="50" t="s">
        <v>54</v>
      </c>
      <c r="F172" s="50" t="s">
        <v>55</v>
      </c>
      <c r="G172" s="50" t="s">
        <v>56</v>
      </c>
      <c r="H172" s="53" t="s">
        <v>55</v>
      </c>
      <c r="M172" s="52">
        <v>66</v>
      </c>
      <c r="N172" s="52">
        <v>14550</v>
      </c>
      <c r="S172" s="52">
        <v>66</v>
      </c>
      <c r="T172" s="52">
        <v>14550</v>
      </c>
      <c r="Y172" s="52">
        <v>66</v>
      </c>
      <c r="Z172" s="52">
        <v>14550</v>
      </c>
      <c r="AE172" s="52">
        <v>66</v>
      </c>
      <c r="AF172" s="52">
        <v>14550</v>
      </c>
      <c r="AG172" s="52">
        <v>264</v>
      </c>
      <c r="AH172" s="52">
        <v>58200</v>
      </c>
    </row>
    <row r="173" spans="1:34">
      <c r="A173" s="50" t="s">
        <v>50</v>
      </c>
      <c r="B173" s="50" t="s">
        <v>559</v>
      </c>
      <c r="C173" s="50" t="s">
        <v>560</v>
      </c>
      <c r="D173" s="50" t="s">
        <v>561</v>
      </c>
      <c r="E173" s="50" t="s">
        <v>54</v>
      </c>
      <c r="F173" s="50" t="s">
        <v>55</v>
      </c>
      <c r="G173" s="50" t="s">
        <v>56</v>
      </c>
      <c r="H173" s="53" t="s">
        <v>55</v>
      </c>
      <c r="M173" s="52">
        <v>12</v>
      </c>
      <c r="N173" s="52">
        <v>3150</v>
      </c>
      <c r="S173" s="52">
        <v>12</v>
      </c>
      <c r="T173" s="52">
        <v>3150</v>
      </c>
      <c r="Y173" s="52">
        <v>12</v>
      </c>
      <c r="Z173" s="52">
        <v>3150</v>
      </c>
      <c r="AE173" s="52">
        <v>12</v>
      </c>
      <c r="AF173" s="52">
        <v>3150</v>
      </c>
      <c r="AG173" s="52">
        <v>48</v>
      </c>
      <c r="AH173" s="52">
        <v>12600</v>
      </c>
    </row>
    <row r="174" spans="1:34">
      <c r="A174" s="50" t="s">
        <v>50</v>
      </c>
      <c r="B174" s="50" t="s">
        <v>562</v>
      </c>
      <c r="C174" s="50" t="s">
        <v>563</v>
      </c>
      <c r="D174" s="50" t="s">
        <v>564</v>
      </c>
      <c r="E174" s="50" t="s">
        <v>54</v>
      </c>
      <c r="F174" s="50" t="s">
        <v>55</v>
      </c>
      <c r="G174" s="50" t="s">
        <v>56</v>
      </c>
      <c r="H174" s="53" t="s">
        <v>55</v>
      </c>
      <c r="M174" s="52">
        <v>30</v>
      </c>
      <c r="N174" s="52">
        <v>6390</v>
      </c>
      <c r="S174" s="52">
        <v>30</v>
      </c>
      <c r="T174" s="52">
        <v>6390</v>
      </c>
      <c r="Y174" s="52">
        <v>30</v>
      </c>
      <c r="Z174" s="52">
        <v>6390</v>
      </c>
      <c r="AE174" s="52">
        <v>30</v>
      </c>
      <c r="AF174" s="52">
        <v>6390</v>
      </c>
      <c r="AG174" s="52">
        <v>120</v>
      </c>
      <c r="AH174" s="52">
        <v>25560</v>
      </c>
    </row>
    <row r="175" spans="1:34">
      <c r="A175" s="50" t="s">
        <v>50</v>
      </c>
      <c r="B175" s="50" t="s">
        <v>565</v>
      </c>
      <c r="C175" s="50" t="s">
        <v>542</v>
      </c>
      <c r="D175" s="50" t="s">
        <v>564</v>
      </c>
      <c r="E175" s="50" t="s">
        <v>54</v>
      </c>
      <c r="F175" s="50" t="s">
        <v>55</v>
      </c>
      <c r="G175" s="50" t="s">
        <v>56</v>
      </c>
      <c r="H175" s="53" t="s">
        <v>55</v>
      </c>
      <c r="M175" s="52">
        <v>24</v>
      </c>
      <c r="N175" s="52">
        <v>5310</v>
      </c>
      <c r="S175" s="52">
        <v>24</v>
      </c>
      <c r="T175" s="52">
        <v>5310</v>
      </c>
      <c r="Y175" s="52">
        <v>24</v>
      </c>
      <c r="Z175" s="52">
        <v>5310</v>
      </c>
      <c r="AE175" s="52">
        <v>24</v>
      </c>
      <c r="AF175" s="52">
        <v>5310</v>
      </c>
      <c r="AG175" s="52">
        <v>96</v>
      </c>
      <c r="AH175" s="52">
        <v>21240</v>
      </c>
    </row>
    <row r="176" spans="1:34">
      <c r="A176" s="50" t="s">
        <v>50</v>
      </c>
      <c r="B176" s="50" t="s">
        <v>566</v>
      </c>
      <c r="C176" s="50" t="s">
        <v>567</v>
      </c>
      <c r="D176" s="50" t="s">
        <v>564</v>
      </c>
      <c r="E176" s="50" t="s">
        <v>54</v>
      </c>
      <c r="F176" s="50" t="s">
        <v>55</v>
      </c>
      <c r="G176" s="50" t="s">
        <v>56</v>
      </c>
      <c r="H176" s="53" t="s">
        <v>55</v>
      </c>
      <c r="M176" s="52">
        <v>30</v>
      </c>
      <c r="N176" s="52">
        <v>6390</v>
      </c>
      <c r="S176" s="52">
        <v>30</v>
      </c>
      <c r="T176" s="52">
        <v>6390</v>
      </c>
      <c r="Y176" s="52">
        <v>30</v>
      </c>
      <c r="Z176" s="52">
        <v>6390</v>
      </c>
      <c r="AE176" s="52">
        <v>30</v>
      </c>
      <c r="AF176" s="52">
        <v>6390</v>
      </c>
      <c r="AG176" s="52">
        <v>120</v>
      </c>
      <c r="AH176" s="52">
        <v>25560</v>
      </c>
    </row>
    <row r="177" spans="1:34">
      <c r="A177" s="50" t="s">
        <v>50</v>
      </c>
      <c r="B177" s="50" t="s">
        <v>568</v>
      </c>
      <c r="C177" s="50" t="s">
        <v>569</v>
      </c>
      <c r="D177" s="50" t="s">
        <v>570</v>
      </c>
      <c r="E177" s="50" t="s">
        <v>69</v>
      </c>
      <c r="F177" s="50" t="s">
        <v>55</v>
      </c>
      <c r="G177" s="50" t="s">
        <v>56</v>
      </c>
      <c r="H177" s="53" t="s">
        <v>55</v>
      </c>
      <c r="M177" s="52">
        <v>30</v>
      </c>
      <c r="N177" s="52">
        <v>8430</v>
      </c>
      <c r="S177" s="52">
        <v>30</v>
      </c>
      <c r="T177" s="52">
        <v>8430</v>
      </c>
      <c r="Y177" s="52">
        <v>30</v>
      </c>
      <c r="Z177" s="52">
        <v>8430</v>
      </c>
      <c r="AE177" s="52">
        <v>30</v>
      </c>
      <c r="AF177" s="52">
        <v>8430</v>
      </c>
      <c r="AG177" s="52">
        <v>120</v>
      </c>
      <c r="AH177" s="52">
        <v>33720</v>
      </c>
    </row>
    <row r="178" spans="1:34">
      <c r="A178" s="50" t="s">
        <v>50</v>
      </c>
      <c r="B178" s="50" t="s">
        <v>571</v>
      </c>
      <c r="C178" s="50" t="s">
        <v>572</v>
      </c>
      <c r="D178" s="50" t="s">
        <v>573</v>
      </c>
      <c r="E178" s="50" t="s">
        <v>54</v>
      </c>
      <c r="F178" s="50" t="s">
        <v>55</v>
      </c>
      <c r="G178" s="50" t="s">
        <v>56</v>
      </c>
      <c r="H178" s="53" t="s">
        <v>55</v>
      </c>
      <c r="M178" s="52">
        <v>24</v>
      </c>
      <c r="N178" s="52">
        <v>5310</v>
      </c>
      <c r="S178" s="52">
        <v>24</v>
      </c>
      <c r="T178" s="52">
        <v>5310</v>
      </c>
      <c r="Y178" s="52">
        <v>24</v>
      </c>
      <c r="Z178" s="52">
        <v>5310</v>
      </c>
      <c r="AE178" s="52">
        <v>24</v>
      </c>
      <c r="AF178" s="52">
        <v>5310</v>
      </c>
      <c r="AG178" s="52">
        <v>96</v>
      </c>
      <c r="AH178" s="52">
        <v>21240</v>
      </c>
    </row>
    <row r="179" spans="1:34">
      <c r="A179" s="50" t="s">
        <v>50</v>
      </c>
      <c r="B179" s="50" t="s">
        <v>574</v>
      </c>
      <c r="C179" s="50" t="s">
        <v>575</v>
      </c>
      <c r="D179" s="50" t="s">
        <v>576</v>
      </c>
      <c r="E179" s="50" t="s">
        <v>54</v>
      </c>
      <c r="F179" s="50" t="s">
        <v>55</v>
      </c>
      <c r="G179" s="50" t="s">
        <v>56</v>
      </c>
      <c r="H179" s="53" t="s">
        <v>55</v>
      </c>
      <c r="M179" s="52">
        <v>42</v>
      </c>
      <c r="N179" s="52">
        <v>8550</v>
      </c>
      <c r="S179" s="52">
        <v>42</v>
      </c>
      <c r="T179" s="52">
        <v>8550</v>
      </c>
      <c r="Y179" s="52">
        <v>42</v>
      </c>
      <c r="Z179" s="52">
        <v>8550</v>
      </c>
      <c r="AE179" s="52">
        <v>42</v>
      </c>
      <c r="AF179" s="52">
        <v>8550</v>
      </c>
      <c r="AG179" s="52">
        <v>168</v>
      </c>
      <c r="AH179" s="52">
        <v>34200</v>
      </c>
    </row>
    <row r="180" spans="1:34">
      <c r="A180" s="50" t="s">
        <v>50</v>
      </c>
      <c r="B180" s="50" t="s">
        <v>577</v>
      </c>
      <c r="C180" s="50" t="s">
        <v>578</v>
      </c>
      <c r="D180" s="50" t="s">
        <v>579</v>
      </c>
      <c r="E180" s="50" t="s">
        <v>54</v>
      </c>
      <c r="F180" s="50" t="s">
        <v>55</v>
      </c>
      <c r="G180" s="50" t="s">
        <v>56</v>
      </c>
      <c r="H180" s="53" t="s">
        <v>55</v>
      </c>
      <c r="M180" s="52">
        <v>36</v>
      </c>
      <c r="N180" s="52">
        <v>7470</v>
      </c>
      <c r="S180" s="52">
        <v>36</v>
      </c>
      <c r="T180" s="52">
        <v>7470</v>
      </c>
      <c r="Y180" s="52">
        <v>36</v>
      </c>
      <c r="Z180" s="52">
        <v>7470</v>
      </c>
      <c r="AE180" s="52">
        <v>36</v>
      </c>
      <c r="AF180" s="52">
        <v>7470</v>
      </c>
      <c r="AG180" s="52">
        <v>144</v>
      </c>
      <c r="AH180" s="52">
        <v>29880</v>
      </c>
    </row>
    <row r="181" spans="1:34">
      <c r="A181" s="50" t="s">
        <v>50</v>
      </c>
      <c r="B181" s="50" t="s">
        <v>580</v>
      </c>
      <c r="C181" s="50" t="s">
        <v>581</v>
      </c>
      <c r="D181" s="50" t="s">
        <v>582</v>
      </c>
      <c r="E181" s="50" t="s">
        <v>54</v>
      </c>
      <c r="F181" s="50" t="s">
        <v>55</v>
      </c>
      <c r="G181" s="50" t="s">
        <v>56</v>
      </c>
      <c r="H181" s="53" t="s">
        <v>55</v>
      </c>
      <c r="M181" s="52">
        <v>24</v>
      </c>
      <c r="N181" s="52">
        <v>0</v>
      </c>
      <c r="S181" s="52">
        <v>24</v>
      </c>
      <c r="T181" s="52">
        <v>0</v>
      </c>
      <c r="Y181" s="52">
        <v>24</v>
      </c>
      <c r="Z181" s="52">
        <v>0</v>
      </c>
      <c r="AE181" s="52">
        <v>24</v>
      </c>
      <c r="AF181" s="52">
        <v>0</v>
      </c>
      <c r="AG181" s="52">
        <v>96</v>
      </c>
      <c r="AH181" s="52">
        <v>0</v>
      </c>
    </row>
    <row r="182" spans="1:34">
      <c r="A182" s="50" t="s">
        <v>50</v>
      </c>
      <c r="B182" s="50" t="s">
        <v>583</v>
      </c>
      <c r="C182" s="50" t="s">
        <v>584</v>
      </c>
      <c r="D182" s="50" t="s">
        <v>585</v>
      </c>
      <c r="E182" s="50" t="s">
        <v>54</v>
      </c>
      <c r="F182" s="50" t="s">
        <v>55</v>
      </c>
      <c r="G182" s="50" t="s">
        <v>56</v>
      </c>
      <c r="H182" s="53" t="s">
        <v>55</v>
      </c>
      <c r="M182" s="52">
        <v>12</v>
      </c>
      <c r="N182" s="52">
        <v>0</v>
      </c>
      <c r="S182" s="52">
        <v>12</v>
      </c>
      <c r="T182" s="52">
        <v>0</v>
      </c>
      <c r="Y182" s="52">
        <v>12</v>
      </c>
      <c r="Z182" s="52">
        <v>0</v>
      </c>
      <c r="AE182" s="52">
        <v>12</v>
      </c>
      <c r="AF182" s="52">
        <v>0</v>
      </c>
      <c r="AG182" s="52">
        <v>48</v>
      </c>
      <c r="AH182" s="52">
        <v>0</v>
      </c>
    </row>
    <row r="183" spans="1:34">
      <c r="A183" s="50" t="s">
        <v>50</v>
      </c>
      <c r="B183" s="50" t="s">
        <v>586</v>
      </c>
      <c r="C183" s="50" t="s">
        <v>587</v>
      </c>
      <c r="D183" s="50" t="s">
        <v>588</v>
      </c>
      <c r="E183" s="50" t="s">
        <v>54</v>
      </c>
      <c r="F183" s="50" t="s">
        <v>55</v>
      </c>
      <c r="G183" s="50" t="s">
        <v>56</v>
      </c>
      <c r="H183" s="53" t="s">
        <v>55</v>
      </c>
      <c r="M183" s="52">
        <v>42</v>
      </c>
      <c r="N183" s="52">
        <v>8550</v>
      </c>
      <c r="S183" s="52">
        <v>42</v>
      </c>
      <c r="T183" s="52">
        <v>8550</v>
      </c>
      <c r="Y183" s="52">
        <v>42</v>
      </c>
      <c r="Z183" s="52">
        <v>8550</v>
      </c>
      <c r="AE183" s="52">
        <v>42</v>
      </c>
      <c r="AF183" s="52">
        <v>8550</v>
      </c>
      <c r="AG183" s="52">
        <v>168</v>
      </c>
      <c r="AH183" s="52">
        <v>34200</v>
      </c>
    </row>
    <row r="184" spans="1:34">
      <c r="A184" s="50" t="s">
        <v>50</v>
      </c>
      <c r="B184" s="50" t="s">
        <v>589</v>
      </c>
      <c r="C184" s="50" t="s">
        <v>590</v>
      </c>
      <c r="D184" s="50" t="s">
        <v>591</v>
      </c>
      <c r="E184" s="50" t="s">
        <v>54</v>
      </c>
      <c r="F184" s="50" t="s">
        <v>55</v>
      </c>
      <c r="G184" s="50" t="s">
        <v>56</v>
      </c>
      <c r="H184" s="53" t="s">
        <v>55</v>
      </c>
      <c r="M184" s="52">
        <v>36</v>
      </c>
      <c r="N184" s="52">
        <v>7470</v>
      </c>
      <c r="S184" s="52">
        <v>36</v>
      </c>
      <c r="T184" s="52">
        <v>7470</v>
      </c>
      <c r="Y184" s="52">
        <v>36</v>
      </c>
      <c r="Z184" s="52">
        <v>7470</v>
      </c>
      <c r="AE184" s="52">
        <v>36</v>
      </c>
      <c r="AF184" s="52">
        <v>7470</v>
      </c>
      <c r="AG184" s="52">
        <v>144</v>
      </c>
      <c r="AH184" s="52">
        <v>29880</v>
      </c>
    </row>
    <row r="185" spans="1:34">
      <c r="A185" s="50" t="s">
        <v>50</v>
      </c>
      <c r="B185" s="50" t="s">
        <v>592</v>
      </c>
      <c r="C185" s="50" t="s">
        <v>593</v>
      </c>
      <c r="D185" s="50" t="s">
        <v>594</v>
      </c>
      <c r="E185" s="50" t="s">
        <v>54</v>
      </c>
      <c r="F185" s="50" t="s">
        <v>55</v>
      </c>
      <c r="G185" s="50" t="s">
        <v>56</v>
      </c>
      <c r="H185" s="53" t="s">
        <v>55</v>
      </c>
      <c r="M185" s="52">
        <v>12</v>
      </c>
      <c r="N185" s="52">
        <v>0</v>
      </c>
      <c r="S185" s="52">
        <v>12</v>
      </c>
      <c r="T185" s="52">
        <v>0</v>
      </c>
      <c r="Y185" s="52">
        <v>12</v>
      </c>
      <c r="Z185" s="52">
        <v>0</v>
      </c>
      <c r="AE185" s="52">
        <v>12</v>
      </c>
      <c r="AF185" s="52">
        <v>0</v>
      </c>
      <c r="AG185" s="52">
        <v>48</v>
      </c>
      <c r="AH185" s="52">
        <v>0</v>
      </c>
    </row>
    <row r="186" spans="1:34">
      <c r="A186" s="50" t="s">
        <v>50</v>
      </c>
      <c r="B186" s="50" t="s">
        <v>595</v>
      </c>
      <c r="C186" s="50" t="s">
        <v>596</v>
      </c>
      <c r="D186" s="50" t="s">
        <v>597</v>
      </c>
      <c r="E186" s="50" t="s">
        <v>54</v>
      </c>
      <c r="F186" s="50" t="s">
        <v>55</v>
      </c>
      <c r="G186" s="50" t="s">
        <v>56</v>
      </c>
      <c r="H186" s="53" t="s">
        <v>55</v>
      </c>
      <c r="M186" s="52">
        <v>30</v>
      </c>
      <c r="N186" s="52">
        <v>6390</v>
      </c>
      <c r="S186" s="52">
        <v>30</v>
      </c>
      <c r="T186" s="52">
        <v>6390</v>
      </c>
      <c r="Y186" s="52">
        <v>30</v>
      </c>
      <c r="Z186" s="52">
        <v>6390</v>
      </c>
      <c r="AE186" s="52">
        <v>30</v>
      </c>
      <c r="AF186" s="52">
        <v>6390</v>
      </c>
      <c r="AG186" s="52">
        <v>120</v>
      </c>
      <c r="AH186" s="52">
        <v>25560</v>
      </c>
    </row>
    <row r="187" spans="1:34">
      <c r="A187" s="50" t="s">
        <v>50</v>
      </c>
      <c r="B187" s="50" t="s">
        <v>598</v>
      </c>
      <c r="C187" s="50" t="s">
        <v>599</v>
      </c>
      <c r="D187" s="50" t="s">
        <v>600</v>
      </c>
      <c r="E187" s="50" t="s">
        <v>54</v>
      </c>
      <c r="F187" s="50" t="s">
        <v>55</v>
      </c>
      <c r="G187" s="50" t="s">
        <v>56</v>
      </c>
      <c r="H187" s="53" t="s">
        <v>55</v>
      </c>
      <c r="M187" s="52">
        <v>6</v>
      </c>
      <c r="N187" s="52">
        <v>2070</v>
      </c>
      <c r="S187" s="52">
        <v>6</v>
      </c>
      <c r="T187" s="52">
        <v>2070</v>
      </c>
      <c r="Y187" s="52">
        <v>6</v>
      </c>
      <c r="Z187" s="52">
        <v>2070</v>
      </c>
      <c r="AE187" s="52">
        <v>6</v>
      </c>
      <c r="AF187" s="52">
        <v>2070</v>
      </c>
      <c r="AG187" s="52">
        <v>24</v>
      </c>
      <c r="AH187" s="52">
        <v>8280</v>
      </c>
    </row>
    <row r="188" spans="1:34">
      <c r="A188" s="50" t="s">
        <v>50</v>
      </c>
      <c r="B188" s="50" t="s">
        <v>601</v>
      </c>
      <c r="C188" s="50" t="s">
        <v>602</v>
      </c>
      <c r="D188" s="50" t="s">
        <v>603</v>
      </c>
      <c r="E188" s="50" t="s">
        <v>54</v>
      </c>
      <c r="F188" s="50" t="s">
        <v>55</v>
      </c>
      <c r="G188" s="50" t="s">
        <v>56</v>
      </c>
      <c r="H188" s="53" t="s">
        <v>55</v>
      </c>
      <c r="M188" s="52">
        <v>30</v>
      </c>
      <c r="N188" s="52">
        <v>6390</v>
      </c>
      <c r="S188" s="52">
        <v>30</v>
      </c>
      <c r="T188" s="52">
        <v>6390</v>
      </c>
      <c r="Y188" s="52">
        <v>30</v>
      </c>
      <c r="Z188" s="52">
        <v>6390</v>
      </c>
      <c r="AE188" s="52">
        <v>30</v>
      </c>
      <c r="AF188" s="52">
        <v>6390</v>
      </c>
      <c r="AG188" s="52">
        <v>120</v>
      </c>
      <c r="AH188" s="52">
        <v>25560</v>
      </c>
    </row>
    <row r="189" spans="1:34">
      <c r="A189" s="50" t="s">
        <v>50</v>
      </c>
      <c r="B189" s="50" t="s">
        <v>604</v>
      </c>
      <c r="C189" s="50" t="s">
        <v>605</v>
      </c>
      <c r="D189" s="50" t="s">
        <v>606</v>
      </c>
      <c r="E189" s="50" t="s">
        <v>54</v>
      </c>
      <c r="F189" s="50" t="s">
        <v>55</v>
      </c>
      <c r="G189" s="50" t="s">
        <v>56</v>
      </c>
      <c r="H189" s="53" t="s">
        <v>55</v>
      </c>
      <c r="M189" s="52">
        <v>90</v>
      </c>
      <c r="N189" s="52">
        <v>25590</v>
      </c>
      <c r="S189" s="52">
        <v>90</v>
      </c>
      <c r="T189" s="52">
        <v>25590</v>
      </c>
      <c r="Y189" s="52">
        <v>90</v>
      </c>
      <c r="Z189" s="52">
        <v>25590</v>
      </c>
      <c r="AE189" s="52">
        <v>90</v>
      </c>
      <c r="AF189" s="52">
        <v>25590</v>
      </c>
      <c r="AG189" s="52">
        <v>360</v>
      </c>
      <c r="AH189" s="52">
        <v>102360</v>
      </c>
    </row>
    <row r="190" spans="1:34">
      <c r="A190" s="50" t="s">
        <v>50</v>
      </c>
      <c r="B190" s="50" t="s">
        <v>607</v>
      </c>
      <c r="C190" s="50" t="s">
        <v>608</v>
      </c>
      <c r="D190" s="50" t="s">
        <v>609</v>
      </c>
      <c r="E190" s="50" t="s">
        <v>54</v>
      </c>
      <c r="F190" s="50" t="s">
        <v>55</v>
      </c>
      <c r="G190" s="50" t="s">
        <v>56</v>
      </c>
      <c r="H190" s="53" t="s">
        <v>55</v>
      </c>
      <c r="M190" s="52">
        <v>30</v>
      </c>
      <c r="N190" s="52">
        <v>6390</v>
      </c>
      <c r="S190" s="52">
        <v>30</v>
      </c>
      <c r="T190" s="52">
        <v>6390</v>
      </c>
      <c r="Y190" s="52">
        <v>30</v>
      </c>
      <c r="Z190" s="52">
        <v>6390</v>
      </c>
      <c r="AE190" s="52">
        <v>30</v>
      </c>
      <c r="AF190" s="52">
        <v>6390</v>
      </c>
      <c r="AG190" s="52">
        <v>120</v>
      </c>
      <c r="AH190" s="52">
        <v>25560</v>
      </c>
    </row>
    <row r="191" spans="1:34">
      <c r="A191" s="50" t="s">
        <v>50</v>
      </c>
      <c r="B191" s="50" t="s">
        <v>610</v>
      </c>
      <c r="C191" s="50" t="s">
        <v>611</v>
      </c>
      <c r="D191" s="50" t="s">
        <v>612</v>
      </c>
      <c r="E191" s="50" t="s">
        <v>54</v>
      </c>
      <c r="F191" s="50" t="s">
        <v>55</v>
      </c>
      <c r="G191" s="50" t="s">
        <v>56</v>
      </c>
      <c r="H191" s="53" t="s">
        <v>55</v>
      </c>
      <c r="M191" s="52">
        <v>48</v>
      </c>
      <c r="N191" s="52">
        <v>0</v>
      </c>
      <c r="S191" s="52">
        <v>48</v>
      </c>
      <c r="T191" s="52">
        <v>0</v>
      </c>
      <c r="Y191" s="52">
        <v>48</v>
      </c>
      <c r="Z191" s="52">
        <v>0</v>
      </c>
      <c r="AE191" s="52">
        <v>48</v>
      </c>
      <c r="AF191" s="52">
        <v>0</v>
      </c>
      <c r="AG191" s="52">
        <v>192</v>
      </c>
      <c r="AH191" s="52">
        <v>0</v>
      </c>
    </row>
    <row r="192" spans="1:34">
      <c r="A192" s="50" t="s">
        <v>50</v>
      </c>
      <c r="B192" s="50" t="s">
        <v>613</v>
      </c>
      <c r="C192" s="50" t="s">
        <v>614</v>
      </c>
      <c r="D192" s="50" t="s">
        <v>172</v>
      </c>
      <c r="E192" s="50" t="s">
        <v>54</v>
      </c>
      <c r="F192" s="50" t="s">
        <v>55</v>
      </c>
      <c r="G192" s="50" t="s">
        <v>56</v>
      </c>
      <c r="H192" s="53" t="s">
        <v>55</v>
      </c>
      <c r="M192" s="52">
        <v>78</v>
      </c>
      <c r="N192" s="52">
        <v>20070</v>
      </c>
      <c r="S192" s="52">
        <v>78</v>
      </c>
      <c r="T192" s="52">
        <v>20070</v>
      </c>
      <c r="Y192" s="52">
        <v>78</v>
      </c>
      <c r="Z192" s="52">
        <v>20070</v>
      </c>
      <c r="AE192" s="52">
        <v>78</v>
      </c>
      <c r="AF192" s="52">
        <v>20070</v>
      </c>
      <c r="AG192" s="52">
        <v>312</v>
      </c>
      <c r="AH192" s="52">
        <v>80280</v>
      </c>
    </row>
    <row r="193" spans="1:34">
      <c r="A193" s="50" t="s">
        <v>50</v>
      </c>
      <c r="B193" s="50" t="s">
        <v>615</v>
      </c>
      <c r="C193" s="50" t="s">
        <v>616</v>
      </c>
      <c r="D193" s="50" t="s">
        <v>617</v>
      </c>
      <c r="E193" s="50" t="s">
        <v>54</v>
      </c>
      <c r="F193" s="50" t="s">
        <v>55</v>
      </c>
      <c r="G193" s="50" t="s">
        <v>56</v>
      </c>
      <c r="H193" s="53" t="s">
        <v>55</v>
      </c>
      <c r="M193" s="52">
        <v>18</v>
      </c>
      <c r="N193" s="52">
        <v>4230</v>
      </c>
      <c r="S193" s="52">
        <v>18</v>
      </c>
      <c r="T193" s="52">
        <v>4230</v>
      </c>
      <c r="Y193" s="52">
        <v>18</v>
      </c>
      <c r="Z193" s="52">
        <v>4230</v>
      </c>
      <c r="AE193" s="52">
        <v>18</v>
      </c>
      <c r="AF193" s="52">
        <v>4230</v>
      </c>
      <c r="AG193" s="52">
        <v>72</v>
      </c>
      <c r="AH193" s="52">
        <v>16920</v>
      </c>
    </row>
    <row r="194" spans="1:34">
      <c r="A194" s="50" t="s">
        <v>50</v>
      </c>
      <c r="B194" s="50" t="s">
        <v>618</v>
      </c>
      <c r="C194" s="50" t="s">
        <v>619</v>
      </c>
      <c r="D194" s="50" t="s">
        <v>620</v>
      </c>
      <c r="E194" s="50" t="s">
        <v>54</v>
      </c>
      <c r="F194" s="50" t="s">
        <v>55</v>
      </c>
      <c r="G194" s="50" t="s">
        <v>56</v>
      </c>
      <c r="H194" s="53" t="s">
        <v>55</v>
      </c>
      <c r="M194" s="52">
        <v>12</v>
      </c>
      <c r="N194" s="52">
        <v>3150</v>
      </c>
      <c r="S194" s="52">
        <v>12</v>
      </c>
      <c r="T194" s="52">
        <v>3150</v>
      </c>
      <c r="Y194" s="52">
        <v>12</v>
      </c>
      <c r="Z194" s="52">
        <v>3150</v>
      </c>
      <c r="AE194" s="52">
        <v>12</v>
      </c>
      <c r="AF194" s="52">
        <v>3150</v>
      </c>
      <c r="AG194" s="52">
        <v>48</v>
      </c>
      <c r="AH194" s="52">
        <v>12600</v>
      </c>
    </row>
    <row r="195" spans="1:34">
      <c r="A195" s="50" t="s">
        <v>50</v>
      </c>
      <c r="B195" s="50" t="s">
        <v>621</v>
      </c>
      <c r="C195" s="50" t="s">
        <v>622</v>
      </c>
      <c r="D195" s="50" t="s">
        <v>623</v>
      </c>
      <c r="E195" s="50" t="s">
        <v>54</v>
      </c>
      <c r="F195" s="50" t="s">
        <v>55</v>
      </c>
      <c r="G195" s="50" t="s">
        <v>56</v>
      </c>
      <c r="H195" s="53" t="s">
        <v>55</v>
      </c>
      <c r="M195" s="52">
        <v>30</v>
      </c>
      <c r="N195" s="52">
        <v>6390</v>
      </c>
      <c r="S195" s="52">
        <v>30</v>
      </c>
      <c r="T195" s="52">
        <v>6390</v>
      </c>
      <c r="Y195" s="52">
        <v>30</v>
      </c>
      <c r="Z195" s="52">
        <v>6390</v>
      </c>
      <c r="AE195" s="52">
        <v>30</v>
      </c>
      <c r="AF195" s="52">
        <v>6390</v>
      </c>
      <c r="AG195" s="52">
        <v>120</v>
      </c>
      <c r="AH195" s="52">
        <v>25560</v>
      </c>
    </row>
    <row r="196" spans="1:34">
      <c r="A196" s="50" t="s">
        <v>50</v>
      </c>
      <c r="B196" s="50" t="s">
        <v>624</v>
      </c>
      <c r="C196" s="50" t="s">
        <v>625</v>
      </c>
      <c r="D196" s="50" t="s">
        <v>626</v>
      </c>
      <c r="E196" s="50" t="s">
        <v>54</v>
      </c>
      <c r="F196" s="50" t="s">
        <v>55</v>
      </c>
      <c r="G196" s="50" t="s">
        <v>56</v>
      </c>
      <c r="H196" s="53" t="s">
        <v>55</v>
      </c>
      <c r="M196" s="52">
        <v>30</v>
      </c>
      <c r="N196" s="52">
        <v>6390</v>
      </c>
      <c r="S196" s="52">
        <v>30</v>
      </c>
      <c r="T196" s="52">
        <v>6390</v>
      </c>
      <c r="Y196" s="52">
        <v>30</v>
      </c>
      <c r="Z196" s="52">
        <v>6390</v>
      </c>
      <c r="AE196" s="52">
        <v>30</v>
      </c>
      <c r="AF196" s="52">
        <v>6390</v>
      </c>
      <c r="AG196" s="52">
        <v>120</v>
      </c>
      <c r="AH196" s="52">
        <v>25560</v>
      </c>
    </row>
    <row r="197" spans="1:34">
      <c r="A197" s="50" t="s">
        <v>50</v>
      </c>
      <c r="B197" s="50" t="s">
        <v>627</v>
      </c>
      <c r="C197" s="50" t="s">
        <v>628</v>
      </c>
      <c r="D197" s="50" t="s">
        <v>626</v>
      </c>
      <c r="E197" s="50" t="s">
        <v>54</v>
      </c>
      <c r="F197" s="50" t="s">
        <v>55</v>
      </c>
      <c r="G197" s="50" t="s">
        <v>56</v>
      </c>
      <c r="H197" s="53" t="s">
        <v>55</v>
      </c>
      <c r="M197" s="52">
        <v>30</v>
      </c>
      <c r="N197" s="52">
        <v>6390</v>
      </c>
      <c r="S197" s="52">
        <v>30</v>
      </c>
      <c r="T197" s="52">
        <v>6390</v>
      </c>
      <c r="Y197" s="52">
        <v>30</v>
      </c>
      <c r="Z197" s="52">
        <v>6390</v>
      </c>
      <c r="AE197" s="52">
        <v>30</v>
      </c>
      <c r="AF197" s="52">
        <v>6390</v>
      </c>
      <c r="AG197" s="52">
        <v>120</v>
      </c>
      <c r="AH197" s="52">
        <v>25560</v>
      </c>
    </row>
    <row r="198" spans="1:34">
      <c r="A198" s="50" t="s">
        <v>50</v>
      </c>
      <c r="B198" s="50" t="s">
        <v>629</v>
      </c>
      <c r="C198" s="50" t="s">
        <v>630</v>
      </c>
      <c r="D198" s="50" t="s">
        <v>631</v>
      </c>
      <c r="E198" s="50" t="s">
        <v>54</v>
      </c>
      <c r="F198" s="50" t="s">
        <v>55</v>
      </c>
      <c r="G198" s="50" t="s">
        <v>56</v>
      </c>
      <c r="H198" s="53" t="s">
        <v>55</v>
      </c>
      <c r="M198" s="52">
        <v>30</v>
      </c>
      <c r="N198" s="52">
        <v>6390</v>
      </c>
      <c r="S198" s="52">
        <v>30</v>
      </c>
      <c r="T198" s="52">
        <v>6390</v>
      </c>
      <c r="Y198" s="52">
        <v>30</v>
      </c>
      <c r="Z198" s="52">
        <v>6390</v>
      </c>
      <c r="AE198" s="52">
        <v>30</v>
      </c>
      <c r="AF198" s="52">
        <v>6390</v>
      </c>
      <c r="AG198" s="52">
        <v>120</v>
      </c>
      <c r="AH198" s="52">
        <v>25560</v>
      </c>
    </row>
    <row r="199" spans="1:34">
      <c r="A199" s="50" t="s">
        <v>50</v>
      </c>
      <c r="B199" s="50" t="s">
        <v>632</v>
      </c>
      <c r="C199" s="50" t="s">
        <v>633</v>
      </c>
      <c r="D199" s="50" t="s">
        <v>634</v>
      </c>
      <c r="E199" s="50" t="s">
        <v>54</v>
      </c>
      <c r="F199" s="50" t="s">
        <v>55</v>
      </c>
      <c r="G199" s="50" t="s">
        <v>56</v>
      </c>
      <c r="H199" s="53" t="s">
        <v>55</v>
      </c>
      <c r="M199" s="52">
        <v>18</v>
      </c>
      <c r="N199" s="52">
        <v>4230</v>
      </c>
      <c r="S199" s="52">
        <v>18</v>
      </c>
      <c r="T199" s="52">
        <v>4230</v>
      </c>
      <c r="Y199" s="52">
        <v>18</v>
      </c>
      <c r="Z199" s="52">
        <v>4230</v>
      </c>
      <c r="AE199" s="52">
        <v>18</v>
      </c>
      <c r="AF199" s="52">
        <v>4230</v>
      </c>
      <c r="AG199" s="52">
        <v>72</v>
      </c>
      <c r="AH199" s="52">
        <v>16920</v>
      </c>
    </row>
    <row r="200" spans="1:34">
      <c r="A200" s="50" t="s">
        <v>50</v>
      </c>
      <c r="B200" s="50" t="s">
        <v>635</v>
      </c>
      <c r="C200" s="50" t="s">
        <v>636</v>
      </c>
      <c r="D200" s="50" t="s">
        <v>637</v>
      </c>
      <c r="E200" s="50" t="s">
        <v>54</v>
      </c>
      <c r="F200" s="50" t="s">
        <v>55</v>
      </c>
      <c r="G200" s="50" t="s">
        <v>56</v>
      </c>
      <c r="H200" s="53" t="s">
        <v>55</v>
      </c>
      <c r="M200" s="52">
        <v>24</v>
      </c>
      <c r="N200" s="52">
        <v>0</v>
      </c>
      <c r="S200" s="52">
        <v>24</v>
      </c>
      <c r="T200" s="52">
        <v>0</v>
      </c>
      <c r="Y200" s="52">
        <v>24</v>
      </c>
      <c r="Z200" s="52">
        <v>0</v>
      </c>
      <c r="AE200" s="52">
        <v>24</v>
      </c>
      <c r="AF200" s="52">
        <v>0</v>
      </c>
      <c r="AG200" s="52">
        <v>96</v>
      </c>
      <c r="AH200" s="52">
        <v>0</v>
      </c>
    </row>
    <row r="201" spans="1:34">
      <c r="A201" s="50" t="s">
        <v>50</v>
      </c>
      <c r="B201" s="50" t="s">
        <v>638</v>
      </c>
      <c r="C201" s="50" t="s">
        <v>639</v>
      </c>
      <c r="D201" s="50" t="s">
        <v>640</v>
      </c>
      <c r="E201" s="50" t="s">
        <v>54</v>
      </c>
      <c r="F201" s="50" t="s">
        <v>55</v>
      </c>
      <c r="G201" s="50" t="s">
        <v>56</v>
      </c>
      <c r="H201" s="53" t="s">
        <v>55</v>
      </c>
      <c r="M201" s="52">
        <v>24</v>
      </c>
      <c r="N201" s="52">
        <v>0</v>
      </c>
      <c r="S201" s="52">
        <v>24</v>
      </c>
      <c r="T201" s="52">
        <v>0</v>
      </c>
      <c r="Y201" s="52">
        <v>24</v>
      </c>
      <c r="Z201" s="52">
        <v>0</v>
      </c>
      <c r="AE201" s="52">
        <v>24</v>
      </c>
      <c r="AF201" s="52">
        <v>0</v>
      </c>
      <c r="AG201" s="52">
        <v>96</v>
      </c>
      <c r="AH201" s="52">
        <v>0</v>
      </c>
    </row>
    <row r="202" spans="1:34">
      <c r="A202" s="50" t="s">
        <v>50</v>
      </c>
      <c r="B202" s="50" t="s">
        <v>641</v>
      </c>
      <c r="C202" s="50" t="s">
        <v>642</v>
      </c>
      <c r="D202" s="50" t="s">
        <v>643</v>
      </c>
      <c r="E202" s="50" t="s">
        <v>54</v>
      </c>
      <c r="F202" s="50" t="s">
        <v>55</v>
      </c>
      <c r="G202" s="50" t="s">
        <v>56</v>
      </c>
      <c r="H202" s="53" t="s">
        <v>55</v>
      </c>
      <c r="M202" s="52">
        <v>42</v>
      </c>
      <c r="N202" s="52">
        <v>8550</v>
      </c>
      <c r="S202" s="52">
        <v>42</v>
      </c>
      <c r="T202" s="52">
        <v>8550</v>
      </c>
      <c r="Y202" s="52">
        <v>42</v>
      </c>
      <c r="Z202" s="52">
        <v>8550</v>
      </c>
      <c r="AE202" s="52">
        <v>42</v>
      </c>
      <c r="AF202" s="52">
        <v>8550</v>
      </c>
      <c r="AG202" s="52">
        <v>168</v>
      </c>
      <c r="AH202" s="52">
        <v>34200</v>
      </c>
    </row>
    <row r="203" spans="1:34">
      <c r="A203" s="50" t="s">
        <v>50</v>
      </c>
      <c r="B203" s="50" t="s">
        <v>644</v>
      </c>
      <c r="C203" s="50" t="s">
        <v>645</v>
      </c>
      <c r="D203" s="50" t="s">
        <v>646</v>
      </c>
      <c r="E203" s="50" t="s">
        <v>54</v>
      </c>
      <c r="F203" s="50" t="s">
        <v>55</v>
      </c>
      <c r="G203" s="50" t="s">
        <v>56</v>
      </c>
      <c r="H203" s="53" t="s">
        <v>55</v>
      </c>
      <c r="M203" s="52">
        <v>12</v>
      </c>
      <c r="N203" s="52">
        <v>3150</v>
      </c>
      <c r="S203" s="52">
        <v>12</v>
      </c>
      <c r="T203" s="52">
        <v>3150</v>
      </c>
      <c r="Y203" s="52">
        <v>12</v>
      </c>
      <c r="Z203" s="52">
        <v>3150</v>
      </c>
      <c r="AE203" s="52">
        <v>12</v>
      </c>
      <c r="AF203" s="52">
        <v>3150</v>
      </c>
      <c r="AG203" s="52">
        <v>48</v>
      </c>
      <c r="AH203" s="52">
        <v>12600</v>
      </c>
    </row>
    <row r="204" spans="1:34">
      <c r="A204" s="50" t="s">
        <v>50</v>
      </c>
      <c r="B204" s="50" t="s">
        <v>647</v>
      </c>
      <c r="C204" s="50" t="s">
        <v>648</v>
      </c>
      <c r="D204" s="50" t="s">
        <v>649</v>
      </c>
      <c r="E204" s="50" t="s">
        <v>54</v>
      </c>
      <c r="F204" s="50" t="s">
        <v>55</v>
      </c>
      <c r="G204" s="50" t="s">
        <v>56</v>
      </c>
      <c r="H204" s="53" t="s">
        <v>55</v>
      </c>
      <c r="M204" s="52">
        <v>30</v>
      </c>
      <c r="N204" s="52">
        <v>6390</v>
      </c>
      <c r="S204" s="52">
        <v>30</v>
      </c>
      <c r="T204" s="52">
        <v>6390</v>
      </c>
      <c r="Y204" s="52">
        <v>30</v>
      </c>
      <c r="Z204" s="52">
        <v>6390</v>
      </c>
      <c r="AE204" s="52">
        <v>30</v>
      </c>
      <c r="AF204" s="52">
        <v>6390</v>
      </c>
      <c r="AG204" s="52">
        <v>120</v>
      </c>
      <c r="AH204" s="52">
        <v>25560</v>
      </c>
    </row>
    <row r="205" spans="1:34">
      <c r="A205" s="50" t="s">
        <v>50</v>
      </c>
      <c r="B205" s="50" t="s">
        <v>650</v>
      </c>
      <c r="C205" s="50" t="s">
        <v>651</v>
      </c>
      <c r="D205" s="50" t="s">
        <v>652</v>
      </c>
      <c r="E205" s="50" t="s">
        <v>54</v>
      </c>
      <c r="F205" s="50" t="s">
        <v>55</v>
      </c>
      <c r="G205" s="50" t="s">
        <v>56</v>
      </c>
      <c r="H205" s="53" t="s">
        <v>55</v>
      </c>
      <c r="M205" s="52">
        <v>36</v>
      </c>
      <c r="N205" s="52">
        <v>7470</v>
      </c>
      <c r="S205" s="52">
        <v>36</v>
      </c>
      <c r="T205" s="52">
        <v>7470</v>
      </c>
      <c r="Y205" s="52">
        <v>36</v>
      </c>
      <c r="Z205" s="52">
        <v>7470</v>
      </c>
      <c r="AE205" s="52">
        <v>36</v>
      </c>
      <c r="AF205" s="52">
        <v>7470</v>
      </c>
      <c r="AG205" s="52">
        <v>144</v>
      </c>
      <c r="AH205" s="52">
        <v>29880</v>
      </c>
    </row>
    <row r="206" spans="1:34">
      <c r="A206" s="50" t="s">
        <v>50</v>
      </c>
      <c r="B206" s="50" t="s">
        <v>653</v>
      </c>
      <c r="C206" s="50" t="s">
        <v>654</v>
      </c>
      <c r="D206" s="50" t="s">
        <v>655</v>
      </c>
      <c r="E206" s="50" t="s">
        <v>69</v>
      </c>
      <c r="F206" s="50" t="s">
        <v>55</v>
      </c>
      <c r="G206" s="50" t="s">
        <v>56</v>
      </c>
      <c r="H206" s="53" t="s">
        <v>55</v>
      </c>
      <c r="M206" s="52">
        <v>30</v>
      </c>
      <c r="N206" s="52">
        <v>8430</v>
      </c>
      <c r="S206" s="52">
        <v>30</v>
      </c>
      <c r="T206" s="52">
        <v>8430</v>
      </c>
      <c r="Y206" s="52">
        <v>30</v>
      </c>
      <c r="Z206" s="52">
        <v>8430</v>
      </c>
      <c r="AE206" s="52">
        <v>30</v>
      </c>
      <c r="AF206" s="52">
        <v>8430</v>
      </c>
      <c r="AG206" s="52">
        <v>120</v>
      </c>
      <c r="AH206" s="52">
        <v>33720</v>
      </c>
    </row>
    <row r="207" spans="1:34">
      <c r="A207" s="50" t="s">
        <v>50</v>
      </c>
      <c r="B207" s="50" t="s">
        <v>656</v>
      </c>
      <c r="C207" s="50" t="s">
        <v>657</v>
      </c>
      <c r="D207" s="50" t="s">
        <v>658</v>
      </c>
      <c r="E207" s="50" t="s">
        <v>69</v>
      </c>
      <c r="F207" s="50" t="s">
        <v>55</v>
      </c>
      <c r="G207" s="50" t="s">
        <v>56</v>
      </c>
      <c r="H207" s="53" t="s">
        <v>55</v>
      </c>
      <c r="M207" s="52">
        <v>24</v>
      </c>
      <c r="N207" s="52">
        <v>6990</v>
      </c>
      <c r="S207" s="52">
        <v>24</v>
      </c>
      <c r="T207" s="52">
        <v>6990</v>
      </c>
      <c r="Y207" s="52">
        <v>24</v>
      </c>
      <c r="Z207" s="52">
        <v>6990</v>
      </c>
      <c r="AE207" s="52">
        <v>24</v>
      </c>
      <c r="AF207" s="52">
        <v>6990</v>
      </c>
      <c r="AG207" s="52">
        <v>96</v>
      </c>
      <c r="AH207" s="52">
        <v>27960</v>
      </c>
    </row>
    <row r="208" spans="1:34">
      <c r="A208" s="50" t="s">
        <v>50</v>
      </c>
      <c r="B208" s="50" t="s">
        <v>659</v>
      </c>
      <c r="C208" s="50" t="s">
        <v>660</v>
      </c>
      <c r="D208" s="50" t="s">
        <v>661</v>
      </c>
      <c r="E208" s="50" t="s">
        <v>54</v>
      </c>
      <c r="F208" s="50" t="s">
        <v>55</v>
      </c>
      <c r="G208" s="50" t="s">
        <v>56</v>
      </c>
      <c r="H208" s="53" t="s">
        <v>55</v>
      </c>
      <c r="M208" s="52">
        <v>30</v>
      </c>
      <c r="N208" s="52">
        <v>0</v>
      </c>
      <c r="S208" s="52">
        <v>30</v>
      </c>
      <c r="T208" s="52">
        <v>0</v>
      </c>
      <c r="Y208" s="52">
        <v>30</v>
      </c>
      <c r="Z208" s="52">
        <v>0</v>
      </c>
      <c r="AE208" s="52">
        <v>30</v>
      </c>
      <c r="AF208" s="52">
        <v>0</v>
      </c>
      <c r="AG208" s="52">
        <v>120</v>
      </c>
      <c r="AH208" s="52">
        <v>0</v>
      </c>
    </row>
    <row r="209" spans="1:34">
      <c r="A209" s="50" t="s">
        <v>50</v>
      </c>
      <c r="B209" s="50" t="s">
        <v>662</v>
      </c>
      <c r="C209" s="50" t="s">
        <v>663</v>
      </c>
      <c r="D209" s="50" t="s">
        <v>664</v>
      </c>
      <c r="E209" s="50" t="s">
        <v>69</v>
      </c>
      <c r="F209" s="50" t="s">
        <v>55</v>
      </c>
      <c r="G209" s="50" t="s">
        <v>56</v>
      </c>
      <c r="H209" s="53" t="s">
        <v>55</v>
      </c>
      <c r="M209" s="52">
        <v>18</v>
      </c>
      <c r="N209" s="52">
        <v>5550</v>
      </c>
      <c r="S209" s="52">
        <v>18</v>
      </c>
      <c r="T209" s="52">
        <v>5550</v>
      </c>
      <c r="Y209" s="52">
        <v>18</v>
      </c>
      <c r="Z209" s="52">
        <v>5550</v>
      </c>
      <c r="AE209" s="52">
        <v>18</v>
      </c>
      <c r="AF209" s="52">
        <v>5550</v>
      </c>
      <c r="AG209" s="52">
        <v>72</v>
      </c>
      <c r="AH209" s="52">
        <v>22200</v>
      </c>
    </row>
    <row r="210" spans="1:34">
      <c r="A210" s="50" t="s">
        <v>50</v>
      </c>
      <c r="B210" s="50" t="s">
        <v>665</v>
      </c>
      <c r="C210" s="50" t="s">
        <v>666</v>
      </c>
      <c r="D210" s="50" t="s">
        <v>667</v>
      </c>
      <c r="E210" s="50" t="s">
        <v>54</v>
      </c>
      <c r="F210" s="50" t="s">
        <v>55</v>
      </c>
      <c r="G210" s="50" t="s">
        <v>56</v>
      </c>
      <c r="H210" s="53" t="s">
        <v>55</v>
      </c>
      <c r="M210" s="52">
        <v>36</v>
      </c>
      <c r="N210" s="52">
        <v>7470</v>
      </c>
      <c r="S210" s="52">
        <v>36</v>
      </c>
      <c r="T210" s="52">
        <v>7470</v>
      </c>
      <c r="Y210" s="52">
        <v>36</v>
      </c>
      <c r="Z210" s="52">
        <v>7470</v>
      </c>
      <c r="AE210" s="52">
        <v>36</v>
      </c>
      <c r="AF210" s="52">
        <v>7470</v>
      </c>
      <c r="AG210" s="52">
        <v>144</v>
      </c>
      <c r="AH210" s="52">
        <v>29880</v>
      </c>
    </row>
    <row r="211" spans="1:34">
      <c r="A211" s="50" t="s">
        <v>50</v>
      </c>
      <c r="B211" s="50" t="s">
        <v>668</v>
      </c>
      <c r="C211" s="50" t="s">
        <v>669</v>
      </c>
      <c r="D211" s="50" t="s">
        <v>670</v>
      </c>
      <c r="E211" s="50" t="s">
        <v>54</v>
      </c>
      <c r="F211" s="50" t="s">
        <v>55</v>
      </c>
      <c r="G211" s="50" t="s">
        <v>56</v>
      </c>
      <c r="H211" s="53" t="s">
        <v>55</v>
      </c>
      <c r="M211" s="52">
        <v>42</v>
      </c>
      <c r="N211" s="52">
        <v>8550</v>
      </c>
      <c r="S211" s="52">
        <v>42</v>
      </c>
      <c r="T211" s="52">
        <v>8550</v>
      </c>
      <c r="Y211" s="52">
        <v>42</v>
      </c>
      <c r="Z211" s="52">
        <v>8550</v>
      </c>
      <c r="AE211" s="52">
        <v>42</v>
      </c>
      <c r="AF211" s="52">
        <v>8550</v>
      </c>
      <c r="AG211" s="52">
        <v>168</v>
      </c>
      <c r="AH211" s="52">
        <v>34200</v>
      </c>
    </row>
    <row r="212" spans="1:34">
      <c r="A212" s="50" t="s">
        <v>50</v>
      </c>
      <c r="B212" s="50" t="s">
        <v>671</v>
      </c>
      <c r="C212" s="50" t="s">
        <v>672</v>
      </c>
      <c r="D212" s="50" t="s">
        <v>673</v>
      </c>
      <c r="E212" s="50" t="s">
        <v>54</v>
      </c>
      <c r="F212" s="50" t="s">
        <v>55</v>
      </c>
      <c r="G212" s="50" t="s">
        <v>56</v>
      </c>
      <c r="H212" s="53" t="s">
        <v>55</v>
      </c>
      <c r="M212" s="52">
        <v>30</v>
      </c>
      <c r="N212" s="52">
        <v>6390</v>
      </c>
      <c r="S212" s="52">
        <v>30</v>
      </c>
      <c r="T212" s="52">
        <v>6390</v>
      </c>
      <c r="Y212" s="52">
        <v>30</v>
      </c>
      <c r="Z212" s="52">
        <v>6390</v>
      </c>
      <c r="AE212" s="52">
        <v>30</v>
      </c>
      <c r="AF212" s="52">
        <v>6390</v>
      </c>
      <c r="AG212" s="52">
        <v>120</v>
      </c>
      <c r="AH212" s="52">
        <v>25560</v>
      </c>
    </row>
    <row r="213" spans="1:34">
      <c r="A213" s="50" t="s">
        <v>50</v>
      </c>
      <c r="B213" s="50" t="s">
        <v>674</v>
      </c>
      <c r="C213" s="50" t="s">
        <v>675</v>
      </c>
      <c r="D213" s="50" t="s">
        <v>676</v>
      </c>
      <c r="E213" s="50" t="s">
        <v>69</v>
      </c>
      <c r="F213" s="50" t="s">
        <v>55</v>
      </c>
      <c r="G213" s="50" t="s">
        <v>56</v>
      </c>
      <c r="H213" s="53" t="s">
        <v>55</v>
      </c>
      <c r="M213" s="52">
        <v>90</v>
      </c>
      <c r="N213" s="52">
        <v>22830</v>
      </c>
      <c r="S213" s="52">
        <v>90</v>
      </c>
      <c r="T213" s="52">
        <v>22830</v>
      </c>
      <c r="Y213" s="52">
        <v>90</v>
      </c>
      <c r="Z213" s="52">
        <v>22830</v>
      </c>
      <c r="AE213" s="52">
        <v>90</v>
      </c>
      <c r="AF213" s="52">
        <v>22830</v>
      </c>
      <c r="AG213" s="52">
        <v>360</v>
      </c>
      <c r="AH213" s="52">
        <v>91320</v>
      </c>
    </row>
    <row r="214" spans="1:34">
      <c r="A214" s="50" t="s">
        <v>50</v>
      </c>
      <c r="B214" s="50" t="s">
        <v>677</v>
      </c>
      <c r="C214" s="50" t="s">
        <v>678</v>
      </c>
      <c r="D214" s="50" t="s">
        <v>679</v>
      </c>
      <c r="E214" s="50" t="s">
        <v>69</v>
      </c>
      <c r="F214" s="50" t="s">
        <v>55</v>
      </c>
      <c r="G214" s="50" t="s">
        <v>56</v>
      </c>
      <c r="H214" s="53" t="s">
        <v>55</v>
      </c>
      <c r="M214" s="52">
        <v>78</v>
      </c>
      <c r="N214" s="52">
        <v>19950</v>
      </c>
      <c r="S214" s="52">
        <v>78</v>
      </c>
      <c r="T214" s="52">
        <v>19950</v>
      </c>
      <c r="Y214" s="52">
        <v>78</v>
      </c>
      <c r="Z214" s="52">
        <v>19950</v>
      </c>
      <c r="AE214" s="52">
        <v>78</v>
      </c>
      <c r="AF214" s="52">
        <v>19950</v>
      </c>
      <c r="AG214" s="52">
        <v>312</v>
      </c>
      <c r="AH214" s="52">
        <v>79800</v>
      </c>
    </row>
    <row r="215" spans="1:34">
      <c r="A215" s="50" t="s">
        <v>50</v>
      </c>
      <c r="B215" s="50" t="s">
        <v>680</v>
      </c>
      <c r="C215" s="50" t="s">
        <v>681</v>
      </c>
      <c r="D215" s="50" t="s">
        <v>682</v>
      </c>
      <c r="E215" s="50" t="s">
        <v>54</v>
      </c>
      <c r="F215" s="50" t="s">
        <v>55</v>
      </c>
      <c r="G215" s="50" t="s">
        <v>56</v>
      </c>
      <c r="H215" s="53" t="s">
        <v>55</v>
      </c>
      <c r="M215" s="52">
        <v>36</v>
      </c>
      <c r="N215" s="52">
        <v>7470</v>
      </c>
      <c r="S215" s="52">
        <v>36</v>
      </c>
      <c r="T215" s="52">
        <v>7470</v>
      </c>
      <c r="Y215" s="52">
        <v>36</v>
      </c>
      <c r="Z215" s="52">
        <v>7470</v>
      </c>
      <c r="AE215" s="52">
        <v>36</v>
      </c>
      <c r="AF215" s="52">
        <v>7470</v>
      </c>
      <c r="AG215" s="52">
        <v>144</v>
      </c>
      <c r="AH215" s="52">
        <v>29880</v>
      </c>
    </row>
    <row r="216" spans="1:34">
      <c r="A216" s="50" t="s">
        <v>50</v>
      </c>
      <c r="B216" s="50" t="s">
        <v>683</v>
      </c>
      <c r="C216" s="50" t="s">
        <v>684</v>
      </c>
      <c r="D216" s="50" t="s">
        <v>685</v>
      </c>
      <c r="E216" s="50" t="s">
        <v>69</v>
      </c>
      <c r="F216" s="50" t="s">
        <v>55</v>
      </c>
      <c r="G216" s="50" t="s">
        <v>56</v>
      </c>
      <c r="H216" s="53" t="s">
        <v>55</v>
      </c>
      <c r="M216" s="52">
        <v>60</v>
      </c>
      <c r="N216" s="52">
        <v>15630</v>
      </c>
      <c r="S216" s="52">
        <v>60</v>
      </c>
      <c r="T216" s="52">
        <v>15630</v>
      </c>
      <c r="Y216" s="52">
        <v>60</v>
      </c>
      <c r="Z216" s="52">
        <v>15630</v>
      </c>
      <c r="AE216" s="52">
        <v>60</v>
      </c>
      <c r="AF216" s="52">
        <v>15630</v>
      </c>
      <c r="AG216" s="52">
        <v>240</v>
      </c>
      <c r="AH216" s="52">
        <v>62520</v>
      </c>
    </row>
    <row r="217" spans="1:34">
      <c r="A217" s="50" t="s">
        <v>50</v>
      </c>
      <c r="B217" s="50" t="s">
        <v>686</v>
      </c>
      <c r="C217" s="50" t="s">
        <v>687</v>
      </c>
      <c r="D217" s="50" t="s">
        <v>688</v>
      </c>
      <c r="E217" s="50" t="s">
        <v>54</v>
      </c>
      <c r="F217" s="50" t="s">
        <v>55</v>
      </c>
      <c r="G217" s="50" t="s">
        <v>56</v>
      </c>
      <c r="H217" s="53" t="s">
        <v>55</v>
      </c>
      <c r="M217" s="52">
        <v>12</v>
      </c>
      <c r="N217" s="52">
        <v>3150</v>
      </c>
      <c r="S217" s="52">
        <v>12</v>
      </c>
      <c r="T217" s="52">
        <v>3150</v>
      </c>
      <c r="Y217" s="52">
        <v>12</v>
      </c>
      <c r="Z217" s="52">
        <v>3150</v>
      </c>
      <c r="AE217" s="52">
        <v>12</v>
      </c>
      <c r="AF217" s="52">
        <v>3150</v>
      </c>
      <c r="AG217" s="52">
        <v>48</v>
      </c>
      <c r="AH217" s="52">
        <v>12600</v>
      </c>
    </row>
    <row r="218" spans="1:34">
      <c r="A218" s="50" t="s">
        <v>50</v>
      </c>
      <c r="B218" s="50" t="s">
        <v>689</v>
      </c>
      <c r="C218" s="50" t="s">
        <v>690</v>
      </c>
      <c r="D218" s="50" t="s">
        <v>691</v>
      </c>
      <c r="E218" s="50" t="s">
        <v>54</v>
      </c>
      <c r="F218" s="50" t="s">
        <v>55</v>
      </c>
      <c r="G218" s="50" t="s">
        <v>56</v>
      </c>
      <c r="H218" s="53" t="s">
        <v>55</v>
      </c>
      <c r="M218" s="52">
        <v>48</v>
      </c>
      <c r="N218" s="52">
        <v>9630</v>
      </c>
      <c r="S218" s="52">
        <v>48</v>
      </c>
      <c r="T218" s="52">
        <v>9630</v>
      </c>
      <c r="Y218" s="52">
        <v>48</v>
      </c>
      <c r="Z218" s="52">
        <v>9630</v>
      </c>
      <c r="AE218" s="52">
        <v>48</v>
      </c>
      <c r="AF218" s="52">
        <v>9630</v>
      </c>
      <c r="AG218" s="52">
        <v>192</v>
      </c>
      <c r="AH218" s="52">
        <v>38520</v>
      </c>
    </row>
    <row r="219" spans="1:34">
      <c r="A219" s="50" t="s">
        <v>50</v>
      </c>
      <c r="B219" s="50" t="s">
        <v>692</v>
      </c>
      <c r="C219" s="50" t="s">
        <v>693</v>
      </c>
      <c r="D219" s="50" t="s">
        <v>694</v>
      </c>
      <c r="E219" s="50" t="s">
        <v>54</v>
      </c>
      <c r="F219" s="50" t="s">
        <v>55</v>
      </c>
      <c r="G219" s="50" t="s">
        <v>56</v>
      </c>
      <c r="H219" s="53" t="s">
        <v>55</v>
      </c>
      <c r="M219" s="52">
        <v>42</v>
      </c>
      <c r="N219" s="52">
        <v>8550</v>
      </c>
      <c r="S219" s="52">
        <v>42</v>
      </c>
      <c r="T219" s="52">
        <v>8550</v>
      </c>
      <c r="Y219" s="52">
        <v>42</v>
      </c>
      <c r="Z219" s="52">
        <v>8550</v>
      </c>
      <c r="AE219" s="52">
        <v>42</v>
      </c>
      <c r="AF219" s="52">
        <v>8550</v>
      </c>
      <c r="AG219" s="52">
        <v>168</v>
      </c>
      <c r="AH219" s="52">
        <v>34200</v>
      </c>
    </row>
    <row r="220" spans="1:34">
      <c r="A220" s="50" t="s">
        <v>50</v>
      </c>
      <c r="B220" s="50" t="s">
        <v>695</v>
      </c>
      <c r="C220" s="50" t="s">
        <v>696</v>
      </c>
      <c r="D220" s="50" t="s">
        <v>694</v>
      </c>
      <c r="E220" s="50" t="s">
        <v>54</v>
      </c>
      <c r="F220" s="50" t="s">
        <v>55</v>
      </c>
      <c r="G220" s="50" t="s">
        <v>56</v>
      </c>
      <c r="H220" s="53" t="s">
        <v>55</v>
      </c>
      <c r="M220" s="52">
        <v>30</v>
      </c>
      <c r="N220" s="52">
        <v>6390</v>
      </c>
      <c r="S220" s="52">
        <v>30</v>
      </c>
      <c r="T220" s="52">
        <v>6390</v>
      </c>
      <c r="Y220" s="52">
        <v>30</v>
      </c>
      <c r="Z220" s="52">
        <v>6390</v>
      </c>
      <c r="AE220" s="52">
        <v>30</v>
      </c>
      <c r="AF220" s="52">
        <v>6390</v>
      </c>
      <c r="AG220" s="52">
        <v>120</v>
      </c>
      <c r="AH220" s="52">
        <v>25560</v>
      </c>
    </row>
    <row r="221" spans="1:34">
      <c r="A221" s="50" t="s">
        <v>50</v>
      </c>
      <c r="B221" s="50" t="s">
        <v>697</v>
      </c>
      <c r="C221" s="50" t="s">
        <v>698</v>
      </c>
      <c r="D221" s="50" t="s">
        <v>694</v>
      </c>
      <c r="E221" s="50" t="s">
        <v>54</v>
      </c>
      <c r="F221" s="50" t="s">
        <v>55</v>
      </c>
      <c r="G221" s="50" t="s">
        <v>56</v>
      </c>
      <c r="H221" s="53" t="s">
        <v>55</v>
      </c>
      <c r="M221" s="52">
        <v>30</v>
      </c>
      <c r="N221" s="52">
        <v>6390</v>
      </c>
      <c r="S221" s="52">
        <v>30</v>
      </c>
      <c r="T221" s="52">
        <v>6390</v>
      </c>
      <c r="Y221" s="52">
        <v>30</v>
      </c>
      <c r="Z221" s="52">
        <v>6390</v>
      </c>
      <c r="AE221" s="52">
        <v>30</v>
      </c>
      <c r="AF221" s="52">
        <v>6390</v>
      </c>
      <c r="AG221" s="52">
        <v>120</v>
      </c>
      <c r="AH221" s="52">
        <v>25560</v>
      </c>
    </row>
    <row r="222" spans="1:34">
      <c r="A222" s="50" t="s">
        <v>50</v>
      </c>
      <c r="B222" s="50" t="s">
        <v>699</v>
      </c>
      <c r="C222" s="50" t="s">
        <v>700</v>
      </c>
      <c r="D222" s="50" t="s">
        <v>694</v>
      </c>
      <c r="E222" s="50" t="s">
        <v>54</v>
      </c>
      <c r="F222" s="50" t="s">
        <v>55</v>
      </c>
      <c r="G222" s="50" t="s">
        <v>56</v>
      </c>
      <c r="H222" s="53" t="s">
        <v>55</v>
      </c>
      <c r="M222" s="52">
        <v>24</v>
      </c>
      <c r="N222" s="52">
        <v>5310</v>
      </c>
      <c r="S222" s="52">
        <v>24</v>
      </c>
      <c r="T222" s="52">
        <v>5310</v>
      </c>
      <c r="Y222" s="52">
        <v>24</v>
      </c>
      <c r="Z222" s="52">
        <v>5310</v>
      </c>
      <c r="AE222" s="52">
        <v>24</v>
      </c>
      <c r="AF222" s="52">
        <v>5310</v>
      </c>
      <c r="AG222" s="52">
        <v>96</v>
      </c>
      <c r="AH222" s="52">
        <v>21240</v>
      </c>
    </row>
    <row r="223" spans="1:34">
      <c r="A223" s="50" t="s">
        <v>50</v>
      </c>
      <c r="B223" s="50" t="s">
        <v>701</v>
      </c>
      <c r="C223" s="50" t="s">
        <v>702</v>
      </c>
      <c r="D223" s="50" t="s">
        <v>703</v>
      </c>
      <c r="E223" s="50" t="s">
        <v>69</v>
      </c>
      <c r="F223" s="50" t="s">
        <v>704</v>
      </c>
      <c r="G223" s="50" t="s">
        <v>71</v>
      </c>
      <c r="H223" s="53" t="s">
        <v>705</v>
      </c>
      <c r="I223" s="52">
        <v>53</v>
      </c>
      <c r="J223" s="52">
        <v>14480</v>
      </c>
      <c r="K223" s="52">
        <v>46</v>
      </c>
      <c r="L223" s="52">
        <v>11450</v>
      </c>
      <c r="M223" s="52">
        <v>20</v>
      </c>
      <c r="N223" s="52">
        <v>5210</v>
      </c>
      <c r="O223" s="52">
        <v>12</v>
      </c>
      <c r="P223" s="52">
        <v>3290</v>
      </c>
      <c r="Q223" s="52">
        <v>23</v>
      </c>
      <c r="R223" s="52">
        <v>5930</v>
      </c>
      <c r="S223" s="52">
        <v>22</v>
      </c>
      <c r="T223" s="52">
        <v>5690</v>
      </c>
      <c r="U223" s="52">
        <v>8</v>
      </c>
      <c r="V223" s="52">
        <v>2330</v>
      </c>
      <c r="W223" s="52">
        <v>20</v>
      </c>
      <c r="X223" s="52">
        <v>5210</v>
      </c>
      <c r="Y223" s="52">
        <v>109</v>
      </c>
      <c r="Z223" s="52">
        <v>53480</v>
      </c>
      <c r="AA223" s="52">
        <v>10</v>
      </c>
      <c r="AB223" s="52">
        <v>2810</v>
      </c>
      <c r="AC223" s="52">
        <v>23</v>
      </c>
      <c r="AD223" s="52">
        <v>5930</v>
      </c>
      <c r="AE223" s="52">
        <v>18</v>
      </c>
      <c r="AF223" s="52">
        <v>4730</v>
      </c>
      <c r="AG223" s="52">
        <v>364</v>
      </c>
      <c r="AH223" s="52">
        <v>120540</v>
      </c>
    </row>
    <row r="224" spans="1:34">
      <c r="A224" s="50" t="s">
        <v>50</v>
      </c>
      <c r="B224" s="50" t="s">
        <v>706</v>
      </c>
      <c r="C224" s="50" t="s">
        <v>707</v>
      </c>
      <c r="D224" s="50" t="s">
        <v>708</v>
      </c>
      <c r="E224" s="50" t="s">
        <v>54</v>
      </c>
      <c r="F224" s="50" t="s">
        <v>55</v>
      </c>
      <c r="G224" s="50" t="s">
        <v>56</v>
      </c>
      <c r="H224" s="53" t="s">
        <v>55</v>
      </c>
      <c r="M224" s="52">
        <v>30</v>
      </c>
      <c r="N224" s="52">
        <v>0</v>
      </c>
      <c r="S224" s="52">
        <v>30</v>
      </c>
      <c r="T224" s="52">
        <v>0</v>
      </c>
      <c r="Y224" s="52">
        <v>30</v>
      </c>
      <c r="Z224" s="52">
        <v>0</v>
      </c>
      <c r="AE224" s="52">
        <v>30</v>
      </c>
      <c r="AF224" s="52">
        <v>0</v>
      </c>
      <c r="AG224" s="52">
        <v>120</v>
      </c>
      <c r="AH224" s="52">
        <v>0</v>
      </c>
    </row>
    <row r="225" spans="1:34">
      <c r="A225" s="50" t="s">
        <v>50</v>
      </c>
      <c r="B225" s="50" t="s">
        <v>709</v>
      </c>
      <c r="C225" s="50" t="s">
        <v>710</v>
      </c>
      <c r="D225" s="50" t="s">
        <v>711</v>
      </c>
      <c r="E225" s="50" t="s">
        <v>54</v>
      </c>
      <c r="F225" s="50" t="s">
        <v>55</v>
      </c>
      <c r="G225" s="50" t="s">
        <v>56</v>
      </c>
      <c r="H225" s="53" t="s">
        <v>55</v>
      </c>
      <c r="M225" s="52">
        <v>18</v>
      </c>
      <c r="N225" s="52">
        <v>0</v>
      </c>
      <c r="S225" s="52">
        <v>18</v>
      </c>
      <c r="T225" s="52">
        <v>0</v>
      </c>
      <c r="Y225" s="52">
        <v>18</v>
      </c>
      <c r="Z225" s="52">
        <v>0</v>
      </c>
      <c r="AE225" s="52">
        <v>18</v>
      </c>
      <c r="AF225" s="52">
        <v>0</v>
      </c>
      <c r="AG225" s="52">
        <v>72</v>
      </c>
      <c r="AH225" s="52">
        <v>0</v>
      </c>
    </row>
    <row r="226" spans="1:34">
      <c r="A226" s="50" t="s">
        <v>50</v>
      </c>
      <c r="B226" s="50" t="s">
        <v>712</v>
      </c>
      <c r="C226" s="50" t="s">
        <v>713</v>
      </c>
      <c r="D226" s="50" t="s">
        <v>714</v>
      </c>
      <c r="E226" s="50" t="s">
        <v>54</v>
      </c>
      <c r="F226" s="50" t="s">
        <v>55</v>
      </c>
      <c r="G226" s="50" t="s">
        <v>56</v>
      </c>
      <c r="H226" s="53" t="s">
        <v>55</v>
      </c>
      <c r="M226" s="52">
        <v>30</v>
      </c>
      <c r="N226" s="52">
        <v>6390</v>
      </c>
      <c r="S226" s="52">
        <v>30</v>
      </c>
      <c r="T226" s="52">
        <v>6390</v>
      </c>
      <c r="Y226" s="52">
        <v>30</v>
      </c>
      <c r="Z226" s="52">
        <v>6390</v>
      </c>
      <c r="AE226" s="52">
        <v>30</v>
      </c>
      <c r="AF226" s="52">
        <v>6390</v>
      </c>
      <c r="AG226" s="52">
        <v>120</v>
      </c>
      <c r="AH226" s="52">
        <v>25560</v>
      </c>
    </row>
    <row r="227" spans="1:34">
      <c r="A227" s="50" t="s">
        <v>50</v>
      </c>
      <c r="B227" s="50" t="s">
        <v>715</v>
      </c>
      <c r="C227" s="50" t="s">
        <v>716</v>
      </c>
      <c r="D227" s="50" t="s">
        <v>717</v>
      </c>
      <c r="E227" s="50" t="s">
        <v>54</v>
      </c>
      <c r="F227" s="50" t="s">
        <v>55</v>
      </c>
      <c r="G227" s="50" t="s">
        <v>56</v>
      </c>
      <c r="H227" s="53" t="s">
        <v>55</v>
      </c>
      <c r="M227" s="52">
        <v>24</v>
      </c>
      <c r="N227" s="52">
        <v>5310</v>
      </c>
      <c r="S227" s="52">
        <v>24</v>
      </c>
      <c r="T227" s="52">
        <v>5310</v>
      </c>
      <c r="Y227" s="52">
        <v>24</v>
      </c>
      <c r="Z227" s="52">
        <v>5310</v>
      </c>
      <c r="AE227" s="52">
        <v>24</v>
      </c>
      <c r="AF227" s="52">
        <v>5310</v>
      </c>
      <c r="AG227" s="52">
        <v>96</v>
      </c>
      <c r="AH227" s="52">
        <v>21240</v>
      </c>
    </row>
    <row r="228" spans="1:34">
      <c r="A228" s="50" t="s">
        <v>50</v>
      </c>
      <c r="B228" s="50" t="s">
        <v>718</v>
      </c>
      <c r="C228" s="50" t="s">
        <v>719</v>
      </c>
      <c r="D228" s="50" t="s">
        <v>711</v>
      </c>
      <c r="E228" s="50" t="s">
        <v>54</v>
      </c>
      <c r="F228" s="50" t="s">
        <v>55</v>
      </c>
      <c r="G228" s="50" t="s">
        <v>56</v>
      </c>
      <c r="H228" s="53" t="s">
        <v>55</v>
      </c>
      <c r="M228" s="52">
        <v>42</v>
      </c>
      <c r="N228" s="52">
        <v>0</v>
      </c>
      <c r="S228" s="52">
        <v>42</v>
      </c>
      <c r="T228" s="52">
        <v>0</v>
      </c>
      <c r="Y228" s="52">
        <v>42</v>
      </c>
      <c r="Z228" s="52">
        <v>0</v>
      </c>
      <c r="AE228" s="52">
        <v>42</v>
      </c>
      <c r="AF228" s="52">
        <v>0</v>
      </c>
      <c r="AG228" s="52">
        <v>168</v>
      </c>
      <c r="AH228" s="52">
        <v>0</v>
      </c>
    </row>
    <row r="229" spans="1:34">
      <c r="A229" s="50" t="s">
        <v>50</v>
      </c>
      <c r="B229" s="50" t="s">
        <v>720</v>
      </c>
      <c r="C229" s="50" t="s">
        <v>721</v>
      </c>
      <c r="D229" s="50" t="s">
        <v>722</v>
      </c>
      <c r="E229" s="50" t="s">
        <v>54</v>
      </c>
      <c r="F229" s="50" t="s">
        <v>55</v>
      </c>
      <c r="G229" s="50" t="s">
        <v>56</v>
      </c>
      <c r="H229" s="53" t="s">
        <v>55</v>
      </c>
      <c r="M229" s="52">
        <v>66</v>
      </c>
      <c r="N229" s="52">
        <v>0</v>
      </c>
      <c r="S229" s="52">
        <v>66</v>
      </c>
      <c r="T229" s="52">
        <v>0</v>
      </c>
      <c r="Y229" s="52">
        <v>66</v>
      </c>
      <c r="Z229" s="52">
        <v>0</v>
      </c>
      <c r="AE229" s="52">
        <v>66</v>
      </c>
      <c r="AF229" s="52">
        <v>0</v>
      </c>
      <c r="AG229" s="52">
        <v>264</v>
      </c>
      <c r="AH229" s="52">
        <v>0</v>
      </c>
    </row>
    <row r="230" spans="1:34">
      <c r="A230" s="50" t="s">
        <v>50</v>
      </c>
      <c r="B230" s="50" t="s">
        <v>723</v>
      </c>
      <c r="C230" s="50" t="s">
        <v>724</v>
      </c>
      <c r="D230" s="50" t="s">
        <v>725</v>
      </c>
      <c r="E230" s="50" t="s">
        <v>54</v>
      </c>
      <c r="F230" s="50" t="s">
        <v>55</v>
      </c>
      <c r="G230" s="50" t="s">
        <v>56</v>
      </c>
      <c r="H230" s="53" t="s">
        <v>55</v>
      </c>
      <c r="M230" s="52">
        <v>6</v>
      </c>
      <c r="N230" s="52">
        <v>0</v>
      </c>
      <c r="S230" s="52">
        <v>6</v>
      </c>
      <c r="T230" s="52">
        <v>0</v>
      </c>
      <c r="Y230" s="52">
        <v>6</v>
      </c>
      <c r="Z230" s="52">
        <v>0</v>
      </c>
      <c r="AE230" s="52">
        <v>6</v>
      </c>
      <c r="AF230" s="52">
        <v>0</v>
      </c>
      <c r="AG230" s="52">
        <v>24</v>
      </c>
      <c r="AH230" s="52">
        <v>0</v>
      </c>
    </row>
    <row r="231" spans="1:34">
      <c r="A231" s="50" t="s">
        <v>50</v>
      </c>
      <c r="B231" s="50" t="s">
        <v>726</v>
      </c>
      <c r="C231" s="50" t="s">
        <v>727</v>
      </c>
      <c r="D231" s="50" t="s">
        <v>728</v>
      </c>
      <c r="E231" s="50" t="s">
        <v>54</v>
      </c>
      <c r="F231" s="50" t="s">
        <v>55</v>
      </c>
      <c r="G231" s="50" t="s">
        <v>56</v>
      </c>
      <c r="H231" s="53" t="s">
        <v>55</v>
      </c>
      <c r="M231" s="52">
        <v>78</v>
      </c>
      <c r="N231" s="52">
        <v>20070</v>
      </c>
      <c r="S231" s="52">
        <v>78</v>
      </c>
      <c r="T231" s="52">
        <v>20070</v>
      </c>
      <c r="Y231" s="52">
        <v>78</v>
      </c>
      <c r="Z231" s="52">
        <v>20070</v>
      </c>
      <c r="AE231" s="52">
        <v>78</v>
      </c>
      <c r="AF231" s="52">
        <v>20070</v>
      </c>
      <c r="AG231" s="52">
        <v>312</v>
      </c>
      <c r="AH231" s="52">
        <v>80280</v>
      </c>
    </row>
    <row r="232" spans="1:34">
      <c r="A232" s="50" t="s">
        <v>50</v>
      </c>
      <c r="B232" s="50" t="s">
        <v>729</v>
      </c>
      <c r="C232" s="50" t="s">
        <v>730</v>
      </c>
      <c r="D232" s="50" t="s">
        <v>731</v>
      </c>
      <c r="E232" s="50" t="s">
        <v>54</v>
      </c>
      <c r="F232" s="50" t="s">
        <v>55</v>
      </c>
      <c r="G232" s="50" t="s">
        <v>56</v>
      </c>
      <c r="H232" s="53" t="s">
        <v>55</v>
      </c>
      <c r="M232" s="52">
        <v>36</v>
      </c>
      <c r="N232" s="52">
        <v>7470</v>
      </c>
      <c r="S232" s="52">
        <v>36</v>
      </c>
      <c r="T232" s="52">
        <v>7470</v>
      </c>
      <c r="Y232" s="52">
        <v>36</v>
      </c>
      <c r="Z232" s="52">
        <v>7470</v>
      </c>
      <c r="AE232" s="52">
        <v>36</v>
      </c>
      <c r="AF232" s="52">
        <v>7470</v>
      </c>
      <c r="AG232" s="52">
        <v>144</v>
      </c>
      <c r="AH232" s="52">
        <v>29880</v>
      </c>
    </row>
    <row r="233" spans="1:34">
      <c r="A233" s="50" t="s">
        <v>50</v>
      </c>
      <c r="B233" s="50" t="s">
        <v>732</v>
      </c>
      <c r="C233" s="50" t="s">
        <v>733</v>
      </c>
      <c r="D233" s="50" t="s">
        <v>734</v>
      </c>
      <c r="E233" s="50" t="s">
        <v>54</v>
      </c>
      <c r="F233" s="50" t="s">
        <v>55</v>
      </c>
      <c r="G233" s="50" t="s">
        <v>56</v>
      </c>
      <c r="H233" s="53" t="s">
        <v>55</v>
      </c>
      <c r="M233" s="52">
        <v>30</v>
      </c>
      <c r="N233" s="52">
        <v>6390</v>
      </c>
      <c r="S233" s="52">
        <v>30</v>
      </c>
      <c r="T233" s="52">
        <v>6390</v>
      </c>
      <c r="Y233" s="52">
        <v>30</v>
      </c>
      <c r="Z233" s="52">
        <v>6390</v>
      </c>
      <c r="AE233" s="52">
        <v>30</v>
      </c>
      <c r="AF233" s="52">
        <v>6390</v>
      </c>
      <c r="AG233" s="52">
        <v>120</v>
      </c>
      <c r="AH233" s="52">
        <v>25560</v>
      </c>
    </row>
    <row r="234" spans="1:34">
      <c r="A234" s="50" t="s">
        <v>50</v>
      </c>
      <c r="B234" s="50" t="s">
        <v>735</v>
      </c>
      <c r="C234" s="50" t="s">
        <v>736</v>
      </c>
      <c r="D234" s="50" t="s">
        <v>737</v>
      </c>
      <c r="E234" s="50" t="s">
        <v>54</v>
      </c>
      <c r="F234" s="50" t="s">
        <v>55</v>
      </c>
      <c r="G234" s="50" t="s">
        <v>56</v>
      </c>
      <c r="H234" s="53" t="s">
        <v>55</v>
      </c>
      <c r="M234" s="52">
        <v>30</v>
      </c>
      <c r="N234" s="52">
        <v>6390</v>
      </c>
      <c r="S234" s="52">
        <v>30</v>
      </c>
      <c r="T234" s="52">
        <v>6390</v>
      </c>
      <c r="Y234" s="52">
        <v>30</v>
      </c>
      <c r="Z234" s="52">
        <v>6390</v>
      </c>
      <c r="AE234" s="52">
        <v>30</v>
      </c>
      <c r="AF234" s="52">
        <v>6390</v>
      </c>
      <c r="AG234" s="52">
        <v>120</v>
      </c>
      <c r="AH234" s="52">
        <v>25560</v>
      </c>
    </row>
    <row r="235" spans="1:34">
      <c r="A235" s="50" t="s">
        <v>50</v>
      </c>
      <c r="B235" s="50" t="s">
        <v>738</v>
      </c>
      <c r="C235" s="50" t="s">
        <v>739</v>
      </c>
      <c r="D235" s="50" t="s">
        <v>740</v>
      </c>
      <c r="E235" s="50" t="s">
        <v>54</v>
      </c>
      <c r="F235" s="50" t="s">
        <v>55</v>
      </c>
      <c r="G235" s="50" t="s">
        <v>56</v>
      </c>
      <c r="H235" s="53" t="s">
        <v>55</v>
      </c>
      <c r="M235" s="52">
        <v>30</v>
      </c>
      <c r="N235" s="52">
        <v>6390</v>
      </c>
      <c r="S235" s="52">
        <v>30</v>
      </c>
      <c r="T235" s="52">
        <v>6390</v>
      </c>
      <c r="Y235" s="52">
        <v>30</v>
      </c>
      <c r="Z235" s="52">
        <v>6390</v>
      </c>
      <c r="AE235" s="52">
        <v>30</v>
      </c>
      <c r="AF235" s="52">
        <v>6390</v>
      </c>
      <c r="AG235" s="52">
        <v>120</v>
      </c>
      <c r="AH235" s="52">
        <v>25560</v>
      </c>
    </row>
    <row r="236" spans="1:34">
      <c r="A236" s="50" t="s">
        <v>50</v>
      </c>
      <c r="B236" s="50" t="s">
        <v>741</v>
      </c>
      <c r="C236" s="50" t="s">
        <v>742</v>
      </c>
      <c r="D236" s="50" t="s">
        <v>743</v>
      </c>
      <c r="E236" s="50" t="s">
        <v>54</v>
      </c>
      <c r="F236" s="50" t="s">
        <v>55</v>
      </c>
      <c r="G236" s="50" t="s">
        <v>56</v>
      </c>
      <c r="H236" s="53" t="s">
        <v>55</v>
      </c>
      <c r="M236" s="52">
        <v>36</v>
      </c>
      <c r="N236" s="52">
        <v>7470</v>
      </c>
      <c r="S236" s="52">
        <v>36</v>
      </c>
      <c r="T236" s="52">
        <v>7470</v>
      </c>
      <c r="Y236" s="52">
        <v>36</v>
      </c>
      <c r="Z236" s="52">
        <v>7470</v>
      </c>
      <c r="AE236" s="52">
        <v>36</v>
      </c>
      <c r="AF236" s="52">
        <v>7470</v>
      </c>
      <c r="AG236" s="52">
        <v>144</v>
      </c>
      <c r="AH236" s="52">
        <v>29880</v>
      </c>
    </row>
    <row r="237" spans="1:34">
      <c r="A237" s="50" t="s">
        <v>50</v>
      </c>
      <c r="B237" s="50" t="s">
        <v>744</v>
      </c>
      <c r="C237" s="50" t="s">
        <v>745</v>
      </c>
      <c r="D237" s="50" t="s">
        <v>746</v>
      </c>
      <c r="E237" s="50" t="s">
        <v>54</v>
      </c>
      <c r="F237" s="50" t="s">
        <v>55</v>
      </c>
      <c r="G237" s="50" t="s">
        <v>56</v>
      </c>
      <c r="H237" s="53" t="s">
        <v>55</v>
      </c>
      <c r="M237" s="52">
        <v>36</v>
      </c>
      <c r="N237" s="52">
        <v>7470</v>
      </c>
      <c r="S237" s="52">
        <v>36</v>
      </c>
      <c r="T237" s="52">
        <v>7470</v>
      </c>
      <c r="Y237" s="52">
        <v>36</v>
      </c>
      <c r="Z237" s="52">
        <v>7470</v>
      </c>
      <c r="AE237" s="52">
        <v>36</v>
      </c>
      <c r="AF237" s="52">
        <v>7470</v>
      </c>
      <c r="AG237" s="52">
        <v>144</v>
      </c>
      <c r="AH237" s="52">
        <v>29880</v>
      </c>
    </row>
    <row r="238" spans="1:34">
      <c r="A238" s="50" t="s">
        <v>50</v>
      </c>
      <c r="B238" s="50" t="s">
        <v>747</v>
      </c>
      <c r="C238" s="50" t="s">
        <v>748</v>
      </c>
      <c r="D238" s="50" t="s">
        <v>749</v>
      </c>
      <c r="E238" s="50" t="s">
        <v>69</v>
      </c>
      <c r="F238" s="50" t="s">
        <v>55</v>
      </c>
      <c r="G238" s="50" t="s">
        <v>56</v>
      </c>
      <c r="H238" s="53" t="s">
        <v>55</v>
      </c>
      <c r="M238" s="52">
        <v>48</v>
      </c>
      <c r="N238" s="52">
        <v>0</v>
      </c>
      <c r="S238" s="52">
        <v>48</v>
      </c>
      <c r="T238" s="52">
        <v>0</v>
      </c>
      <c r="Y238" s="52">
        <v>48</v>
      </c>
      <c r="Z238" s="52">
        <v>0</v>
      </c>
      <c r="AE238" s="52">
        <v>48</v>
      </c>
      <c r="AF238" s="52">
        <v>0</v>
      </c>
      <c r="AG238" s="52">
        <v>192</v>
      </c>
      <c r="AH238" s="52">
        <v>0</v>
      </c>
    </row>
    <row r="239" spans="1:34">
      <c r="A239" s="50" t="s">
        <v>50</v>
      </c>
      <c r="B239" s="50" t="s">
        <v>750</v>
      </c>
      <c r="C239" s="50" t="s">
        <v>751</v>
      </c>
      <c r="D239" s="50" t="s">
        <v>752</v>
      </c>
      <c r="E239" s="50" t="s">
        <v>54</v>
      </c>
      <c r="F239" s="50" t="s">
        <v>55</v>
      </c>
      <c r="G239" s="50" t="s">
        <v>56</v>
      </c>
      <c r="H239" s="53" t="s">
        <v>55</v>
      </c>
      <c r="M239" s="52">
        <v>18</v>
      </c>
      <c r="N239" s="52">
        <v>0</v>
      </c>
      <c r="S239" s="52">
        <v>18</v>
      </c>
      <c r="T239" s="52">
        <v>0</v>
      </c>
      <c r="Y239" s="52">
        <v>18</v>
      </c>
      <c r="Z239" s="52">
        <v>0</v>
      </c>
      <c r="AE239" s="52">
        <v>18</v>
      </c>
      <c r="AF239" s="52">
        <v>0</v>
      </c>
      <c r="AG239" s="52">
        <v>72</v>
      </c>
      <c r="AH239" s="52">
        <v>0</v>
      </c>
    </row>
    <row r="240" spans="1:34">
      <c r="A240" s="50" t="s">
        <v>50</v>
      </c>
      <c r="B240" s="50" t="s">
        <v>753</v>
      </c>
      <c r="C240" s="50" t="s">
        <v>754</v>
      </c>
      <c r="D240" s="50" t="s">
        <v>755</v>
      </c>
      <c r="E240" s="50" t="s">
        <v>54</v>
      </c>
      <c r="F240" s="50" t="s">
        <v>55</v>
      </c>
      <c r="G240" s="50" t="s">
        <v>56</v>
      </c>
      <c r="H240" s="53" t="s">
        <v>55</v>
      </c>
      <c r="M240" s="52">
        <v>30</v>
      </c>
      <c r="N240" s="52">
        <v>6390</v>
      </c>
      <c r="S240" s="52">
        <v>30</v>
      </c>
      <c r="T240" s="52">
        <v>6390</v>
      </c>
      <c r="Y240" s="52">
        <v>30</v>
      </c>
      <c r="Z240" s="52">
        <v>6390</v>
      </c>
      <c r="AE240" s="52">
        <v>30</v>
      </c>
      <c r="AF240" s="52">
        <v>6390</v>
      </c>
      <c r="AG240" s="52">
        <v>120</v>
      </c>
      <c r="AH240" s="52">
        <v>25560</v>
      </c>
    </row>
    <row r="241" spans="1:34">
      <c r="A241" s="50" t="s">
        <v>50</v>
      </c>
      <c r="B241" s="50" t="s">
        <v>756</v>
      </c>
      <c r="C241" s="50" t="s">
        <v>757</v>
      </c>
      <c r="D241" s="50" t="s">
        <v>758</v>
      </c>
      <c r="E241" s="50" t="s">
        <v>54</v>
      </c>
      <c r="F241" s="50" t="s">
        <v>55</v>
      </c>
      <c r="G241" s="50" t="s">
        <v>56</v>
      </c>
      <c r="H241" s="53" t="s">
        <v>55</v>
      </c>
      <c r="M241" s="52">
        <v>30</v>
      </c>
      <c r="N241" s="52">
        <v>0</v>
      </c>
      <c r="S241" s="52">
        <v>30</v>
      </c>
      <c r="T241" s="52">
        <v>0</v>
      </c>
      <c r="Y241" s="52">
        <v>30</v>
      </c>
      <c r="Z241" s="52">
        <v>0</v>
      </c>
      <c r="AE241" s="52">
        <v>30</v>
      </c>
      <c r="AF241" s="52">
        <v>0</v>
      </c>
      <c r="AG241" s="52">
        <v>120</v>
      </c>
      <c r="AH241" s="52">
        <v>0</v>
      </c>
    </row>
    <row r="242" spans="1:34">
      <c r="A242" s="50" t="s">
        <v>50</v>
      </c>
      <c r="B242" s="50" t="s">
        <v>759</v>
      </c>
      <c r="C242" s="50" t="s">
        <v>760</v>
      </c>
      <c r="D242" s="50" t="s">
        <v>761</v>
      </c>
      <c r="E242" s="50" t="s">
        <v>69</v>
      </c>
      <c r="F242" s="50" t="s">
        <v>55</v>
      </c>
      <c r="G242" s="50" t="s">
        <v>56</v>
      </c>
      <c r="H242" s="53" t="s">
        <v>55</v>
      </c>
      <c r="M242" s="52">
        <v>90</v>
      </c>
      <c r="N242" s="52">
        <v>22830</v>
      </c>
      <c r="S242" s="52">
        <v>90</v>
      </c>
      <c r="T242" s="52">
        <v>22830</v>
      </c>
      <c r="Y242" s="52">
        <v>90</v>
      </c>
      <c r="Z242" s="52">
        <v>22830</v>
      </c>
      <c r="AE242" s="52">
        <v>90</v>
      </c>
      <c r="AF242" s="52">
        <v>22830</v>
      </c>
      <c r="AG242" s="52">
        <v>360</v>
      </c>
      <c r="AH242" s="52">
        <v>91320</v>
      </c>
    </row>
    <row r="243" spans="1:34">
      <c r="A243" s="50" t="s">
        <v>50</v>
      </c>
      <c r="B243" s="50" t="s">
        <v>762</v>
      </c>
      <c r="C243" s="50" t="s">
        <v>763</v>
      </c>
      <c r="D243" s="50" t="s">
        <v>764</v>
      </c>
      <c r="E243" s="50" t="s">
        <v>54</v>
      </c>
      <c r="F243" s="50" t="s">
        <v>55</v>
      </c>
      <c r="G243" s="50" t="s">
        <v>56</v>
      </c>
      <c r="H243" s="53" t="s">
        <v>55</v>
      </c>
      <c r="M243" s="52">
        <v>24</v>
      </c>
      <c r="N243" s="52">
        <v>5310</v>
      </c>
      <c r="S243" s="52">
        <v>24</v>
      </c>
      <c r="T243" s="52">
        <v>5310</v>
      </c>
      <c r="Y243" s="52">
        <v>24</v>
      </c>
      <c r="Z243" s="52">
        <v>5310</v>
      </c>
      <c r="AE243" s="52">
        <v>24</v>
      </c>
      <c r="AF243" s="52">
        <v>5310</v>
      </c>
      <c r="AG243" s="52">
        <v>96</v>
      </c>
      <c r="AH243" s="52">
        <v>21240</v>
      </c>
    </row>
    <row r="244" spans="1:34">
      <c r="A244" s="50" t="s">
        <v>50</v>
      </c>
      <c r="B244" s="50" t="s">
        <v>765</v>
      </c>
      <c r="C244" s="50" t="s">
        <v>766</v>
      </c>
      <c r="D244" s="50" t="s">
        <v>767</v>
      </c>
      <c r="E244" s="50" t="s">
        <v>54</v>
      </c>
      <c r="F244" s="50" t="s">
        <v>55</v>
      </c>
      <c r="G244" s="50" t="s">
        <v>56</v>
      </c>
      <c r="H244" s="53" t="s">
        <v>55</v>
      </c>
      <c r="M244" s="52">
        <v>24</v>
      </c>
      <c r="N244" s="52">
        <v>5310</v>
      </c>
      <c r="S244" s="52">
        <v>24</v>
      </c>
      <c r="T244" s="52">
        <v>5310</v>
      </c>
      <c r="Y244" s="52">
        <v>24</v>
      </c>
      <c r="Z244" s="52">
        <v>5310</v>
      </c>
      <c r="AE244" s="52">
        <v>24</v>
      </c>
      <c r="AF244" s="52">
        <v>5310</v>
      </c>
      <c r="AG244" s="52">
        <v>96</v>
      </c>
      <c r="AH244" s="52">
        <v>21240</v>
      </c>
    </row>
    <row r="245" spans="1:34">
      <c r="A245" s="50" t="s">
        <v>50</v>
      </c>
      <c r="B245" s="50" t="s">
        <v>768</v>
      </c>
      <c r="C245" s="50" t="s">
        <v>769</v>
      </c>
      <c r="D245" s="50" t="s">
        <v>770</v>
      </c>
      <c r="E245" s="50" t="s">
        <v>54</v>
      </c>
      <c r="F245" s="50" t="s">
        <v>55</v>
      </c>
      <c r="G245" s="50" t="s">
        <v>56</v>
      </c>
      <c r="H245" s="53" t="s">
        <v>55</v>
      </c>
      <c r="M245" s="52">
        <v>12</v>
      </c>
      <c r="N245" s="52">
        <v>3150</v>
      </c>
      <c r="S245" s="52">
        <v>12</v>
      </c>
      <c r="T245" s="52">
        <v>3150</v>
      </c>
      <c r="Y245" s="52">
        <v>12</v>
      </c>
      <c r="Z245" s="52">
        <v>3150</v>
      </c>
      <c r="AE245" s="52">
        <v>12</v>
      </c>
      <c r="AF245" s="52">
        <v>3150</v>
      </c>
      <c r="AG245" s="52">
        <v>48</v>
      </c>
      <c r="AH245" s="52">
        <v>12600</v>
      </c>
    </row>
    <row r="246" spans="1:34">
      <c r="A246" s="50" t="s">
        <v>50</v>
      </c>
      <c r="B246" s="50" t="s">
        <v>771</v>
      </c>
      <c r="C246" s="50" t="s">
        <v>772</v>
      </c>
      <c r="D246" s="50" t="s">
        <v>773</v>
      </c>
      <c r="E246" s="50" t="s">
        <v>69</v>
      </c>
      <c r="F246" s="50" t="s">
        <v>55</v>
      </c>
      <c r="G246" s="50" t="s">
        <v>56</v>
      </c>
      <c r="H246" s="53" t="s">
        <v>55</v>
      </c>
      <c r="M246" s="52">
        <v>12</v>
      </c>
      <c r="N246" s="52">
        <v>4110</v>
      </c>
      <c r="S246" s="52">
        <v>12</v>
      </c>
      <c r="T246" s="52">
        <v>4110</v>
      </c>
      <c r="Y246" s="52">
        <v>12</v>
      </c>
      <c r="Z246" s="52">
        <v>4110</v>
      </c>
      <c r="AE246" s="52">
        <v>12</v>
      </c>
      <c r="AF246" s="52">
        <v>4110</v>
      </c>
      <c r="AG246" s="52">
        <v>48</v>
      </c>
      <c r="AH246" s="52">
        <v>16440</v>
      </c>
    </row>
    <row r="247" spans="1:34">
      <c r="A247" s="50" t="s">
        <v>50</v>
      </c>
      <c r="B247" s="50" t="s">
        <v>774</v>
      </c>
      <c r="C247" s="50" t="s">
        <v>775</v>
      </c>
      <c r="D247" s="50" t="s">
        <v>776</v>
      </c>
      <c r="E247" s="50" t="s">
        <v>54</v>
      </c>
      <c r="F247" s="50" t="s">
        <v>55</v>
      </c>
      <c r="G247" s="50" t="s">
        <v>56</v>
      </c>
      <c r="H247" s="53" t="s">
        <v>55</v>
      </c>
      <c r="M247" s="52">
        <v>24</v>
      </c>
      <c r="N247" s="52">
        <v>0</v>
      </c>
      <c r="S247" s="52">
        <v>24</v>
      </c>
      <c r="T247" s="52">
        <v>0</v>
      </c>
      <c r="Y247" s="52">
        <v>24</v>
      </c>
      <c r="Z247" s="52">
        <v>0</v>
      </c>
      <c r="AE247" s="52">
        <v>24</v>
      </c>
      <c r="AF247" s="52">
        <v>0</v>
      </c>
      <c r="AG247" s="52">
        <v>96</v>
      </c>
      <c r="AH247" s="52">
        <v>0</v>
      </c>
    </row>
    <row r="248" spans="1:34">
      <c r="A248" s="50" t="s">
        <v>50</v>
      </c>
      <c r="B248" s="50" t="s">
        <v>777</v>
      </c>
      <c r="C248" s="50" t="s">
        <v>778</v>
      </c>
      <c r="D248" s="50" t="s">
        <v>779</v>
      </c>
      <c r="E248" s="50" t="s">
        <v>54</v>
      </c>
      <c r="F248" s="50" t="s">
        <v>55</v>
      </c>
      <c r="G248" s="50" t="s">
        <v>56</v>
      </c>
      <c r="H248" s="53" t="s">
        <v>55</v>
      </c>
      <c r="M248" s="52">
        <v>30</v>
      </c>
      <c r="N248" s="52">
        <v>6390</v>
      </c>
      <c r="S248" s="52">
        <v>30</v>
      </c>
      <c r="T248" s="52">
        <v>6390</v>
      </c>
      <c r="Y248" s="52">
        <v>30</v>
      </c>
      <c r="Z248" s="52">
        <v>6390</v>
      </c>
      <c r="AE248" s="52">
        <v>30</v>
      </c>
      <c r="AF248" s="52">
        <v>6390</v>
      </c>
      <c r="AG248" s="52">
        <v>120</v>
      </c>
      <c r="AH248" s="52">
        <v>25560</v>
      </c>
    </row>
    <row r="249" spans="1:34">
      <c r="A249" s="50" t="s">
        <v>50</v>
      </c>
      <c r="B249" s="50" t="s">
        <v>780</v>
      </c>
      <c r="C249" s="50" t="s">
        <v>781</v>
      </c>
      <c r="D249" s="50" t="s">
        <v>782</v>
      </c>
      <c r="E249" s="50" t="s">
        <v>54</v>
      </c>
      <c r="F249" s="50" t="s">
        <v>55</v>
      </c>
      <c r="G249" s="50" t="s">
        <v>56</v>
      </c>
      <c r="H249" s="53" t="s">
        <v>55</v>
      </c>
      <c r="M249" s="52">
        <v>30</v>
      </c>
      <c r="N249" s="52">
        <v>6390</v>
      </c>
      <c r="S249" s="52">
        <v>30</v>
      </c>
      <c r="T249" s="52">
        <v>6390</v>
      </c>
      <c r="Y249" s="52">
        <v>30</v>
      </c>
      <c r="Z249" s="52">
        <v>6390</v>
      </c>
      <c r="AE249" s="52">
        <v>30</v>
      </c>
      <c r="AF249" s="52">
        <v>6390</v>
      </c>
      <c r="AG249" s="52">
        <v>120</v>
      </c>
      <c r="AH249" s="52">
        <v>25560</v>
      </c>
    </row>
    <row r="250" spans="1:34">
      <c r="A250" s="50" t="s">
        <v>50</v>
      </c>
      <c r="B250" s="50" t="s">
        <v>783</v>
      </c>
      <c r="C250" s="50" t="s">
        <v>784</v>
      </c>
      <c r="D250" s="50" t="s">
        <v>776</v>
      </c>
      <c r="E250" s="50" t="s">
        <v>54</v>
      </c>
      <c r="F250" s="50" t="s">
        <v>55</v>
      </c>
      <c r="G250" s="50" t="s">
        <v>56</v>
      </c>
      <c r="H250" s="53" t="s">
        <v>55</v>
      </c>
      <c r="M250" s="52">
        <v>36</v>
      </c>
      <c r="N250" s="52">
        <v>7470</v>
      </c>
      <c r="S250" s="52">
        <v>36</v>
      </c>
      <c r="T250" s="52">
        <v>7470</v>
      </c>
      <c r="Y250" s="52">
        <v>36</v>
      </c>
      <c r="Z250" s="52">
        <v>7470</v>
      </c>
      <c r="AE250" s="52">
        <v>36</v>
      </c>
      <c r="AF250" s="52">
        <v>7470</v>
      </c>
      <c r="AG250" s="52">
        <v>144</v>
      </c>
      <c r="AH250" s="52">
        <v>29880</v>
      </c>
    </row>
    <row r="251" spans="1:34">
      <c r="A251" s="50" t="s">
        <v>50</v>
      </c>
      <c r="B251" s="50" t="s">
        <v>785</v>
      </c>
      <c r="C251" s="50" t="s">
        <v>786</v>
      </c>
      <c r="D251" s="50" t="s">
        <v>787</v>
      </c>
      <c r="E251" s="50" t="s">
        <v>54</v>
      </c>
      <c r="F251" s="50" t="s">
        <v>55</v>
      </c>
      <c r="G251" s="50" t="s">
        <v>56</v>
      </c>
      <c r="H251" s="53" t="s">
        <v>55</v>
      </c>
      <c r="M251" s="52">
        <v>42</v>
      </c>
      <c r="N251" s="52">
        <v>8550</v>
      </c>
      <c r="S251" s="52">
        <v>42</v>
      </c>
      <c r="T251" s="52">
        <v>8550</v>
      </c>
      <c r="Y251" s="52">
        <v>42</v>
      </c>
      <c r="Z251" s="52">
        <v>8550</v>
      </c>
      <c r="AE251" s="52">
        <v>42</v>
      </c>
      <c r="AF251" s="52">
        <v>8550</v>
      </c>
      <c r="AG251" s="52">
        <v>168</v>
      </c>
      <c r="AH251" s="52">
        <v>34200</v>
      </c>
    </row>
    <row r="252" spans="1:34">
      <c r="A252" s="50" t="s">
        <v>50</v>
      </c>
      <c r="B252" s="50" t="s">
        <v>788</v>
      </c>
      <c r="C252" s="50" t="s">
        <v>789</v>
      </c>
      <c r="D252" s="50" t="s">
        <v>734</v>
      </c>
      <c r="E252" s="50" t="s">
        <v>54</v>
      </c>
      <c r="F252" s="50" t="s">
        <v>55</v>
      </c>
      <c r="G252" s="50" t="s">
        <v>56</v>
      </c>
      <c r="H252" s="53" t="s">
        <v>55</v>
      </c>
      <c r="M252" s="52">
        <v>18</v>
      </c>
      <c r="N252" s="52">
        <v>4230</v>
      </c>
      <c r="S252" s="52">
        <v>18</v>
      </c>
      <c r="T252" s="52">
        <v>4230</v>
      </c>
      <c r="Y252" s="52">
        <v>18</v>
      </c>
      <c r="Z252" s="52">
        <v>4230</v>
      </c>
      <c r="AE252" s="52">
        <v>18</v>
      </c>
      <c r="AF252" s="52">
        <v>4230</v>
      </c>
      <c r="AG252" s="52">
        <v>72</v>
      </c>
      <c r="AH252" s="52">
        <v>16920</v>
      </c>
    </row>
    <row r="253" spans="1:34">
      <c r="A253" s="50" t="s">
        <v>50</v>
      </c>
      <c r="B253" s="50" t="s">
        <v>790</v>
      </c>
      <c r="C253" s="50" t="s">
        <v>791</v>
      </c>
      <c r="D253" s="50" t="s">
        <v>792</v>
      </c>
      <c r="E253" s="50" t="s">
        <v>54</v>
      </c>
      <c r="F253" s="50" t="s">
        <v>55</v>
      </c>
      <c r="G253" s="50" t="s">
        <v>56</v>
      </c>
      <c r="H253" s="53" t="s">
        <v>55</v>
      </c>
      <c r="M253" s="52">
        <v>6</v>
      </c>
      <c r="N253" s="52">
        <v>2070</v>
      </c>
      <c r="S253" s="52">
        <v>6</v>
      </c>
      <c r="T253" s="52">
        <v>2070</v>
      </c>
      <c r="Y253" s="52">
        <v>6</v>
      </c>
      <c r="Z253" s="52">
        <v>2070</v>
      </c>
      <c r="AE253" s="52">
        <v>6</v>
      </c>
      <c r="AF253" s="52">
        <v>2070</v>
      </c>
      <c r="AG253" s="52">
        <v>24</v>
      </c>
      <c r="AH253" s="52">
        <v>8280</v>
      </c>
    </row>
    <row r="254" spans="1:34">
      <c r="A254" s="50" t="s">
        <v>50</v>
      </c>
      <c r="B254" s="50" t="s">
        <v>793</v>
      </c>
      <c r="C254" s="50" t="s">
        <v>794</v>
      </c>
      <c r="D254" s="50" t="s">
        <v>795</v>
      </c>
      <c r="E254" s="50" t="s">
        <v>54</v>
      </c>
      <c r="F254" s="50" t="s">
        <v>55</v>
      </c>
      <c r="G254" s="50" t="s">
        <v>56</v>
      </c>
      <c r="H254" s="53" t="s">
        <v>55</v>
      </c>
      <c r="M254" s="52">
        <v>24</v>
      </c>
      <c r="N254" s="52">
        <v>5310</v>
      </c>
      <c r="S254" s="52">
        <v>24</v>
      </c>
      <c r="T254" s="52">
        <v>5310</v>
      </c>
      <c r="Y254" s="52">
        <v>24</v>
      </c>
      <c r="Z254" s="52">
        <v>5310</v>
      </c>
      <c r="AE254" s="52">
        <v>24</v>
      </c>
      <c r="AF254" s="52">
        <v>5310</v>
      </c>
      <c r="AG254" s="52">
        <v>96</v>
      </c>
      <c r="AH254" s="52">
        <v>21240</v>
      </c>
    </row>
    <row r="255" spans="1:34">
      <c r="A255" s="50" t="s">
        <v>50</v>
      </c>
      <c r="B255" s="50" t="s">
        <v>796</v>
      </c>
      <c r="C255" s="50" t="s">
        <v>797</v>
      </c>
      <c r="D255" s="50" t="s">
        <v>798</v>
      </c>
      <c r="E255" s="50" t="s">
        <v>54</v>
      </c>
      <c r="F255" s="50" t="s">
        <v>55</v>
      </c>
      <c r="G255" s="50" t="s">
        <v>56</v>
      </c>
      <c r="H255" s="53" t="s">
        <v>55</v>
      </c>
      <c r="M255" s="52">
        <v>6</v>
      </c>
      <c r="N255" s="52">
        <v>2070</v>
      </c>
      <c r="S255" s="52">
        <v>6</v>
      </c>
      <c r="T255" s="52">
        <v>2070</v>
      </c>
      <c r="Y255" s="52">
        <v>6</v>
      </c>
      <c r="Z255" s="52">
        <v>2070</v>
      </c>
      <c r="AE255" s="52">
        <v>6</v>
      </c>
      <c r="AF255" s="52">
        <v>2070</v>
      </c>
      <c r="AG255" s="52">
        <v>24</v>
      </c>
      <c r="AH255" s="52">
        <v>8280</v>
      </c>
    </row>
    <row r="256" spans="1:34">
      <c r="A256" s="50" t="s">
        <v>50</v>
      </c>
      <c r="B256" s="50" t="s">
        <v>799</v>
      </c>
      <c r="C256" s="50" t="s">
        <v>800</v>
      </c>
      <c r="D256" s="50" t="s">
        <v>801</v>
      </c>
      <c r="E256" s="50" t="s">
        <v>69</v>
      </c>
      <c r="F256" s="50" t="s">
        <v>55</v>
      </c>
      <c r="G256" s="50" t="s">
        <v>56</v>
      </c>
      <c r="H256" s="53" t="s">
        <v>55</v>
      </c>
      <c r="M256" s="52">
        <v>90</v>
      </c>
      <c r="N256" s="52">
        <v>22830</v>
      </c>
      <c r="S256" s="52">
        <v>90</v>
      </c>
      <c r="T256" s="52">
        <v>22830</v>
      </c>
      <c r="Y256" s="52">
        <v>90</v>
      </c>
      <c r="Z256" s="52">
        <v>22830</v>
      </c>
      <c r="AE256" s="52">
        <v>90</v>
      </c>
      <c r="AF256" s="52">
        <v>22830</v>
      </c>
      <c r="AG256" s="52">
        <v>360</v>
      </c>
      <c r="AH256" s="52">
        <v>91320</v>
      </c>
    </row>
    <row r="257" spans="1:34">
      <c r="A257" s="50" t="s">
        <v>50</v>
      </c>
      <c r="B257" s="50" t="s">
        <v>802</v>
      </c>
      <c r="C257" s="50" t="s">
        <v>803</v>
      </c>
      <c r="D257" s="50" t="s">
        <v>804</v>
      </c>
      <c r="E257" s="50" t="s">
        <v>54</v>
      </c>
      <c r="F257" s="50" t="s">
        <v>55</v>
      </c>
      <c r="G257" s="50" t="s">
        <v>56</v>
      </c>
      <c r="H257" s="53" t="s">
        <v>55</v>
      </c>
      <c r="M257" s="52">
        <v>30</v>
      </c>
      <c r="N257" s="52">
        <v>6390</v>
      </c>
      <c r="S257" s="52">
        <v>30</v>
      </c>
      <c r="T257" s="52">
        <v>6390</v>
      </c>
      <c r="Y257" s="52">
        <v>30</v>
      </c>
      <c r="Z257" s="52">
        <v>6390</v>
      </c>
      <c r="AE257" s="52">
        <v>30</v>
      </c>
      <c r="AF257" s="52">
        <v>6390</v>
      </c>
      <c r="AG257" s="52">
        <v>120</v>
      </c>
      <c r="AH257" s="52">
        <v>25560</v>
      </c>
    </row>
    <row r="258" spans="1:34">
      <c r="A258" s="50" t="s">
        <v>50</v>
      </c>
      <c r="B258" s="50" t="s">
        <v>805</v>
      </c>
      <c r="C258" s="50" t="s">
        <v>806</v>
      </c>
      <c r="D258" s="50" t="s">
        <v>807</v>
      </c>
      <c r="E258" s="50" t="s">
        <v>69</v>
      </c>
      <c r="F258" s="50" t="s">
        <v>808</v>
      </c>
      <c r="G258" s="50" t="s">
        <v>71</v>
      </c>
      <c r="H258" s="53" t="s">
        <v>72</v>
      </c>
      <c r="I258" s="52">
        <v>9</v>
      </c>
      <c r="J258" s="52">
        <v>2570</v>
      </c>
      <c r="K258" s="52">
        <v>12</v>
      </c>
      <c r="L258" s="52">
        <v>3290</v>
      </c>
      <c r="M258" s="52">
        <v>108</v>
      </c>
      <c r="N258" s="52">
        <v>52750</v>
      </c>
      <c r="O258" s="52">
        <v>3</v>
      </c>
      <c r="P258" s="52">
        <v>1130</v>
      </c>
      <c r="Q258" s="52">
        <v>138</v>
      </c>
      <c r="R258" s="52">
        <v>74650</v>
      </c>
      <c r="S258" s="52">
        <v>90</v>
      </c>
      <c r="T258" s="52">
        <v>40010</v>
      </c>
      <c r="U258" s="52">
        <v>12</v>
      </c>
      <c r="V258" s="52">
        <v>3290</v>
      </c>
      <c r="W258" s="52">
        <v>93</v>
      </c>
      <c r="X258" s="52">
        <v>42080</v>
      </c>
      <c r="Y258" s="52">
        <v>0</v>
      </c>
      <c r="Z258" s="52">
        <v>410</v>
      </c>
      <c r="AA258" s="52">
        <v>0</v>
      </c>
      <c r="AB258" s="52">
        <v>410</v>
      </c>
      <c r="AC258" s="52">
        <v>0</v>
      </c>
      <c r="AD258" s="52">
        <v>410</v>
      </c>
      <c r="AE258" s="52">
        <v>0</v>
      </c>
      <c r="AF258" s="52">
        <v>410</v>
      </c>
      <c r="AG258" s="52">
        <v>465</v>
      </c>
      <c r="AH258" s="52">
        <v>221410</v>
      </c>
    </row>
    <row r="259" spans="1:34">
      <c r="A259" s="50" t="s">
        <v>50</v>
      </c>
      <c r="B259" s="50" t="s">
        <v>809</v>
      </c>
      <c r="C259" s="50" t="s">
        <v>810</v>
      </c>
      <c r="D259" s="50" t="s">
        <v>811</v>
      </c>
      <c r="E259" s="50" t="s">
        <v>54</v>
      </c>
      <c r="F259" s="50" t="s">
        <v>55</v>
      </c>
      <c r="G259" s="50" t="s">
        <v>56</v>
      </c>
      <c r="H259" s="53" t="s">
        <v>55</v>
      </c>
      <c r="M259" s="52">
        <v>12</v>
      </c>
      <c r="N259" s="52">
        <v>3150</v>
      </c>
      <c r="S259" s="52">
        <v>12</v>
      </c>
      <c r="T259" s="52">
        <v>3150</v>
      </c>
      <c r="Y259" s="52">
        <v>12</v>
      </c>
      <c r="Z259" s="52">
        <v>3150</v>
      </c>
      <c r="AE259" s="52">
        <v>12</v>
      </c>
      <c r="AF259" s="52">
        <v>3150</v>
      </c>
      <c r="AG259" s="52">
        <v>48</v>
      </c>
      <c r="AH259" s="52">
        <v>12600</v>
      </c>
    </row>
    <row r="260" spans="1:34">
      <c r="A260" s="50" t="s">
        <v>50</v>
      </c>
      <c r="B260" s="50" t="s">
        <v>812</v>
      </c>
      <c r="C260" s="50" t="s">
        <v>813</v>
      </c>
      <c r="D260" s="50" t="s">
        <v>814</v>
      </c>
      <c r="E260" s="50" t="s">
        <v>54</v>
      </c>
      <c r="F260" s="50" t="s">
        <v>55</v>
      </c>
      <c r="G260" s="50" t="s">
        <v>56</v>
      </c>
      <c r="H260" s="53" t="s">
        <v>55</v>
      </c>
      <c r="M260" s="52">
        <v>6</v>
      </c>
      <c r="N260" s="52">
        <v>0</v>
      </c>
      <c r="S260" s="52">
        <v>6</v>
      </c>
      <c r="T260" s="52">
        <v>0</v>
      </c>
      <c r="Y260" s="52">
        <v>6</v>
      </c>
      <c r="Z260" s="52">
        <v>0</v>
      </c>
      <c r="AE260" s="52">
        <v>6</v>
      </c>
      <c r="AF260" s="52">
        <v>0</v>
      </c>
      <c r="AG260" s="52">
        <v>24</v>
      </c>
      <c r="AH260" s="52">
        <v>0</v>
      </c>
    </row>
    <row r="261" spans="1:34">
      <c r="A261" s="50" t="s">
        <v>50</v>
      </c>
      <c r="B261" s="50" t="s">
        <v>815</v>
      </c>
      <c r="C261" s="50" t="s">
        <v>816</v>
      </c>
      <c r="D261" s="50" t="s">
        <v>817</v>
      </c>
      <c r="E261" s="50" t="s">
        <v>54</v>
      </c>
      <c r="F261" s="50" t="s">
        <v>55</v>
      </c>
      <c r="G261" s="50" t="s">
        <v>56</v>
      </c>
      <c r="H261" s="53" t="s">
        <v>55</v>
      </c>
      <c r="M261" s="52">
        <v>6</v>
      </c>
      <c r="N261" s="52">
        <v>0</v>
      </c>
      <c r="S261" s="52">
        <v>6</v>
      </c>
      <c r="T261" s="52">
        <v>0</v>
      </c>
      <c r="Y261" s="52">
        <v>6</v>
      </c>
      <c r="Z261" s="52">
        <v>0</v>
      </c>
      <c r="AE261" s="52">
        <v>6</v>
      </c>
      <c r="AF261" s="52">
        <v>0</v>
      </c>
      <c r="AG261" s="52">
        <v>24</v>
      </c>
      <c r="AH261" s="52">
        <v>0</v>
      </c>
    </row>
    <row r="262" spans="1:34">
      <c r="A262" s="50" t="s">
        <v>50</v>
      </c>
      <c r="B262" s="50" t="s">
        <v>818</v>
      </c>
      <c r="C262" s="50" t="s">
        <v>819</v>
      </c>
      <c r="D262" s="50" t="s">
        <v>820</v>
      </c>
      <c r="E262" s="50" t="s">
        <v>69</v>
      </c>
      <c r="F262" s="50" t="s">
        <v>70</v>
      </c>
      <c r="G262" s="50" t="s">
        <v>71</v>
      </c>
      <c r="H262" s="53" t="s">
        <v>72</v>
      </c>
      <c r="I262" s="52">
        <v>28</v>
      </c>
      <c r="J262" s="52">
        <v>7130</v>
      </c>
      <c r="K262" s="52">
        <v>28</v>
      </c>
      <c r="L262" s="52">
        <v>7130</v>
      </c>
      <c r="M262" s="52">
        <v>30</v>
      </c>
      <c r="N262" s="52">
        <v>7610</v>
      </c>
      <c r="O262" s="52">
        <v>24</v>
      </c>
      <c r="P262" s="52">
        <v>6170</v>
      </c>
      <c r="Q262" s="52">
        <v>52</v>
      </c>
      <c r="R262" s="52">
        <v>13790</v>
      </c>
      <c r="S262" s="52">
        <v>39</v>
      </c>
      <c r="T262" s="52">
        <v>9770</v>
      </c>
      <c r="U262" s="52">
        <v>37</v>
      </c>
      <c r="V262" s="52">
        <v>9290</v>
      </c>
      <c r="W262" s="52">
        <v>25</v>
      </c>
      <c r="X262" s="52">
        <v>6410</v>
      </c>
      <c r="Y262" s="52">
        <v>51</v>
      </c>
      <c r="Z262" s="52">
        <v>13100</v>
      </c>
      <c r="AA262" s="52">
        <v>19</v>
      </c>
      <c r="AB262" s="52">
        <v>4970</v>
      </c>
      <c r="AC262" s="52">
        <v>51</v>
      </c>
      <c r="AD262" s="52">
        <v>13100</v>
      </c>
      <c r="AE262" s="52">
        <v>55</v>
      </c>
      <c r="AF262" s="52">
        <v>15860</v>
      </c>
      <c r="AG262" s="52">
        <v>439</v>
      </c>
      <c r="AH262" s="52">
        <v>114330</v>
      </c>
    </row>
    <row r="263" spans="1:34">
      <c r="A263" s="50" t="s">
        <v>50</v>
      </c>
      <c r="B263" s="50" t="s">
        <v>821</v>
      </c>
      <c r="C263" s="50" t="s">
        <v>822</v>
      </c>
      <c r="D263" s="50" t="s">
        <v>823</v>
      </c>
      <c r="E263" s="50" t="s">
        <v>69</v>
      </c>
      <c r="F263" s="50" t="s">
        <v>70</v>
      </c>
      <c r="G263" s="50" t="s">
        <v>71</v>
      </c>
      <c r="H263" s="53" t="s">
        <v>72</v>
      </c>
      <c r="I263" s="52">
        <v>18</v>
      </c>
      <c r="J263" s="52">
        <v>4730</v>
      </c>
      <c r="K263" s="52">
        <v>19</v>
      </c>
      <c r="L263" s="52">
        <v>4970</v>
      </c>
      <c r="M263" s="52">
        <v>21</v>
      </c>
      <c r="N263" s="52">
        <v>5450</v>
      </c>
      <c r="O263" s="52">
        <v>15</v>
      </c>
      <c r="P263" s="52">
        <v>4010</v>
      </c>
      <c r="Q263" s="52">
        <v>60</v>
      </c>
      <c r="R263" s="52">
        <v>19310</v>
      </c>
      <c r="S263" s="52">
        <v>25</v>
      </c>
      <c r="T263" s="52">
        <v>6410</v>
      </c>
      <c r="U263" s="52">
        <v>21</v>
      </c>
      <c r="V263" s="52">
        <v>5450</v>
      </c>
      <c r="W263" s="52">
        <v>34</v>
      </c>
      <c r="X263" s="52">
        <v>8570</v>
      </c>
      <c r="Y263" s="52">
        <v>42</v>
      </c>
      <c r="Z263" s="52">
        <v>10490</v>
      </c>
      <c r="AA263" s="52">
        <v>21</v>
      </c>
      <c r="AB263" s="52">
        <v>5450</v>
      </c>
      <c r="AC263" s="52">
        <v>34</v>
      </c>
      <c r="AD263" s="52">
        <v>8570</v>
      </c>
      <c r="AE263" s="52">
        <v>36</v>
      </c>
      <c r="AF263" s="52">
        <v>9050</v>
      </c>
      <c r="AG263" s="52">
        <v>346</v>
      </c>
      <c r="AH263" s="52">
        <v>92460</v>
      </c>
    </row>
    <row r="264" spans="1:34">
      <c r="A264" s="50" t="s">
        <v>50</v>
      </c>
      <c r="B264" s="50" t="s">
        <v>824</v>
      </c>
      <c r="C264" s="50" t="s">
        <v>825</v>
      </c>
      <c r="D264" s="50" t="s">
        <v>826</v>
      </c>
      <c r="E264" s="50" t="s">
        <v>69</v>
      </c>
      <c r="F264" s="50" t="s">
        <v>70</v>
      </c>
      <c r="G264" s="50" t="s">
        <v>71</v>
      </c>
      <c r="H264" s="53" t="s">
        <v>72</v>
      </c>
      <c r="I264" s="52">
        <v>63</v>
      </c>
      <c r="J264" s="52">
        <v>21380</v>
      </c>
      <c r="K264" s="52">
        <v>46</v>
      </c>
      <c r="L264" s="52">
        <v>11450</v>
      </c>
      <c r="M264" s="52">
        <v>45</v>
      </c>
      <c r="N264" s="52">
        <v>11210</v>
      </c>
      <c r="O264" s="52">
        <v>42</v>
      </c>
      <c r="P264" s="52">
        <v>10490</v>
      </c>
      <c r="Q264" s="52">
        <v>84</v>
      </c>
      <c r="R264" s="52">
        <v>35870</v>
      </c>
      <c r="S264" s="52">
        <v>78</v>
      </c>
      <c r="T264" s="52">
        <v>31730</v>
      </c>
      <c r="U264" s="52">
        <v>75</v>
      </c>
      <c r="V264" s="52">
        <v>29660</v>
      </c>
      <c r="W264" s="52">
        <v>67</v>
      </c>
      <c r="X264" s="52">
        <v>24140</v>
      </c>
      <c r="Y264" s="52">
        <v>72</v>
      </c>
      <c r="Z264" s="52">
        <v>27590</v>
      </c>
      <c r="AA264" s="52">
        <v>57</v>
      </c>
      <c r="AB264" s="52">
        <v>17240</v>
      </c>
      <c r="AC264" s="52">
        <v>46</v>
      </c>
      <c r="AD264" s="52">
        <v>11450</v>
      </c>
      <c r="AE264" s="52">
        <v>111</v>
      </c>
      <c r="AF264" s="52">
        <v>54940</v>
      </c>
      <c r="AG264" s="52">
        <v>786</v>
      </c>
      <c r="AH264" s="52">
        <v>287150</v>
      </c>
    </row>
    <row r="265" spans="1:34">
      <c r="A265" s="50" t="s">
        <v>50</v>
      </c>
      <c r="B265" s="50" t="s">
        <v>827</v>
      </c>
      <c r="C265" s="50" t="s">
        <v>828</v>
      </c>
      <c r="D265" s="50" t="s">
        <v>829</v>
      </c>
      <c r="E265" s="50" t="s">
        <v>830</v>
      </c>
      <c r="F265" s="50" t="s">
        <v>808</v>
      </c>
      <c r="G265" s="50" t="s">
        <v>71</v>
      </c>
      <c r="H265" s="53" t="s">
        <v>72</v>
      </c>
      <c r="I265" s="52">
        <v>132</v>
      </c>
      <c r="J265" s="52">
        <v>25440</v>
      </c>
      <c r="K265" s="52">
        <v>126</v>
      </c>
      <c r="L265" s="52">
        <v>24300</v>
      </c>
      <c r="M265" s="52">
        <v>111</v>
      </c>
      <c r="N265" s="52">
        <v>21450</v>
      </c>
      <c r="O265" s="52">
        <v>123</v>
      </c>
      <c r="P265" s="52">
        <v>23730</v>
      </c>
      <c r="Q265" s="52">
        <v>159</v>
      </c>
      <c r="R265" s="52">
        <v>30570</v>
      </c>
      <c r="S265" s="52">
        <v>174</v>
      </c>
      <c r="T265" s="52">
        <v>33420</v>
      </c>
      <c r="U265" s="52">
        <v>189</v>
      </c>
      <c r="V265" s="52">
        <v>36270</v>
      </c>
      <c r="W265" s="52">
        <v>213</v>
      </c>
      <c r="X265" s="52">
        <v>43040</v>
      </c>
      <c r="Y265" s="52">
        <v>228</v>
      </c>
      <c r="Z265" s="52">
        <v>48440</v>
      </c>
      <c r="AA265" s="52">
        <v>240</v>
      </c>
      <c r="AB265" s="52">
        <v>52760</v>
      </c>
      <c r="AC265" s="52">
        <v>198</v>
      </c>
      <c r="AD265" s="52">
        <v>37980</v>
      </c>
      <c r="AE265" s="52">
        <v>129</v>
      </c>
      <c r="AF265" s="52">
        <v>24870</v>
      </c>
      <c r="AG265" s="52">
        <v>2022</v>
      </c>
      <c r="AH265" s="52">
        <v>402270</v>
      </c>
    </row>
    <row r="266" spans="1:34">
      <c r="A266" s="50" t="s">
        <v>50</v>
      </c>
      <c r="B266" s="50" t="s">
        <v>831</v>
      </c>
      <c r="C266" s="50" t="s">
        <v>832</v>
      </c>
      <c r="D266" s="50" t="s">
        <v>833</v>
      </c>
      <c r="E266" s="50" t="s">
        <v>830</v>
      </c>
      <c r="F266" s="50" t="s">
        <v>808</v>
      </c>
      <c r="G266" s="50" t="s">
        <v>71</v>
      </c>
      <c r="H266" s="53" t="s">
        <v>72</v>
      </c>
      <c r="I266" s="52">
        <v>65</v>
      </c>
      <c r="J266" s="52">
        <v>12710</v>
      </c>
      <c r="K266" s="52">
        <v>65</v>
      </c>
      <c r="L266" s="52">
        <v>12710</v>
      </c>
      <c r="M266" s="52">
        <v>65</v>
      </c>
      <c r="N266" s="52">
        <v>12710</v>
      </c>
      <c r="O266" s="52">
        <v>65</v>
      </c>
      <c r="P266" s="52">
        <v>12710</v>
      </c>
      <c r="Q266" s="52">
        <v>65</v>
      </c>
      <c r="R266" s="52">
        <v>12710</v>
      </c>
      <c r="S266" s="52">
        <v>65</v>
      </c>
      <c r="T266" s="52">
        <v>12710</v>
      </c>
      <c r="U266" s="52">
        <v>65</v>
      </c>
      <c r="V266" s="52">
        <v>12710</v>
      </c>
      <c r="W266" s="52">
        <v>65</v>
      </c>
      <c r="X266" s="52">
        <v>12710</v>
      </c>
      <c r="Y266" s="52">
        <v>65</v>
      </c>
      <c r="Z266" s="52">
        <v>12710</v>
      </c>
      <c r="AA266" s="52">
        <v>65</v>
      </c>
      <c r="AB266" s="52">
        <v>12710</v>
      </c>
      <c r="AC266" s="52">
        <v>65</v>
      </c>
      <c r="AD266" s="52">
        <v>12710</v>
      </c>
      <c r="AE266" s="52">
        <v>65</v>
      </c>
      <c r="AF266" s="52">
        <v>12710</v>
      </c>
      <c r="AG266" s="52">
        <v>780</v>
      </c>
      <c r="AH266" s="52">
        <v>152520</v>
      </c>
    </row>
    <row r="267" spans="1:34">
      <c r="A267" s="50" t="s">
        <v>50</v>
      </c>
      <c r="B267" s="50" t="s">
        <v>834</v>
      </c>
      <c r="C267" s="50" t="s">
        <v>835</v>
      </c>
      <c r="D267" s="50" t="s">
        <v>570</v>
      </c>
      <c r="E267" s="50" t="s">
        <v>830</v>
      </c>
      <c r="F267" s="50" t="s">
        <v>836</v>
      </c>
      <c r="G267" s="50" t="s">
        <v>71</v>
      </c>
      <c r="H267" s="53" t="s">
        <v>72</v>
      </c>
      <c r="I267" s="52">
        <v>0</v>
      </c>
      <c r="J267" s="52">
        <v>360</v>
      </c>
      <c r="K267" s="52">
        <v>0</v>
      </c>
      <c r="L267" s="52">
        <v>360</v>
      </c>
      <c r="M267" s="52">
        <v>0</v>
      </c>
      <c r="N267" s="52">
        <v>360</v>
      </c>
      <c r="O267" s="52">
        <v>0</v>
      </c>
      <c r="P267" s="52">
        <v>360</v>
      </c>
      <c r="Q267" s="52">
        <v>0</v>
      </c>
      <c r="R267" s="52">
        <v>360</v>
      </c>
      <c r="S267" s="52">
        <v>0</v>
      </c>
      <c r="T267" s="52">
        <v>360</v>
      </c>
      <c r="U267" s="52">
        <v>0</v>
      </c>
      <c r="V267" s="52">
        <v>360</v>
      </c>
      <c r="W267" s="52">
        <v>0</v>
      </c>
      <c r="X267" s="52">
        <v>360</v>
      </c>
      <c r="Y267" s="52">
        <v>0</v>
      </c>
      <c r="Z267" s="52">
        <v>360</v>
      </c>
      <c r="AA267" s="52">
        <v>0</v>
      </c>
      <c r="AB267" s="52">
        <v>360</v>
      </c>
      <c r="AC267" s="52">
        <v>0</v>
      </c>
      <c r="AD267" s="52">
        <v>360</v>
      </c>
      <c r="AE267" s="52">
        <v>0</v>
      </c>
      <c r="AF267" s="52">
        <v>360</v>
      </c>
      <c r="AG267" s="52">
        <v>0</v>
      </c>
      <c r="AH267" s="52">
        <v>4320</v>
      </c>
    </row>
    <row r="268" spans="1:34">
      <c r="A268" s="50" t="s">
        <v>50</v>
      </c>
      <c r="B268" s="50" t="s">
        <v>837</v>
      </c>
      <c r="C268" s="50" t="s">
        <v>838</v>
      </c>
      <c r="D268" s="50" t="s">
        <v>839</v>
      </c>
      <c r="E268" s="50" t="s">
        <v>69</v>
      </c>
      <c r="F268" s="50" t="s">
        <v>70</v>
      </c>
      <c r="G268" s="50" t="s">
        <v>71</v>
      </c>
      <c r="H268" s="53" t="s">
        <v>72</v>
      </c>
      <c r="I268" s="52">
        <v>228</v>
      </c>
      <c r="J268" s="52">
        <v>140350</v>
      </c>
      <c r="K268" s="52">
        <v>78</v>
      </c>
      <c r="L268" s="52">
        <v>31730</v>
      </c>
      <c r="M268" s="52">
        <v>69</v>
      </c>
      <c r="N268" s="52">
        <v>25520</v>
      </c>
      <c r="O268" s="52">
        <v>18</v>
      </c>
      <c r="P268" s="52">
        <v>4730</v>
      </c>
      <c r="Q268" s="52">
        <v>31</v>
      </c>
      <c r="R268" s="52">
        <v>7850</v>
      </c>
      <c r="S268" s="52">
        <v>7</v>
      </c>
      <c r="T268" s="52">
        <v>2090</v>
      </c>
      <c r="U268" s="52">
        <v>0</v>
      </c>
      <c r="V268" s="52">
        <v>410</v>
      </c>
      <c r="W268" s="52">
        <v>0</v>
      </c>
      <c r="X268" s="52">
        <v>410</v>
      </c>
      <c r="Y268" s="52">
        <v>0</v>
      </c>
      <c r="Z268" s="52">
        <v>410</v>
      </c>
      <c r="AA268" s="52">
        <v>0</v>
      </c>
      <c r="AB268" s="52">
        <v>410</v>
      </c>
      <c r="AC268" s="52">
        <v>0</v>
      </c>
      <c r="AD268" s="52">
        <v>410</v>
      </c>
      <c r="AE268" s="52">
        <v>0</v>
      </c>
      <c r="AF268" s="52">
        <v>410</v>
      </c>
      <c r="AG268" s="52">
        <v>431</v>
      </c>
      <c r="AH268" s="52">
        <v>214730</v>
      </c>
    </row>
    <row r="269" spans="1:34">
      <c r="A269" s="50" t="s">
        <v>50</v>
      </c>
      <c r="B269" s="50" t="s">
        <v>840</v>
      </c>
      <c r="C269" s="50" t="s">
        <v>841</v>
      </c>
      <c r="D269" s="50" t="s">
        <v>842</v>
      </c>
      <c r="E269" s="50" t="s">
        <v>54</v>
      </c>
      <c r="F269" s="50" t="s">
        <v>55</v>
      </c>
      <c r="G269" s="50" t="s">
        <v>56</v>
      </c>
      <c r="H269" s="53" t="s">
        <v>55</v>
      </c>
      <c r="M269" s="52">
        <v>6</v>
      </c>
      <c r="N269" s="52">
        <v>2070</v>
      </c>
      <c r="S269" s="52">
        <v>6</v>
      </c>
      <c r="T269" s="52">
        <v>2070</v>
      </c>
      <c r="Y269" s="52">
        <v>6</v>
      </c>
      <c r="Z269" s="52">
        <v>2070</v>
      </c>
      <c r="AE269" s="52">
        <v>6</v>
      </c>
      <c r="AF269" s="52">
        <v>2070</v>
      </c>
      <c r="AG269" s="52">
        <v>24</v>
      </c>
      <c r="AH269" s="52">
        <v>8280</v>
      </c>
    </row>
    <row r="270" spans="1:34">
      <c r="A270" s="50" t="s">
        <v>50</v>
      </c>
      <c r="B270" s="50" t="s">
        <v>843</v>
      </c>
      <c r="C270" s="50" t="s">
        <v>844</v>
      </c>
      <c r="D270" s="50" t="s">
        <v>845</v>
      </c>
      <c r="E270" s="50" t="s">
        <v>54</v>
      </c>
      <c r="F270" s="50" t="s">
        <v>55</v>
      </c>
      <c r="G270" s="50" t="s">
        <v>56</v>
      </c>
      <c r="H270" s="53" t="s">
        <v>55</v>
      </c>
      <c r="M270" s="52">
        <v>6</v>
      </c>
      <c r="N270" s="52">
        <v>2070</v>
      </c>
      <c r="S270" s="52">
        <v>6</v>
      </c>
      <c r="T270" s="52">
        <v>2070</v>
      </c>
      <c r="Y270" s="52">
        <v>6</v>
      </c>
      <c r="Z270" s="52">
        <v>2070</v>
      </c>
      <c r="AE270" s="52">
        <v>6</v>
      </c>
      <c r="AF270" s="52">
        <v>2070</v>
      </c>
      <c r="AG270" s="52">
        <v>24</v>
      </c>
      <c r="AH270" s="52">
        <v>8280</v>
      </c>
    </row>
    <row r="271" spans="1:34">
      <c r="A271" s="50" t="s">
        <v>50</v>
      </c>
      <c r="B271" s="50" t="s">
        <v>846</v>
      </c>
      <c r="C271" s="50" t="s">
        <v>847</v>
      </c>
      <c r="D271" s="50" t="s">
        <v>848</v>
      </c>
      <c r="E271" s="50" t="s">
        <v>69</v>
      </c>
      <c r="F271" s="50" t="s">
        <v>808</v>
      </c>
      <c r="G271" s="50" t="s">
        <v>71</v>
      </c>
      <c r="H271" s="53" t="s">
        <v>72</v>
      </c>
      <c r="I271" s="52">
        <v>0</v>
      </c>
      <c r="J271" s="52">
        <v>0</v>
      </c>
      <c r="K271" s="52">
        <v>0</v>
      </c>
      <c r="L271" s="52">
        <v>0</v>
      </c>
      <c r="M271" s="52">
        <v>0</v>
      </c>
      <c r="N271" s="52">
        <v>0</v>
      </c>
      <c r="O271" s="52">
        <v>0</v>
      </c>
      <c r="P271" s="52">
        <v>0</v>
      </c>
      <c r="Q271" s="52">
        <v>0</v>
      </c>
      <c r="R271" s="52">
        <v>0</v>
      </c>
      <c r="S271" s="52">
        <v>0</v>
      </c>
      <c r="T271" s="52">
        <v>0</v>
      </c>
      <c r="U271" s="52">
        <v>0</v>
      </c>
      <c r="V271" s="52">
        <v>0</v>
      </c>
      <c r="W271" s="52">
        <v>0</v>
      </c>
      <c r="X271" s="52">
        <v>0</v>
      </c>
      <c r="Y271" s="52">
        <v>0</v>
      </c>
      <c r="Z271" s="52">
        <v>0</v>
      </c>
      <c r="AA271" s="52">
        <v>0</v>
      </c>
      <c r="AB271" s="52">
        <v>0</v>
      </c>
      <c r="AC271" s="52">
        <v>0</v>
      </c>
      <c r="AD271" s="52">
        <v>0</v>
      </c>
      <c r="AE271" s="52">
        <v>0</v>
      </c>
      <c r="AF271" s="52">
        <v>0</v>
      </c>
      <c r="AG271" s="52">
        <v>0</v>
      </c>
      <c r="AH271" s="52">
        <v>0</v>
      </c>
    </row>
    <row r="272" spans="1:34">
      <c r="A272" s="50" t="s">
        <v>50</v>
      </c>
      <c r="B272" s="50" t="s">
        <v>849</v>
      </c>
      <c r="C272" s="50" t="s">
        <v>850</v>
      </c>
      <c r="D272" s="50" t="s">
        <v>851</v>
      </c>
      <c r="E272" s="50" t="s">
        <v>69</v>
      </c>
      <c r="F272" s="50" t="s">
        <v>55</v>
      </c>
      <c r="G272" s="50" t="s">
        <v>56</v>
      </c>
      <c r="H272" s="53" t="s">
        <v>55</v>
      </c>
      <c r="M272" s="52">
        <v>18</v>
      </c>
      <c r="N272" s="52">
        <v>0</v>
      </c>
      <c r="S272" s="52">
        <v>18</v>
      </c>
      <c r="T272" s="52">
        <v>0</v>
      </c>
      <c r="Y272" s="52">
        <v>18</v>
      </c>
      <c r="Z272" s="52">
        <v>0</v>
      </c>
      <c r="AE272" s="52">
        <v>18</v>
      </c>
      <c r="AF272" s="52">
        <v>0</v>
      </c>
      <c r="AG272" s="52">
        <v>72</v>
      </c>
      <c r="AH272" s="52">
        <v>0</v>
      </c>
    </row>
    <row r="273" spans="1:34">
      <c r="A273" s="50" t="s">
        <v>50</v>
      </c>
      <c r="B273" s="50" t="s">
        <v>852</v>
      </c>
      <c r="C273" s="50" t="s">
        <v>853</v>
      </c>
      <c r="D273" s="50" t="s">
        <v>854</v>
      </c>
      <c r="E273" s="50" t="s">
        <v>54</v>
      </c>
      <c r="F273" s="50" t="s">
        <v>55</v>
      </c>
      <c r="G273" s="50" t="s">
        <v>56</v>
      </c>
      <c r="H273" s="53" t="s">
        <v>55</v>
      </c>
      <c r="M273" s="52">
        <v>54</v>
      </c>
      <c r="N273" s="52">
        <v>0</v>
      </c>
      <c r="S273" s="52">
        <v>54</v>
      </c>
      <c r="T273" s="52">
        <v>0</v>
      </c>
      <c r="Y273" s="52">
        <v>54</v>
      </c>
      <c r="Z273" s="52">
        <v>0</v>
      </c>
      <c r="AE273" s="52">
        <v>54</v>
      </c>
      <c r="AF273" s="52">
        <v>0</v>
      </c>
      <c r="AG273" s="52">
        <v>216</v>
      </c>
      <c r="AH273" s="52">
        <v>0</v>
      </c>
    </row>
    <row r="274" spans="1:34">
      <c r="A274" s="50" t="s">
        <v>50</v>
      </c>
      <c r="B274" s="50" t="s">
        <v>855</v>
      </c>
      <c r="C274" s="50" t="s">
        <v>856</v>
      </c>
      <c r="D274" s="50" t="s">
        <v>857</v>
      </c>
      <c r="E274" s="50" t="s">
        <v>69</v>
      </c>
      <c r="F274" s="50" t="s">
        <v>55</v>
      </c>
      <c r="G274" s="50" t="s">
        <v>56</v>
      </c>
      <c r="H274" s="53" t="s">
        <v>55</v>
      </c>
      <c r="I274" s="52">
        <v>50</v>
      </c>
      <c r="J274" s="52">
        <v>12410</v>
      </c>
      <c r="K274" s="52">
        <v>50</v>
      </c>
      <c r="L274" s="52">
        <v>12410</v>
      </c>
      <c r="M274" s="52">
        <v>50</v>
      </c>
      <c r="N274" s="52">
        <v>12410</v>
      </c>
      <c r="O274" s="52">
        <v>50</v>
      </c>
      <c r="P274" s="52">
        <v>12410</v>
      </c>
      <c r="Q274" s="52">
        <v>50</v>
      </c>
      <c r="R274" s="52">
        <v>12410</v>
      </c>
      <c r="S274" s="52">
        <v>50</v>
      </c>
      <c r="T274" s="52">
        <v>12410</v>
      </c>
      <c r="U274" s="52">
        <v>50</v>
      </c>
      <c r="V274" s="52">
        <v>12410</v>
      </c>
      <c r="W274" s="52">
        <v>50</v>
      </c>
      <c r="X274" s="52">
        <v>12410</v>
      </c>
      <c r="Y274" s="52">
        <v>50</v>
      </c>
      <c r="Z274" s="52">
        <v>12410</v>
      </c>
      <c r="AA274" s="52">
        <v>50</v>
      </c>
      <c r="AB274" s="52">
        <v>12410</v>
      </c>
      <c r="AC274" s="52">
        <v>50</v>
      </c>
      <c r="AD274" s="52">
        <v>12410</v>
      </c>
      <c r="AE274" s="52">
        <v>50</v>
      </c>
      <c r="AF274" s="52">
        <v>12410</v>
      </c>
      <c r="AG274" s="52">
        <v>600</v>
      </c>
      <c r="AH274" s="52">
        <v>148920</v>
      </c>
    </row>
    <row r="275" spans="1:34">
      <c r="A275" s="50" t="s">
        <v>50</v>
      </c>
      <c r="B275" s="50" t="s">
        <v>858</v>
      </c>
      <c r="C275" s="50" t="s">
        <v>859</v>
      </c>
      <c r="D275" s="50" t="s">
        <v>860</v>
      </c>
      <c r="E275" s="50" t="s">
        <v>69</v>
      </c>
      <c r="F275" s="50" t="s">
        <v>861</v>
      </c>
      <c r="G275" s="50" t="s">
        <v>71</v>
      </c>
      <c r="H275" s="53" t="s">
        <v>72</v>
      </c>
      <c r="I275" s="52">
        <v>0</v>
      </c>
      <c r="J275" s="52">
        <v>0</v>
      </c>
      <c r="K275" s="52">
        <v>0</v>
      </c>
      <c r="L275" s="52">
        <v>0</v>
      </c>
      <c r="M275" s="52">
        <v>0</v>
      </c>
      <c r="N275" s="52">
        <v>0</v>
      </c>
      <c r="O275" s="52">
        <v>0</v>
      </c>
      <c r="P275" s="52">
        <v>0</v>
      </c>
      <c r="Q275" s="52">
        <v>0</v>
      </c>
      <c r="R275" s="52">
        <v>0</v>
      </c>
      <c r="S275" s="52">
        <v>0</v>
      </c>
      <c r="T275" s="52">
        <v>0</v>
      </c>
      <c r="U275" s="52">
        <v>0</v>
      </c>
      <c r="V275" s="52">
        <v>0</v>
      </c>
      <c r="W275" s="52">
        <v>0</v>
      </c>
      <c r="X275" s="52">
        <v>0</v>
      </c>
      <c r="Y275" s="52">
        <v>0</v>
      </c>
      <c r="Z275" s="52">
        <v>0</v>
      </c>
      <c r="AA275" s="52">
        <v>0</v>
      </c>
      <c r="AB275" s="52">
        <v>0</v>
      </c>
      <c r="AC275" s="52">
        <v>0</v>
      </c>
      <c r="AD275" s="52">
        <v>0</v>
      </c>
      <c r="AE275" s="52">
        <v>0</v>
      </c>
      <c r="AF275" s="52">
        <v>0</v>
      </c>
      <c r="AG275" s="52">
        <v>0</v>
      </c>
      <c r="AH275" s="52">
        <v>0</v>
      </c>
    </row>
    <row r="276" spans="1:34">
      <c r="A276" s="50" t="s">
        <v>50</v>
      </c>
      <c r="B276" s="50" t="s">
        <v>862</v>
      </c>
      <c r="C276" s="50" t="s">
        <v>863</v>
      </c>
      <c r="D276" s="50" t="s">
        <v>864</v>
      </c>
      <c r="E276" s="50" t="s">
        <v>69</v>
      </c>
      <c r="F276" s="50" t="s">
        <v>836</v>
      </c>
      <c r="G276" s="50" t="s">
        <v>71</v>
      </c>
      <c r="H276" s="53" t="s">
        <v>72</v>
      </c>
      <c r="I276" s="52">
        <v>54</v>
      </c>
      <c r="J276" s="52">
        <v>15170</v>
      </c>
      <c r="K276" s="52">
        <v>0</v>
      </c>
      <c r="L276" s="52">
        <v>410</v>
      </c>
      <c r="M276" s="52">
        <v>0</v>
      </c>
      <c r="N276" s="52">
        <v>410</v>
      </c>
      <c r="O276" s="52">
        <v>46</v>
      </c>
      <c r="P276" s="52">
        <v>11450</v>
      </c>
      <c r="Q276" s="52">
        <v>62</v>
      </c>
      <c r="R276" s="52">
        <v>20690</v>
      </c>
      <c r="S276" s="52">
        <v>62</v>
      </c>
      <c r="T276" s="52">
        <v>20690</v>
      </c>
      <c r="U276" s="52">
        <v>70</v>
      </c>
      <c r="V276" s="52">
        <v>26210</v>
      </c>
      <c r="W276" s="52">
        <v>70</v>
      </c>
      <c r="X276" s="52">
        <v>26210</v>
      </c>
      <c r="Y276" s="52">
        <v>124</v>
      </c>
      <c r="Z276" s="52">
        <v>64430</v>
      </c>
      <c r="AA276" s="52">
        <v>78</v>
      </c>
      <c r="AB276" s="52">
        <v>31730</v>
      </c>
      <c r="AC276" s="52">
        <v>78</v>
      </c>
      <c r="AD276" s="52">
        <v>31730</v>
      </c>
      <c r="AE276" s="52">
        <v>62</v>
      </c>
      <c r="AF276" s="52">
        <v>20690</v>
      </c>
      <c r="AG276" s="52">
        <v>706</v>
      </c>
      <c r="AH276" s="52">
        <v>269820</v>
      </c>
    </row>
    <row r="277" spans="1:34">
      <c r="A277" s="50" t="s">
        <v>50</v>
      </c>
      <c r="B277" s="50" t="s">
        <v>865</v>
      </c>
      <c r="C277" s="50" t="s">
        <v>866</v>
      </c>
      <c r="D277" s="50" t="s">
        <v>867</v>
      </c>
      <c r="E277" s="50" t="s">
        <v>69</v>
      </c>
      <c r="F277" s="50" t="s">
        <v>808</v>
      </c>
      <c r="G277" s="50" t="s">
        <v>71</v>
      </c>
      <c r="H277" s="53" t="s">
        <v>72</v>
      </c>
      <c r="I277" s="52">
        <v>0</v>
      </c>
      <c r="J277" s="52">
        <v>410</v>
      </c>
      <c r="K277" s="52">
        <v>0</v>
      </c>
      <c r="L277" s="52">
        <v>410</v>
      </c>
      <c r="M277" s="52">
        <v>0</v>
      </c>
      <c r="N277" s="52">
        <v>410</v>
      </c>
      <c r="O277" s="52">
        <v>0</v>
      </c>
      <c r="P277" s="52">
        <v>410</v>
      </c>
      <c r="Q277" s="52">
        <v>0</v>
      </c>
      <c r="R277" s="52">
        <v>410</v>
      </c>
      <c r="S277" s="52">
        <v>0</v>
      </c>
      <c r="T277" s="52">
        <v>410</v>
      </c>
      <c r="U277" s="52">
        <v>0</v>
      </c>
      <c r="V277" s="52">
        <v>410</v>
      </c>
      <c r="W277" s="52">
        <v>0</v>
      </c>
      <c r="X277" s="52">
        <v>410</v>
      </c>
      <c r="Y277" s="52">
        <v>0</v>
      </c>
      <c r="Z277" s="52">
        <v>410</v>
      </c>
      <c r="AA277" s="52">
        <v>0</v>
      </c>
      <c r="AB277" s="52">
        <v>410</v>
      </c>
      <c r="AC277" s="52">
        <v>0</v>
      </c>
      <c r="AD277" s="52">
        <v>410</v>
      </c>
      <c r="AE277" s="52">
        <v>0</v>
      </c>
      <c r="AF277" s="52">
        <v>410</v>
      </c>
      <c r="AG277" s="52">
        <v>0</v>
      </c>
      <c r="AH277" s="52">
        <v>4920</v>
      </c>
    </row>
    <row r="278" spans="1:34">
      <c r="A278" s="50" t="s">
        <v>50</v>
      </c>
      <c r="B278" s="50" t="s">
        <v>868</v>
      </c>
      <c r="C278" s="50" t="s">
        <v>869</v>
      </c>
      <c r="D278" s="50" t="s">
        <v>870</v>
      </c>
      <c r="E278" s="50" t="s">
        <v>69</v>
      </c>
      <c r="F278" s="50" t="s">
        <v>836</v>
      </c>
      <c r="G278" s="50" t="s">
        <v>71</v>
      </c>
      <c r="H278" s="53" t="s">
        <v>72</v>
      </c>
      <c r="I278" s="52">
        <v>62</v>
      </c>
      <c r="J278" s="52">
        <v>20690</v>
      </c>
      <c r="K278" s="52">
        <v>76</v>
      </c>
      <c r="L278" s="52">
        <v>30350</v>
      </c>
      <c r="M278" s="52">
        <v>110</v>
      </c>
      <c r="N278" s="52">
        <v>54210</v>
      </c>
      <c r="O278" s="52">
        <v>96</v>
      </c>
      <c r="P278" s="52">
        <v>44150</v>
      </c>
      <c r="Q278" s="52">
        <v>52</v>
      </c>
      <c r="R278" s="52">
        <v>13790</v>
      </c>
      <c r="S278" s="52">
        <v>72</v>
      </c>
      <c r="T278" s="52">
        <v>27590</v>
      </c>
      <c r="U278" s="52">
        <v>57</v>
      </c>
      <c r="V278" s="52">
        <v>17240</v>
      </c>
      <c r="W278" s="52">
        <v>76</v>
      </c>
      <c r="X278" s="52">
        <v>30350</v>
      </c>
      <c r="Y278" s="52">
        <v>48</v>
      </c>
      <c r="Z278" s="52">
        <v>11930</v>
      </c>
      <c r="AA278" s="52">
        <v>62</v>
      </c>
      <c r="AB278" s="52">
        <v>20690</v>
      </c>
      <c r="AC278" s="52">
        <v>43</v>
      </c>
      <c r="AD278" s="52">
        <v>10730</v>
      </c>
      <c r="AE278" s="52">
        <v>9</v>
      </c>
      <c r="AF278" s="52">
        <v>2570</v>
      </c>
      <c r="AG278" s="52">
        <v>763</v>
      </c>
      <c r="AH278" s="52">
        <v>284290</v>
      </c>
    </row>
    <row r="279" spans="1:34">
      <c r="A279" s="50" t="s">
        <v>50</v>
      </c>
      <c r="B279" s="50" t="s">
        <v>871</v>
      </c>
      <c r="C279" s="50" t="s">
        <v>872</v>
      </c>
      <c r="D279" s="50" t="s">
        <v>873</v>
      </c>
      <c r="E279" s="50" t="s">
        <v>69</v>
      </c>
      <c r="F279" s="50" t="s">
        <v>70</v>
      </c>
      <c r="G279" s="50" t="s">
        <v>71</v>
      </c>
      <c r="H279" s="53" t="s">
        <v>72</v>
      </c>
      <c r="I279" s="52">
        <v>37</v>
      </c>
      <c r="J279" s="52">
        <v>9290</v>
      </c>
      <c r="K279" s="52">
        <v>37</v>
      </c>
      <c r="L279" s="52">
        <v>9290</v>
      </c>
      <c r="M279" s="52">
        <v>37</v>
      </c>
      <c r="N279" s="52">
        <v>9290</v>
      </c>
      <c r="O279" s="52">
        <v>37</v>
      </c>
      <c r="P279" s="52">
        <v>9290</v>
      </c>
      <c r="Q279" s="52">
        <v>37</v>
      </c>
      <c r="R279" s="52">
        <v>9290</v>
      </c>
      <c r="S279" s="52">
        <v>37</v>
      </c>
      <c r="T279" s="52">
        <v>9290</v>
      </c>
      <c r="U279" s="52">
        <v>37</v>
      </c>
      <c r="V279" s="52">
        <v>9290</v>
      </c>
      <c r="W279" s="52">
        <v>25</v>
      </c>
      <c r="X279" s="52">
        <v>6410</v>
      </c>
      <c r="Y279" s="52">
        <v>25</v>
      </c>
      <c r="Z279" s="52">
        <v>6410</v>
      </c>
      <c r="AA279" s="52">
        <v>37</v>
      </c>
      <c r="AB279" s="52">
        <v>9290</v>
      </c>
      <c r="AC279" s="52">
        <v>37</v>
      </c>
      <c r="AD279" s="52">
        <v>9290</v>
      </c>
      <c r="AE279" s="52">
        <v>37</v>
      </c>
      <c r="AF279" s="52">
        <v>9290</v>
      </c>
      <c r="AG279" s="52">
        <v>420</v>
      </c>
      <c r="AH279" s="52">
        <v>105720</v>
      </c>
    </row>
    <row r="280" spans="1:34">
      <c r="A280" s="50" t="s">
        <v>50</v>
      </c>
      <c r="B280" s="50" t="s">
        <v>874</v>
      </c>
      <c r="C280" s="50" t="s">
        <v>875</v>
      </c>
      <c r="D280" s="50" t="s">
        <v>876</v>
      </c>
      <c r="E280" s="50" t="s">
        <v>69</v>
      </c>
      <c r="F280" s="50" t="s">
        <v>877</v>
      </c>
      <c r="G280" s="50" t="s">
        <v>71</v>
      </c>
      <c r="H280" s="53" t="s">
        <v>705</v>
      </c>
      <c r="I280" s="52">
        <v>0</v>
      </c>
      <c r="J280" s="52">
        <v>410</v>
      </c>
      <c r="K280" s="52">
        <v>0</v>
      </c>
      <c r="L280" s="52">
        <v>410</v>
      </c>
      <c r="M280" s="52">
        <v>0</v>
      </c>
      <c r="N280" s="52">
        <v>410</v>
      </c>
      <c r="O280" s="52">
        <v>0</v>
      </c>
      <c r="P280" s="52">
        <v>410</v>
      </c>
      <c r="Q280" s="52">
        <v>0</v>
      </c>
      <c r="R280" s="52">
        <v>410</v>
      </c>
      <c r="S280" s="52">
        <v>0</v>
      </c>
      <c r="T280" s="52">
        <v>410</v>
      </c>
      <c r="U280" s="52">
        <v>0</v>
      </c>
      <c r="V280" s="52">
        <v>410</v>
      </c>
      <c r="W280" s="52">
        <v>0</v>
      </c>
      <c r="X280" s="52">
        <v>410</v>
      </c>
      <c r="Y280" s="52">
        <v>0</v>
      </c>
      <c r="Z280" s="52">
        <v>410</v>
      </c>
      <c r="AA280" s="52">
        <v>0</v>
      </c>
      <c r="AB280" s="52">
        <v>410</v>
      </c>
      <c r="AC280" s="52">
        <v>0</v>
      </c>
      <c r="AD280" s="52">
        <v>410</v>
      </c>
      <c r="AE280" s="52">
        <v>0</v>
      </c>
      <c r="AF280" s="52">
        <v>410</v>
      </c>
      <c r="AG280" s="52">
        <v>0</v>
      </c>
      <c r="AH280" s="52">
        <v>4920</v>
      </c>
    </row>
    <row r="281" spans="1:34">
      <c r="A281" s="50" t="s">
        <v>50</v>
      </c>
      <c r="B281" s="50" t="s">
        <v>878</v>
      </c>
      <c r="C281" s="50" t="s">
        <v>879</v>
      </c>
      <c r="D281" s="50" t="s">
        <v>880</v>
      </c>
      <c r="E281" s="50" t="s">
        <v>69</v>
      </c>
      <c r="F281" s="50" t="s">
        <v>808</v>
      </c>
      <c r="G281" s="50" t="s">
        <v>71</v>
      </c>
      <c r="H281" s="53" t="s">
        <v>705</v>
      </c>
      <c r="I281" s="52">
        <v>0</v>
      </c>
      <c r="J281" s="52">
        <v>0</v>
      </c>
      <c r="K281" s="52">
        <v>0</v>
      </c>
      <c r="L281" s="52">
        <v>0</v>
      </c>
      <c r="M281" s="52">
        <v>0</v>
      </c>
      <c r="N281" s="52">
        <v>0</v>
      </c>
      <c r="O281" s="52">
        <v>0</v>
      </c>
      <c r="P281" s="52">
        <v>0</v>
      </c>
      <c r="Q281" s="52">
        <v>0</v>
      </c>
      <c r="R281" s="52">
        <v>0</v>
      </c>
      <c r="S281" s="52">
        <v>0</v>
      </c>
      <c r="T281" s="52">
        <v>0</v>
      </c>
      <c r="U281" s="52">
        <v>0</v>
      </c>
      <c r="V281" s="52">
        <v>0</v>
      </c>
      <c r="W281" s="52">
        <v>0</v>
      </c>
      <c r="X281" s="52">
        <v>0</v>
      </c>
      <c r="Y281" s="52">
        <v>0</v>
      </c>
      <c r="Z281" s="52">
        <v>0</v>
      </c>
      <c r="AA281" s="52">
        <v>0</v>
      </c>
      <c r="AB281" s="52">
        <v>0</v>
      </c>
      <c r="AC281" s="52">
        <v>0</v>
      </c>
      <c r="AD281" s="52">
        <v>0</v>
      </c>
      <c r="AE281" s="52">
        <v>0</v>
      </c>
      <c r="AF281" s="52">
        <v>0</v>
      </c>
      <c r="AG281" s="52">
        <v>0</v>
      </c>
      <c r="AH281" s="52">
        <v>0</v>
      </c>
    </row>
    <row r="282" spans="1:34">
      <c r="A282" s="50" t="s">
        <v>50</v>
      </c>
      <c r="B282" s="50" t="s">
        <v>881</v>
      </c>
      <c r="C282" s="50" t="s">
        <v>882</v>
      </c>
      <c r="D282" s="50" t="s">
        <v>883</v>
      </c>
      <c r="E282" s="50" t="s">
        <v>69</v>
      </c>
      <c r="F282" s="50" t="s">
        <v>70</v>
      </c>
      <c r="G282" s="50" t="s">
        <v>71</v>
      </c>
      <c r="H282" s="53" t="s">
        <v>705</v>
      </c>
      <c r="I282" s="52">
        <v>165</v>
      </c>
      <c r="J282" s="52">
        <v>94360</v>
      </c>
      <c r="K282" s="52">
        <v>334</v>
      </c>
      <c r="L282" s="52">
        <v>219090</v>
      </c>
      <c r="M282" s="52">
        <v>247</v>
      </c>
      <c r="N282" s="52">
        <v>154220</v>
      </c>
      <c r="O282" s="52">
        <v>74</v>
      </c>
      <c r="P282" s="52">
        <v>28970</v>
      </c>
      <c r="Q282" s="52">
        <v>182</v>
      </c>
      <c r="R282" s="52">
        <v>106770</v>
      </c>
      <c r="S282" s="52">
        <v>296</v>
      </c>
      <c r="T282" s="52">
        <v>189990</v>
      </c>
      <c r="U282" s="52">
        <v>254</v>
      </c>
      <c r="V282" s="52">
        <v>159330</v>
      </c>
      <c r="W282" s="52">
        <v>524</v>
      </c>
      <c r="X282" s="52">
        <v>365390</v>
      </c>
      <c r="Y282" s="52">
        <v>546</v>
      </c>
      <c r="Z282" s="52">
        <v>382330</v>
      </c>
      <c r="AA282" s="52">
        <v>210</v>
      </c>
      <c r="AB282" s="52">
        <v>127210</v>
      </c>
      <c r="AC282" s="52">
        <v>284</v>
      </c>
      <c r="AD282" s="52">
        <v>181230</v>
      </c>
      <c r="AE282" s="52">
        <v>265</v>
      </c>
      <c r="AF282" s="52">
        <v>167360</v>
      </c>
      <c r="AG282" s="52">
        <v>3381</v>
      </c>
      <c r="AH282" s="52">
        <v>2176250</v>
      </c>
    </row>
    <row r="283" spans="1:34">
      <c r="A283" s="50" t="s">
        <v>50</v>
      </c>
      <c r="B283" s="50" t="s">
        <v>884</v>
      </c>
      <c r="C283" s="50" t="s">
        <v>885</v>
      </c>
      <c r="D283" s="50" t="s">
        <v>2176</v>
      </c>
      <c r="E283" s="50" t="s">
        <v>69</v>
      </c>
      <c r="F283" s="50" t="s">
        <v>70</v>
      </c>
      <c r="G283" s="50" t="s">
        <v>71</v>
      </c>
      <c r="H283" s="53" t="s">
        <v>705</v>
      </c>
      <c r="AG283" s="52">
        <v>0</v>
      </c>
      <c r="AH283" s="52">
        <v>0</v>
      </c>
    </row>
    <row r="284" spans="1:34">
      <c r="A284" s="50" t="s">
        <v>50</v>
      </c>
      <c r="B284" s="50" t="s">
        <v>887</v>
      </c>
      <c r="C284" s="50" t="s">
        <v>888</v>
      </c>
      <c r="D284" s="50" t="s">
        <v>889</v>
      </c>
      <c r="E284" s="50" t="s">
        <v>69</v>
      </c>
      <c r="F284" s="50" t="s">
        <v>55</v>
      </c>
      <c r="G284" s="50" t="s">
        <v>56</v>
      </c>
      <c r="H284" s="53" t="s">
        <v>55</v>
      </c>
      <c r="I284" s="52">
        <v>112</v>
      </c>
      <c r="J284" s="52">
        <v>55670</v>
      </c>
      <c r="K284" s="52">
        <v>112</v>
      </c>
      <c r="L284" s="52">
        <v>55670</v>
      </c>
      <c r="M284" s="52">
        <v>112</v>
      </c>
      <c r="N284" s="52">
        <v>55670</v>
      </c>
      <c r="O284" s="52">
        <v>112</v>
      </c>
      <c r="P284" s="52">
        <v>55670</v>
      </c>
      <c r="Q284" s="52">
        <v>112</v>
      </c>
      <c r="R284" s="52">
        <v>55670</v>
      </c>
      <c r="S284" s="52">
        <v>112</v>
      </c>
      <c r="T284" s="52">
        <v>55670</v>
      </c>
      <c r="U284" s="52">
        <v>112</v>
      </c>
      <c r="V284" s="52">
        <v>55670</v>
      </c>
      <c r="W284" s="52">
        <v>112</v>
      </c>
      <c r="X284" s="52">
        <v>55670</v>
      </c>
      <c r="Y284" s="52">
        <v>112</v>
      </c>
      <c r="Z284" s="52">
        <v>55670</v>
      </c>
      <c r="AA284" s="52">
        <v>112</v>
      </c>
      <c r="AB284" s="52">
        <v>55670</v>
      </c>
      <c r="AC284" s="52">
        <v>112</v>
      </c>
      <c r="AD284" s="52">
        <v>55670</v>
      </c>
      <c r="AE284" s="52">
        <v>112</v>
      </c>
      <c r="AF284" s="52">
        <v>55670</v>
      </c>
      <c r="AG284" s="52">
        <v>1344</v>
      </c>
      <c r="AH284" s="52">
        <v>668040</v>
      </c>
    </row>
    <row r="285" spans="1:34">
      <c r="A285" s="50" t="s">
        <v>50</v>
      </c>
      <c r="B285" s="50" t="s">
        <v>890</v>
      </c>
      <c r="C285" s="50" t="s">
        <v>891</v>
      </c>
      <c r="D285" s="50" t="s">
        <v>892</v>
      </c>
      <c r="E285" s="50" t="s">
        <v>69</v>
      </c>
      <c r="F285" s="50" t="s">
        <v>70</v>
      </c>
      <c r="G285" s="50" t="s">
        <v>71</v>
      </c>
      <c r="H285" s="53" t="s">
        <v>705</v>
      </c>
      <c r="I285" s="52">
        <v>148</v>
      </c>
      <c r="J285" s="52">
        <v>81950</v>
      </c>
      <c r="K285" s="52">
        <v>120</v>
      </c>
      <c r="L285" s="52">
        <v>61510</v>
      </c>
      <c r="M285" s="52">
        <v>75</v>
      </c>
      <c r="N285" s="52">
        <v>29660</v>
      </c>
      <c r="O285" s="52">
        <v>55</v>
      </c>
      <c r="P285" s="52">
        <v>15860</v>
      </c>
      <c r="Q285" s="52">
        <v>67</v>
      </c>
      <c r="R285" s="52">
        <v>24140</v>
      </c>
      <c r="S285" s="52">
        <v>71</v>
      </c>
      <c r="T285" s="52">
        <v>26900</v>
      </c>
      <c r="U285" s="52">
        <v>49</v>
      </c>
      <c r="V285" s="52">
        <v>12170</v>
      </c>
      <c r="W285" s="52">
        <v>50</v>
      </c>
      <c r="X285" s="52">
        <v>12410</v>
      </c>
      <c r="Y285" s="52">
        <v>44</v>
      </c>
      <c r="Z285" s="52">
        <v>10970</v>
      </c>
      <c r="AA285" s="52">
        <v>44</v>
      </c>
      <c r="AB285" s="52">
        <v>10970</v>
      </c>
      <c r="AC285" s="52">
        <v>51</v>
      </c>
      <c r="AD285" s="52">
        <v>13100</v>
      </c>
      <c r="AE285" s="52">
        <v>51</v>
      </c>
      <c r="AF285" s="52">
        <v>13100</v>
      </c>
      <c r="AG285" s="52">
        <v>825</v>
      </c>
      <c r="AH285" s="52">
        <v>312740</v>
      </c>
    </row>
    <row r="286" spans="1:34">
      <c r="A286" s="50" t="s">
        <v>50</v>
      </c>
      <c r="B286" s="50" t="s">
        <v>893</v>
      </c>
      <c r="C286" s="50" t="s">
        <v>894</v>
      </c>
      <c r="D286" s="50" t="s">
        <v>2177</v>
      </c>
      <c r="E286" s="50" t="s">
        <v>69</v>
      </c>
      <c r="F286" s="50" t="s">
        <v>877</v>
      </c>
      <c r="G286" s="50" t="s">
        <v>71</v>
      </c>
      <c r="H286" s="53" t="s">
        <v>705</v>
      </c>
      <c r="I286" s="52">
        <v>285</v>
      </c>
      <c r="J286" s="52">
        <v>181960</v>
      </c>
      <c r="K286" s="52">
        <v>297</v>
      </c>
      <c r="L286" s="52">
        <v>190720</v>
      </c>
      <c r="M286" s="52">
        <v>75</v>
      </c>
      <c r="N286" s="52">
        <v>29660</v>
      </c>
      <c r="O286" s="52">
        <v>271</v>
      </c>
      <c r="P286" s="52">
        <v>171740</v>
      </c>
      <c r="Q286" s="52">
        <v>281</v>
      </c>
      <c r="R286" s="52">
        <v>179040</v>
      </c>
      <c r="S286" s="52">
        <v>343</v>
      </c>
      <c r="T286" s="52">
        <v>226020</v>
      </c>
      <c r="U286" s="52">
        <v>384</v>
      </c>
      <c r="V286" s="52">
        <v>257590</v>
      </c>
      <c r="W286" s="52">
        <v>340</v>
      </c>
      <c r="X286" s="52">
        <v>223710</v>
      </c>
      <c r="Y286" s="52">
        <v>55</v>
      </c>
      <c r="Z286" s="52">
        <v>15860</v>
      </c>
      <c r="AA286" s="52">
        <v>581</v>
      </c>
      <c r="AB286" s="52">
        <v>409280</v>
      </c>
      <c r="AC286" s="52">
        <v>365</v>
      </c>
      <c r="AD286" s="52">
        <v>242960</v>
      </c>
      <c r="AE286" s="52">
        <v>341</v>
      </c>
      <c r="AF286" s="52">
        <v>224480</v>
      </c>
      <c r="AG286" s="52">
        <v>3618</v>
      </c>
      <c r="AH286" s="52">
        <v>2353020</v>
      </c>
    </row>
    <row r="287" spans="1:34">
      <c r="A287" s="50" t="s">
        <v>50</v>
      </c>
      <c r="B287" s="50" t="s">
        <v>896</v>
      </c>
      <c r="C287" s="50" t="s">
        <v>897</v>
      </c>
      <c r="D287" s="50" t="s">
        <v>898</v>
      </c>
      <c r="E287" s="50" t="s">
        <v>69</v>
      </c>
      <c r="F287" s="50" t="s">
        <v>70</v>
      </c>
      <c r="G287" s="50" t="s">
        <v>71</v>
      </c>
      <c r="H287" s="53" t="s">
        <v>705</v>
      </c>
      <c r="I287" s="52">
        <v>95</v>
      </c>
      <c r="J287" s="52">
        <v>43460</v>
      </c>
      <c r="K287" s="52">
        <v>89</v>
      </c>
      <c r="L287" s="52">
        <v>39320</v>
      </c>
      <c r="M287" s="52">
        <v>77</v>
      </c>
      <c r="N287" s="52">
        <v>31040</v>
      </c>
      <c r="O287" s="52">
        <v>98</v>
      </c>
      <c r="P287" s="52">
        <v>45530</v>
      </c>
      <c r="Q287" s="52">
        <v>102</v>
      </c>
      <c r="R287" s="52">
        <v>48370</v>
      </c>
      <c r="S287" s="52">
        <v>95</v>
      </c>
      <c r="T287" s="52">
        <v>43460</v>
      </c>
      <c r="U287" s="52">
        <v>101</v>
      </c>
      <c r="V287" s="52">
        <v>47640</v>
      </c>
      <c r="W287" s="52">
        <v>108</v>
      </c>
      <c r="X287" s="52">
        <v>52750</v>
      </c>
      <c r="Y287" s="52">
        <v>92</v>
      </c>
      <c r="Z287" s="52">
        <v>41390</v>
      </c>
      <c r="AA287" s="52">
        <v>88</v>
      </c>
      <c r="AB287" s="52">
        <v>38630</v>
      </c>
      <c r="AC287" s="52">
        <v>88</v>
      </c>
      <c r="AD287" s="52">
        <v>38630</v>
      </c>
      <c r="AE287" s="52">
        <v>88</v>
      </c>
      <c r="AF287" s="52">
        <v>38630</v>
      </c>
      <c r="AG287" s="52">
        <v>1121</v>
      </c>
      <c r="AH287" s="52">
        <v>508850</v>
      </c>
    </row>
    <row r="288" spans="1:34">
      <c r="A288" s="50" t="s">
        <v>50</v>
      </c>
      <c r="B288" s="50" t="s">
        <v>899</v>
      </c>
      <c r="C288" s="50" t="s">
        <v>900</v>
      </c>
      <c r="D288" s="50" t="s">
        <v>901</v>
      </c>
      <c r="E288" s="50" t="s">
        <v>902</v>
      </c>
      <c r="F288" s="50" t="s">
        <v>903</v>
      </c>
      <c r="G288" s="50" t="s">
        <v>71</v>
      </c>
      <c r="H288" s="53" t="s">
        <v>705</v>
      </c>
      <c r="I288" s="52">
        <v>0</v>
      </c>
      <c r="J288" s="52">
        <v>510</v>
      </c>
      <c r="K288" s="52">
        <v>0</v>
      </c>
      <c r="L288" s="52">
        <v>510</v>
      </c>
      <c r="M288" s="52">
        <v>0</v>
      </c>
      <c r="N288" s="52">
        <v>510</v>
      </c>
      <c r="O288" s="52">
        <v>0</v>
      </c>
      <c r="P288" s="52">
        <v>510</v>
      </c>
      <c r="Q288" s="52">
        <v>0</v>
      </c>
      <c r="R288" s="52">
        <v>510</v>
      </c>
      <c r="S288" s="52">
        <v>0</v>
      </c>
      <c r="T288" s="52">
        <v>510</v>
      </c>
      <c r="U288" s="52">
        <v>0</v>
      </c>
      <c r="V288" s="52">
        <v>510</v>
      </c>
      <c r="W288" s="52">
        <v>0</v>
      </c>
      <c r="X288" s="52">
        <v>510</v>
      </c>
      <c r="Y288" s="52">
        <v>0</v>
      </c>
      <c r="Z288" s="52">
        <v>510</v>
      </c>
      <c r="AA288" s="52">
        <v>0</v>
      </c>
      <c r="AB288" s="52">
        <v>510</v>
      </c>
      <c r="AC288" s="52">
        <v>0</v>
      </c>
      <c r="AD288" s="52">
        <v>510</v>
      </c>
      <c r="AE288" s="52">
        <v>0</v>
      </c>
      <c r="AF288" s="52">
        <v>510</v>
      </c>
      <c r="AG288" s="52">
        <v>0</v>
      </c>
      <c r="AH288" s="52">
        <v>6120</v>
      </c>
    </row>
    <row r="289" spans="1:34">
      <c r="A289" s="50" t="s">
        <v>50</v>
      </c>
      <c r="B289" s="50" t="s">
        <v>904</v>
      </c>
      <c r="C289" s="50" t="s">
        <v>905</v>
      </c>
      <c r="D289" s="50" t="s">
        <v>906</v>
      </c>
      <c r="E289" s="50" t="s">
        <v>69</v>
      </c>
      <c r="F289" s="50" t="s">
        <v>808</v>
      </c>
      <c r="G289" s="50" t="s">
        <v>71</v>
      </c>
      <c r="H289" s="53" t="s">
        <v>72</v>
      </c>
      <c r="I289" s="52">
        <v>30</v>
      </c>
      <c r="J289" s="52">
        <v>7610</v>
      </c>
      <c r="K289" s="52">
        <v>45</v>
      </c>
      <c r="L289" s="52">
        <v>11210</v>
      </c>
      <c r="M289" s="52">
        <v>51</v>
      </c>
      <c r="N289" s="52">
        <v>13100</v>
      </c>
      <c r="O289" s="52">
        <v>30</v>
      </c>
      <c r="P289" s="52">
        <v>7610</v>
      </c>
      <c r="Q289" s="52">
        <v>36</v>
      </c>
      <c r="R289" s="52">
        <v>9050</v>
      </c>
      <c r="S289" s="52">
        <v>51</v>
      </c>
      <c r="T289" s="52">
        <v>13100</v>
      </c>
      <c r="U289" s="52">
        <v>24</v>
      </c>
      <c r="V289" s="52">
        <v>6170</v>
      </c>
      <c r="W289" s="52">
        <v>36</v>
      </c>
      <c r="X289" s="52">
        <v>9050</v>
      </c>
      <c r="Y289" s="52">
        <v>30</v>
      </c>
      <c r="Z289" s="52">
        <v>7610</v>
      </c>
      <c r="AA289" s="52">
        <v>48</v>
      </c>
      <c r="AB289" s="52">
        <v>11930</v>
      </c>
      <c r="AC289" s="52">
        <v>60</v>
      </c>
      <c r="AD289" s="52">
        <v>19310</v>
      </c>
      <c r="AE289" s="52">
        <v>0</v>
      </c>
      <c r="AF289" s="52">
        <v>410</v>
      </c>
      <c r="AG289" s="52">
        <v>441</v>
      </c>
      <c r="AH289" s="52">
        <v>116160</v>
      </c>
    </row>
    <row r="290" spans="1:34">
      <c r="A290" s="50" t="s">
        <v>50</v>
      </c>
      <c r="B290" s="50" t="s">
        <v>907</v>
      </c>
      <c r="C290" s="50" t="s">
        <v>908</v>
      </c>
      <c r="D290" s="50" t="s">
        <v>909</v>
      </c>
      <c r="E290" s="50" t="s">
        <v>69</v>
      </c>
      <c r="F290" s="50" t="s">
        <v>70</v>
      </c>
      <c r="G290" s="50" t="s">
        <v>71</v>
      </c>
      <c r="H290" s="53" t="s">
        <v>72</v>
      </c>
      <c r="I290" s="52">
        <v>10</v>
      </c>
      <c r="J290" s="52">
        <v>2810</v>
      </c>
      <c r="K290" s="52">
        <v>15</v>
      </c>
      <c r="L290" s="52">
        <v>4010</v>
      </c>
      <c r="M290" s="52">
        <v>1</v>
      </c>
      <c r="N290" s="52">
        <v>650</v>
      </c>
      <c r="O290" s="52">
        <v>34</v>
      </c>
      <c r="P290" s="52">
        <v>8570</v>
      </c>
      <c r="Q290" s="52">
        <v>30</v>
      </c>
      <c r="R290" s="52">
        <v>7610</v>
      </c>
      <c r="S290" s="52">
        <v>0</v>
      </c>
      <c r="T290" s="52">
        <v>410</v>
      </c>
      <c r="U290" s="52">
        <v>18</v>
      </c>
      <c r="V290" s="52">
        <v>4730</v>
      </c>
      <c r="W290" s="52">
        <v>0</v>
      </c>
      <c r="X290" s="52">
        <v>410</v>
      </c>
      <c r="Y290" s="52">
        <v>3</v>
      </c>
      <c r="Z290" s="52">
        <v>1130</v>
      </c>
      <c r="AA290" s="52">
        <v>13</v>
      </c>
      <c r="AB290" s="52">
        <v>3530</v>
      </c>
      <c r="AC290" s="52">
        <v>9</v>
      </c>
      <c r="AD290" s="52">
        <v>2570</v>
      </c>
      <c r="AE290" s="52">
        <v>3</v>
      </c>
      <c r="AF290" s="52">
        <v>1130</v>
      </c>
      <c r="AG290" s="52">
        <v>136</v>
      </c>
      <c r="AH290" s="52">
        <v>37560</v>
      </c>
    </row>
    <row r="291" spans="1:34">
      <c r="A291" s="50" t="s">
        <v>50</v>
      </c>
      <c r="B291" s="50" t="s">
        <v>910</v>
      </c>
      <c r="C291" s="50" t="s">
        <v>911</v>
      </c>
      <c r="D291" s="50" t="s">
        <v>912</v>
      </c>
      <c r="E291" s="50" t="s">
        <v>69</v>
      </c>
      <c r="F291" s="50" t="s">
        <v>70</v>
      </c>
      <c r="G291" s="50" t="s">
        <v>71</v>
      </c>
      <c r="H291" s="53" t="s">
        <v>72</v>
      </c>
      <c r="I291" s="52">
        <v>0</v>
      </c>
      <c r="J291" s="52">
        <v>0</v>
      </c>
      <c r="K291" s="52">
        <v>0</v>
      </c>
      <c r="L291" s="52">
        <v>0</v>
      </c>
      <c r="M291" s="52">
        <v>0</v>
      </c>
      <c r="N291" s="52">
        <v>0</v>
      </c>
      <c r="O291" s="52">
        <v>0</v>
      </c>
      <c r="P291" s="52">
        <v>0</v>
      </c>
      <c r="Q291" s="52">
        <v>0</v>
      </c>
      <c r="R291" s="52">
        <v>0</v>
      </c>
      <c r="S291" s="52">
        <v>0</v>
      </c>
      <c r="T291" s="52">
        <v>0</v>
      </c>
      <c r="U291" s="52">
        <v>0</v>
      </c>
      <c r="V291" s="52">
        <v>0</v>
      </c>
      <c r="W291" s="52">
        <v>0</v>
      </c>
      <c r="X291" s="52">
        <v>0</v>
      </c>
      <c r="Y291" s="52">
        <v>0</v>
      </c>
      <c r="Z291" s="52">
        <v>0</v>
      </c>
      <c r="AA291" s="52">
        <v>0</v>
      </c>
      <c r="AB291" s="52">
        <v>0</v>
      </c>
      <c r="AC291" s="52">
        <v>0</v>
      </c>
      <c r="AD291" s="52">
        <v>0</v>
      </c>
      <c r="AE291" s="52">
        <v>0</v>
      </c>
      <c r="AF291" s="52">
        <v>0</v>
      </c>
      <c r="AG291" s="52">
        <v>0</v>
      </c>
      <c r="AH291" s="52">
        <v>0</v>
      </c>
    </row>
    <row r="292" spans="1:34">
      <c r="A292" s="50" t="s">
        <v>50</v>
      </c>
      <c r="B292" s="50" t="s">
        <v>913</v>
      </c>
      <c r="C292" s="50" t="s">
        <v>914</v>
      </c>
      <c r="D292" s="50" t="s">
        <v>915</v>
      </c>
      <c r="E292" s="50" t="s">
        <v>69</v>
      </c>
      <c r="F292" s="50" t="s">
        <v>55</v>
      </c>
      <c r="G292" s="50" t="s">
        <v>56</v>
      </c>
      <c r="H292" s="53" t="s">
        <v>55</v>
      </c>
      <c r="I292" s="52">
        <v>0</v>
      </c>
      <c r="J292" s="52">
        <v>410</v>
      </c>
      <c r="K292" s="52">
        <v>0</v>
      </c>
      <c r="L292" s="52">
        <v>410</v>
      </c>
      <c r="M292" s="52">
        <v>0</v>
      </c>
      <c r="N292" s="52">
        <v>410</v>
      </c>
      <c r="O292" s="52">
        <v>0</v>
      </c>
      <c r="P292" s="52">
        <v>410</v>
      </c>
      <c r="Q292" s="52">
        <v>0</v>
      </c>
      <c r="R292" s="52">
        <v>410</v>
      </c>
      <c r="S292" s="52">
        <v>0</v>
      </c>
      <c r="T292" s="52">
        <v>410</v>
      </c>
      <c r="U292" s="52">
        <v>0</v>
      </c>
      <c r="V292" s="52">
        <v>410</v>
      </c>
      <c r="W292" s="52">
        <v>0</v>
      </c>
      <c r="X292" s="52">
        <v>410</v>
      </c>
      <c r="Y292" s="52">
        <v>0</v>
      </c>
      <c r="Z292" s="52">
        <v>410</v>
      </c>
      <c r="AA292" s="52">
        <v>0</v>
      </c>
      <c r="AB292" s="52">
        <v>410</v>
      </c>
      <c r="AC292" s="52">
        <v>0</v>
      </c>
      <c r="AD292" s="52">
        <v>410</v>
      </c>
      <c r="AE292" s="52">
        <v>0</v>
      </c>
      <c r="AF292" s="52">
        <v>410</v>
      </c>
      <c r="AG292" s="52">
        <v>0</v>
      </c>
      <c r="AH292" s="52">
        <v>4920</v>
      </c>
    </row>
    <row r="293" spans="1:34">
      <c r="A293" s="50" t="s">
        <v>50</v>
      </c>
      <c r="B293" s="50" t="s">
        <v>916</v>
      </c>
      <c r="C293" s="50" t="s">
        <v>917</v>
      </c>
      <c r="D293" s="50" t="s">
        <v>918</v>
      </c>
      <c r="E293" s="50" t="s">
        <v>830</v>
      </c>
      <c r="F293" s="50" t="s">
        <v>903</v>
      </c>
      <c r="G293" s="50" t="s">
        <v>71</v>
      </c>
      <c r="H293" s="53" t="s">
        <v>72</v>
      </c>
      <c r="I293" s="52">
        <v>0</v>
      </c>
      <c r="J293" s="52">
        <v>0</v>
      </c>
      <c r="K293" s="52">
        <v>0</v>
      </c>
      <c r="L293" s="52">
        <v>0</v>
      </c>
      <c r="M293" s="52">
        <v>0</v>
      </c>
      <c r="N293" s="52">
        <v>0</v>
      </c>
      <c r="O293" s="52">
        <v>0</v>
      </c>
      <c r="P293" s="52">
        <v>0</v>
      </c>
      <c r="Q293" s="52">
        <v>0</v>
      </c>
      <c r="R293" s="52">
        <v>0</v>
      </c>
      <c r="S293" s="52">
        <v>0</v>
      </c>
      <c r="T293" s="52">
        <v>0</v>
      </c>
      <c r="U293" s="52">
        <v>0</v>
      </c>
      <c r="V293" s="52">
        <v>0</v>
      </c>
      <c r="W293" s="52">
        <v>0</v>
      </c>
      <c r="X293" s="52">
        <v>0</v>
      </c>
      <c r="Y293" s="52">
        <v>0</v>
      </c>
      <c r="Z293" s="52">
        <v>0</v>
      </c>
      <c r="AA293" s="52">
        <v>0</v>
      </c>
      <c r="AB293" s="52">
        <v>0</v>
      </c>
      <c r="AC293" s="52">
        <v>0</v>
      </c>
      <c r="AD293" s="52">
        <v>0</v>
      </c>
      <c r="AE293" s="52">
        <v>0</v>
      </c>
      <c r="AF293" s="52">
        <v>0</v>
      </c>
      <c r="AG293" s="52">
        <v>0</v>
      </c>
      <c r="AH293" s="52">
        <v>0</v>
      </c>
    </row>
    <row r="294" spans="1:34">
      <c r="A294" s="50" t="s">
        <v>50</v>
      </c>
      <c r="B294" s="50" t="s">
        <v>919</v>
      </c>
      <c r="C294" s="50" t="s">
        <v>920</v>
      </c>
      <c r="D294" s="50" t="s">
        <v>921</v>
      </c>
      <c r="E294" s="50" t="s">
        <v>830</v>
      </c>
      <c r="F294" s="50" t="s">
        <v>836</v>
      </c>
      <c r="G294" s="50" t="s">
        <v>71</v>
      </c>
      <c r="H294" s="53" t="s">
        <v>72</v>
      </c>
      <c r="I294" s="52">
        <v>546</v>
      </c>
      <c r="J294" s="52">
        <v>162920</v>
      </c>
      <c r="K294" s="52">
        <v>312</v>
      </c>
      <c r="L294" s="52">
        <v>78680</v>
      </c>
      <c r="M294" s="52">
        <v>109</v>
      </c>
      <c r="N294" s="52">
        <v>21070</v>
      </c>
      <c r="O294" s="52">
        <v>280</v>
      </c>
      <c r="P294" s="52">
        <v>67160</v>
      </c>
      <c r="Q294" s="52">
        <v>304</v>
      </c>
      <c r="R294" s="52">
        <v>75800</v>
      </c>
      <c r="S294" s="52">
        <v>319</v>
      </c>
      <c r="T294" s="52">
        <v>81200</v>
      </c>
      <c r="U294" s="52">
        <v>327</v>
      </c>
      <c r="V294" s="52">
        <v>84080</v>
      </c>
      <c r="W294" s="52">
        <v>241</v>
      </c>
      <c r="X294" s="52">
        <v>53120</v>
      </c>
      <c r="Y294" s="52">
        <v>413</v>
      </c>
      <c r="Z294" s="52">
        <v>115040</v>
      </c>
      <c r="AA294" s="52">
        <v>249</v>
      </c>
      <c r="AB294" s="52">
        <v>56000</v>
      </c>
      <c r="AC294" s="52">
        <v>312</v>
      </c>
      <c r="AD294" s="52">
        <v>78680</v>
      </c>
      <c r="AE294" s="52">
        <v>195</v>
      </c>
      <c r="AF294" s="52">
        <v>37410</v>
      </c>
      <c r="AG294" s="52">
        <v>3607</v>
      </c>
      <c r="AH294" s="52">
        <v>911160</v>
      </c>
    </row>
    <row r="295" spans="1:34">
      <c r="A295" s="50" t="s">
        <v>50</v>
      </c>
      <c r="B295" s="50" t="s">
        <v>922</v>
      </c>
      <c r="C295" s="50" t="s">
        <v>923</v>
      </c>
      <c r="D295" s="50" t="s">
        <v>918</v>
      </c>
      <c r="E295" s="50" t="s">
        <v>830</v>
      </c>
      <c r="F295" s="50" t="s">
        <v>70</v>
      </c>
      <c r="G295" s="50" t="s">
        <v>71</v>
      </c>
      <c r="H295" s="53" t="s">
        <v>72</v>
      </c>
      <c r="I295" s="52">
        <v>0</v>
      </c>
      <c r="J295" s="52">
        <v>0</v>
      </c>
      <c r="K295" s="52">
        <v>0</v>
      </c>
      <c r="L295" s="52">
        <v>0</v>
      </c>
      <c r="M295" s="52">
        <v>0</v>
      </c>
      <c r="N295" s="52">
        <v>0</v>
      </c>
      <c r="O295" s="52">
        <v>0</v>
      </c>
      <c r="P295" s="52">
        <v>0</v>
      </c>
      <c r="Q295" s="52">
        <v>0</v>
      </c>
      <c r="R295" s="52">
        <v>0</v>
      </c>
      <c r="S295" s="52">
        <v>0</v>
      </c>
      <c r="T295" s="52">
        <v>0</v>
      </c>
      <c r="U295" s="52">
        <v>0</v>
      </c>
      <c r="V295" s="52">
        <v>0</v>
      </c>
      <c r="W295" s="52">
        <v>0</v>
      </c>
      <c r="X295" s="52">
        <v>0</v>
      </c>
      <c r="Y295" s="52">
        <v>0</v>
      </c>
      <c r="Z295" s="52">
        <v>0</v>
      </c>
      <c r="AA295" s="52">
        <v>0</v>
      </c>
      <c r="AB295" s="52">
        <v>0</v>
      </c>
      <c r="AC295" s="52">
        <v>0</v>
      </c>
      <c r="AD295" s="52">
        <v>0</v>
      </c>
      <c r="AE295" s="52">
        <v>0</v>
      </c>
      <c r="AF295" s="52">
        <v>0</v>
      </c>
      <c r="AG295" s="52">
        <v>0</v>
      </c>
      <c r="AH295" s="52">
        <v>0</v>
      </c>
    </row>
    <row r="296" spans="1:34">
      <c r="A296" s="50" t="s">
        <v>50</v>
      </c>
      <c r="B296" s="50" t="s">
        <v>924</v>
      </c>
      <c r="C296" s="50" t="s">
        <v>925</v>
      </c>
      <c r="D296" s="50" t="s">
        <v>2178</v>
      </c>
      <c r="E296" s="50" t="s">
        <v>830</v>
      </c>
      <c r="F296" s="50" t="s">
        <v>70</v>
      </c>
      <c r="G296" s="50" t="s">
        <v>71</v>
      </c>
      <c r="H296" s="53" t="s">
        <v>72</v>
      </c>
      <c r="I296" s="52">
        <v>0</v>
      </c>
      <c r="J296" s="52">
        <v>0</v>
      </c>
      <c r="K296" s="52">
        <v>0</v>
      </c>
      <c r="L296" s="52">
        <v>0</v>
      </c>
      <c r="M296" s="52">
        <v>0</v>
      </c>
      <c r="N296" s="52">
        <v>0</v>
      </c>
      <c r="O296" s="52">
        <v>0</v>
      </c>
      <c r="P296" s="52">
        <v>0</v>
      </c>
      <c r="Q296" s="52">
        <v>0</v>
      </c>
      <c r="R296" s="52">
        <v>0</v>
      </c>
      <c r="S296" s="52">
        <v>0</v>
      </c>
      <c r="T296" s="52">
        <v>0</v>
      </c>
      <c r="U296" s="52">
        <v>0</v>
      </c>
      <c r="V296" s="52">
        <v>0</v>
      </c>
      <c r="W296" s="52">
        <v>0</v>
      </c>
      <c r="X296" s="52">
        <v>0</v>
      </c>
      <c r="Y296" s="52">
        <v>0</v>
      </c>
      <c r="Z296" s="52">
        <v>0</v>
      </c>
      <c r="AA296" s="52">
        <v>0</v>
      </c>
      <c r="AB296" s="52">
        <v>0</v>
      </c>
      <c r="AC296" s="52">
        <v>0</v>
      </c>
      <c r="AD296" s="52">
        <v>0</v>
      </c>
      <c r="AE296" s="52">
        <v>0</v>
      </c>
      <c r="AF296" s="52">
        <v>0</v>
      </c>
      <c r="AG296" s="52">
        <v>0</v>
      </c>
      <c r="AH296" s="52">
        <v>0</v>
      </c>
    </row>
    <row r="297" spans="1:34">
      <c r="A297" s="50" t="s">
        <v>50</v>
      </c>
      <c r="B297" s="50" t="s">
        <v>926</v>
      </c>
      <c r="C297" s="50" t="s">
        <v>927</v>
      </c>
      <c r="D297" s="50" t="s">
        <v>928</v>
      </c>
      <c r="E297" s="50" t="s">
        <v>902</v>
      </c>
      <c r="F297" s="50" t="s">
        <v>877</v>
      </c>
      <c r="G297" s="50" t="s">
        <v>71</v>
      </c>
      <c r="H297" s="53" t="s">
        <v>72</v>
      </c>
      <c r="I297" s="52">
        <v>43</v>
      </c>
      <c r="J297" s="52">
        <v>20720</v>
      </c>
      <c r="K297" s="52">
        <v>192</v>
      </c>
      <c r="L297" s="52">
        <v>90750</v>
      </c>
      <c r="M297" s="52">
        <v>38</v>
      </c>
      <c r="N297" s="52">
        <v>18370</v>
      </c>
      <c r="O297" s="52">
        <v>72</v>
      </c>
      <c r="P297" s="52">
        <v>34350</v>
      </c>
      <c r="Q297" s="52">
        <v>182</v>
      </c>
      <c r="R297" s="52">
        <v>86050</v>
      </c>
      <c r="S297" s="52">
        <v>192</v>
      </c>
      <c r="T297" s="52">
        <v>90750</v>
      </c>
      <c r="U297" s="52">
        <v>28</v>
      </c>
      <c r="V297" s="52">
        <v>13670</v>
      </c>
      <c r="W297" s="52">
        <v>0</v>
      </c>
      <c r="X297" s="52">
        <v>510</v>
      </c>
      <c r="Y297" s="52">
        <v>0</v>
      </c>
      <c r="Z297" s="52">
        <v>510</v>
      </c>
      <c r="AA297" s="52">
        <v>0</v>
      </c>
      <c r="AB297" s="52">
        <v>510</v>
      </c>
      <c r="AC297" s="52">
        <v>168</v>
      </c>
      <c r="AD297" s="52">
        <v>79470</v>
      </c>
      <c r="AE297" s="52">
        <v>388</v>
      </c>
      <c r="AF297" s="52">
        <v>182870</v>
      </c>
      <c r="AG297" s="52">
        <v>1303</v>
      </c>
      <c r="AH297" s="52">
        <v>618530</v>
      </c>
    </row>
    <row r="298" spans="1:34">
      <c r="A298" s="50" t="s">
        <v>50</v>
      </c>
      <c r="B298" s="50" t="s">
        <v>929</v>
      </c>
      <c r="C298" s="50" t="s">
        <v>930</v>
      </c>
      <c r="D298" s="50" t="s">
        <v>931</v>
      </c>
      <c r="E298" s="50" t="s">
        <v>902</v>
      </c>
      <c r="F298" s="50" t="s">
        <v>877</v>
      </c>
      <c r="G298" s="50" t="s">
        <v>71</v>
      </c>
      <c r="H298" s="53" t="s">
        <v>72</v>
      </c>
      <c r="I298" s="52">
        <v>0</v>
      </c>
      <c r="J298" s="52">
        <v>0</v>
      </c>
      <c r="K298" s="52">
        <v>0</v>
      </c>
      <c r="L298" s="52">
        <v>0</v>
      </c>
      <c r="M298" s="52">
        <v>0</v>
      </c>
      <c r="N298" s="52">
        <v>0</v>
      </c>
      <c r="O298" s="52">
        <v>0</v>
      </c>
      <c r="P298" s="52">
        <v>0</v>
      </c>
      <c r="Q298" s="52">
        <v>0</v>
      </c>
      <c r="R298" s="52">
        <v>0</v>
      </c>
      <c r="S298" s="52">
        <v>0</v>
      </c>
      <c r="T298" s="52">
        <v>0</v>
      </c>
      <c r="U298" s="52">
        <v>0</v>
      </c>
      <c r="V298" s="52">
        <v>0</v>
      </c>
      <c r="W298" s="52">
        <v>0</v>
      </c>
      <c r="X298" s="52">
        <v>0</v>
      </c>
      <c r="Y298" s="52">
        <v>0</v>
      </c>
      <c r="Z298" s="52">
        <v>0</v>
      </c>
      <c r="AA298" s="52">
        <v>0</v>
      </c>
      <c r="AB298" s="52">
        <v>0</v>
      </c>
      <c r="AC298" s="52">
        <v>0</v>
      </c>
      <c r="AD298" s="52">
        <v>0</v>
      </c>
      <c r="AE298" s="52">
        <v>0</v>
      </c>
      <c r="AF298" s="52">
        <v>0</v>
      </c>
      <c r="AG298" s="52">
        <v>0</v>
      </c>
      <c r="AH298" s="52">
        <v>0</v>
      </c>
    </row>
    <row r="299" spans="1:34">
      <c r="A299" s="50" t="s">
        <v>50</v>
      </c>
      <c r="B299" s="50" t="s">
        <v>932</v>
      </c>
      <c r="C299" s="50" t="s">
        <v>933</v>
      </c>
      <c r="D299" s="50" t="s">
        <v>934</v>
      </c>
      <c r="E299" s="50" t="s">
        <v>902</v>
      </c>
      <c r="F299" s="50" t="s">
        <v>877</v>
      </c>
      <c r="G299" s="50" t="s">
        <v>71</v>
      </c>
      <c r="H299" s="53" t="s">
        <v>72</v>
      </c>
      <c r="I299" s="52">
        <v>350</v>
      </c>
      <c r="J299" s="52">
        <v>165010</v>
      </c>
      <c r="K299" s="52">
        <v>321</v>
      </c>
      <c r="L299" s="52">
        <v>151380</v>
      </c>
      <c r="M299" s="52">
        <v>364</v>
      </c>
      <c r="N299" s="52">
        <v>171590</v>
      </c>
      <c r="O299" s="52">
        <v>364</v>
      </c>
      <c r="P299" s="52">
        <v>171590</v>
      </c>
      <c r="Q299" s="52">
        <v>240</v>
      </c>
      <c r="R299" s="52">
        <v>113310</v>
      </c>
      <c r="S299" s="52">
        <v>264</v>
      </c>
      <c r="T299" s="52">
        <v>124590</v>
      </c>
      <c r="U299" s="52">
        <v>192</v>
      </c>
      <c r="V299" s="52">
        <v>90750</v>
      </c>
      <c r="W299" s="52">
        <v>288</v>
      </c>
      <c r="X299" s="52">
        <v>135870</v>
      </c>
      <c r="Y299" s="52">
        <v>398</v>
      </c>
      <c r="Z299" s="52">
        <v>187570</v>
      </c>
      <c r="AA299" s="52">
        <v>192</v>
      </c>
      <c r="AB299" s="52">
        <v>90750</v>
      </c>
      <c r="AC299" s="52">
        <v>33</v>
      </c>
      <c r="AD299" s="52">
        <v>16020</v>
      </c>
      <c r="AE299" s="52">
        <v>244</v>
      </c>
      <c r="AF299" s="52">
        <v>115190</v>
      </c>
      <c r="AG299" s="52">
        <v>3250</v>
      </c>
      <c r="AH299" s="52">
        <v>1533620</v>
      </c>
    </row>
    <row r="300" spans="1:34">
      <c r="A300" s="50" t="s">
        <v>50</v>
      </c>
      <c r="B300" s="50" t="s">
        <v>935</v>
      </c>
      <c r="C300" s="50" t="s">
        <v>936</v>
      </c>
      <c r="D300" s="50" t="s">
        <v>937</v>
      </c>
      <c r="E300" s="50" t="s">
        <v>902</v>
      </c>
      <c r="F300" s="50" t="s">
        <v>836</v>
      </c>
      <c r="G300" s="50" t="s">
        <v>71</v>
      </c>
      <c r="H300" s="53" t="s">
        <v>705</v>
      </c>
      <c r="I300" s="52">
        <v>134</v>
      </c>
      <c r="J300" s="52">
        <v>63490</v>
      </c>
      <c r="K300" s="52">
        <v>120</v>
      </c>
      <c r="L300" s="52">
        <v>56910</v>
      </c>
      <c r="M300" s="52">
        <v>130</v>
      </c>
      <c r="N300" s="52">
        <v>61610</v>
      </c>
      <c r="O300" s="52">
        <v>140</v>
      </c>
      <c r="P300" s="52">
        <v>66310</v>
      </c>
      <c r="Q300" s="52">
        <v>115</v>
      </c>
      <c r="R300" s="52">
        <v>54560</v>
      </c>
      <c r="S300" s="52">
        <v>78</v>
      </c>
      <c r="T300" s="52">
        <v>37170</v>
      </c>
      <c r="U300" s="52">
        <v>42</v>
      </c>
      <c r="V300" s="52">
        <v>20250</v>
      </c>
      <c r="W300" s="52">
        <v>20</v>
      </c>
      <c r="X300" s="52">
        <v>9910</v>
      </c>
      <c r="Y300" s="52">
        <v>20</v>
      </c>
      <c r="Z300" s="52">
        <v>9910</v>
      </c>
      <c r="AA300" s="52">
        <v>20</v>
      </c>
      <c r="AB300" s="52">
        <v>9910</v>
      </c>
      <c r="AC300" s="52">
        <v>20</v>
      </c>
      <c r="AD300" s="52">
        <v>9910</v>
      </c>
      <c r="AE300" s="52">
        <v>40</v>
      </c>
      <c r="AF300" s="52">
        <v>19310</v>
      </c>
      <c r="AG300" s="52">
        <v>879</v>
      </c>
      <c r="AH300" s="52">
        <v>419250</v>
      </c>
    </row>
    <row r="301" spans="1:34">
      <c r="A301" s="50" t="s">
        <v>50</v>
      </c>
      <c r="B301" s="50" t="s">
        <v>938</v>
      </c>
      <c r="C301" s="50" t="s">
        <v>939</v>
      </c>
      <c r="D301" s="50" t="s">
        <v>2179</v>
      </c>
      <c r="E301" s="50" t="s">
        <v>69</v>
      </c>
      <c r="F301" s="50" t="s">
        <v>877</v>
      </c>
      <c r="G301" s="50" t="s">
        <v>71</v>
      </c>
      <c r="H301" s="53" t="s">
        <v>705</v>
      </c>
      <c r="I301" s="52">
        <v>0</v>
      </c>
      <c r="J301" s="52">
        <v>0</v>
      </c>
      <c r="K301" s="52">
        <v>0</v>
      </c>
      <c r="L301" s="52">
        <v>0</v>
      </c>
      <c r="M301" s="52">
        <v>0</v>
      </c>
      <c r="N301" s="52">
        <v>0</v>
      </c>
      <c r="O301" s="52">
        <v>0</v>
      </c>
      <c r="P301" s="52">
        <v>0</v>
      </c>
      <c r="Q301" s="52">
        <v>0</v>
      </c>
      <c r="R301" s="52">
        <v>0</v>
      </c>
      <c r="S301" s="52">
        <v>0</v>
      </c>
      <c r="T301" s="52">
        <v>0</v>
      </c>
      <c r="U301" s="52">
        <v>0</v>
      </c>
      <c r="V301" s="52">
        <v>0</v>
      </c>
      <c r="W301" s="52">
        <v>0</v>
      </c>
      <c r="X301" s="52">
        <v>0</v>
      </c>
      <c r="Y301" s="52">
        <v>0</v>
      </c>
      <c r="Z301" s="52">
        <v>0</v>
      </c>
      <c r="AA301" s="52">
        <v>0</v>
      </c>
      <c r="AB301" s="52">
        <v>0</v>
      </c>
      <c r="AC301" s="52">
        <v>0</v>
      </c>
      <c r="AD301" s="52">
        <v>0</v>
      </c>
      <c r="AE301" s="52">
        <v>0</v>
      </c>
      <c r="AF301" s="52">
        <v>0</v>
      </c>
      <c r="AG301" s="52">
        <v>0</v>
      </c>
      <c r="AH301" s="52">
        <v>0</v>
      </c>
    </row>
    <row r="302" spans="1:34">
      <c r="A302" s="50" t="s">
        <v>50</v>
      </c>
      <c r="B302" s="50" t="s">
        <v>941</v>
      </c>
      <c r="C302" s="50" t="s">
        <v>942</v>
      </c>
      <c r="D302" s="50" t="s">
        <v>943</v>
      </c>
      <c r="E302" s="50" t="s">
        <v>69</v>
      </c>
      <c r="F302" s="50" t="s">
        <v>808</v>
      </c>
      <c r="G302" s="50" t="s">
        <v>71</v>
      </c>
      <c r="H302" s="53" t="s">
        <v>705</v>
      </c>
      <c r="I302" s="52">
        <v>136</v>
      </c>
      <c r="J302" s="52">
        <v>73190</v>
      </c>
      <c r="K302" s="52">
        <v>100</v>
      </c>
      <c r="L302" s="52">
        <v>46910</v>
      </c>
      <c r="M302" s="52">
        <v>52</v>
      </c>
      <c r="N302" s="52">
        <v>13790</v>
      </c>
      <c r="O302" s="52">
        <v>69</v>
      </c>
      <c r="P302" s="52">
        <v>25520</v>
      </c>
      <c r="Q302" s="52">
        <v>81</v>
      </c>
      <c r="R302" s="52">
        <v>33800</v>
      </c>
      <c r="S302" s="52">
        <v>117</v>
      </c>
      <c r="T302" s="52">
        <v>59320</v>
      </c>
      <c r="U302" s="52">
        <v>45</v>
      </c>
      <c r="V302" s="52">
        <v>11210</v>
      </c>
      <c r="W302" s="52">
        <v>75</v>
      </c>
      <c r="X302" s="52">
        <v>29660</v>
      </c>
      <c r="Y302" s="52">
        <v>46</v>
      </c>
      <c r="Z302" s="52">
        <v>11450</v>
      </c>
      <c r="AA302" s="52">
        <v>55</v>
      </c>
      <c r="AB302" s="52">
        <v>15860</v>
      </c>
      <c r="AC302" s="52">
        <v>50</v>
      </c>
      <c r="AD302" s="52">
        <v>12410</v>
      </c>
      <c r="AE302" s="52">
        <v>106</v>
      </c>
      <c r="AF302" s="52">
        <v>51290</v>
      </c>
      <c r="AG302" s="52">
        <v>932</v>
      </c>
      <c r="AH302" s="52">
        <v>384410</v>
      </c>
    </row>
    <row r="303" spans="1:34">
      <c r="A303" s="50" t="s">
        <v>50</v>
      </c>
      <c r="B303" s="50" t="s">
        <v>944</v>
      </c>
      <c r="C303" s="50" t="s">
        <v>945</v>
      </c>
      <c r="D303" s="50" t="s">
        <v>2180</v>
      </c>
      <c r="E303" s="50" t="s">
        <v>69</v>
      </c>
      <c r="F303" s="50" t="s">
        <v>808</v>
      </c>
      <c r="G303" s="50" t="s">
        <v>71</v>
      </c>
      <c r="H303" s="53" t="s">
        <v>705</v>
      </c>
      <c r="I303" s="52">
        <v>52</v>
      </c>
      <c r="J303" s="52">
        <v>13790</v>
      </c>
      <c r="K303" s="52">
        <v>60</v>
      </c>
      <c r="L303" s="52">
        <v>19310</v>
      </c>
      <c r="M303" s="52">
        <v>55</v>
      </c>
      <c r="N303" s="52">
        <v>15860</v>
      </c>
      <c r="O303" s="52">
        <v>120</v>
      </c>
      <c r="P303" s="52">
        <v>61510</v>
      </c>
      <c r="Q303" s="52">
        <v>93</v>
      </c>
      <c r="R303" s="52">
        <v>42080</v>
      </c>
      <c r="S303" s="52">
        <v>49</v>
      </c>
      <c r="T303" s="52">
        <v>12170</v>
      </c>
      <c r="U303" s="52">
        <v>59</v>
      </c>
      <c r="V303" s="52">
        <v>18620</v>
      </c>
      <c r="W303" s="52">
        <v>73</v>
      </c>
      <c r="X303" s="52">
        <v>28280</v>
      </c>
      <c r="Y303" s="52">
        <v>58</v>
      </c>
      <c r="Z303" s="52">
        <v>17930</v>
      </c>
      <c r="AA303" s="52">
        <v>47</v>
      </c>
      <c r="AB303" s="52">
        <v>11690</v>
      </c>
      <c r="AC303" s="52">
        <v>40</v>
      </c>
      <c r="AD303" s="52">
        <v>10010</v>
      </c>
      <c r="AE303" s="52">
        <v>62</v>
      </c>
      <c r="AF303" s="52">
        <v>20690</v>
      </c>
      <c r="AG303" s="52">
        <v>768</v>
      </c>
      <c r="AH303" s="52">
        <v>271940</v>
      </c>
    </row>
    <row r="304" spans="1:34">
      <c r="A304" s="50" t="s">
        <v>50</v>
      </c>
      <c r="B304" s="50" t="s">
        <v>947</v>
      </c>
      <c r="C304" s="50" t="s">
        <v>948</v>
      </c>
      <c r="D304" s="50" t="s">
        <v>949</v>
      </c>
      <c r="E304" s="50" t="s">
        <v>69</v>
      </c>
      <c r="F304" s="50" t="s">
        <v>55</v>
      </c>
      <c r="G304" s="50" t="s">
        <v>71</v>
      </c>
      <c r="H304" s="53" t="s">
        <v>705</v>
      </c>
      <c r="I304" s="52">
        <v>217</v>
      </c>
      <c r="J304" s="52">
        <v>132320</v>
      </c>
      <c r="K304" s="52">
        <v>320</v>
      </c>
      <c r="L304" s="52">
        <v>208310</v>
      </c>
      <c r="M304" s="52">
        <v>328</v>
      </c>
      <c r="N304" s="52">
        <v>214470</v>
      </c>
      <c r="O304" s="52">
        <v>290</v>
      </c>
      <c r="P304" s="52">
        <v>185610</v>
      </c>
      <c r="Q304" s="52">
        <v>216</v>
      </c>
      <c r="R304" s="52">
        <v>131590</v>
      </c>
      <c r="S304" s="52">
        <v>345</v>
      </c>
      <c r="T304" s="52">
        <v>227560</v>
      </c>
      <c r="U304" s="52">
        <v>234</v>
      </c>
      <c r="V304" s="52">
        <v>144730</v>
      </c>
      <c r="W304" s="52">
        <v>370</v>
      </c>
      <c r="X304" s="52">
        <v>246810</v>
      </c>
      <c r="Y304" s="52">
        <v>382</v>
      </c>
      <c r="Z304" s="52">
        <v>256050</v>
      </c>
      <c r="AA304" s="52">
        <v>403</v>
      </c>
      <c r="AB304" s="52">
        <v>272220</v>
      </c>
      <c r="AC304" s="52">
        <v>410</v>
      </c>
      <c r="AD304" s="52">
        <v>277610</v>
      </c>
      <c r="AE304" s="52">
        <v>230</v>
      </c>
      <c r="AF304" s="52">
        <v>141810</v>
      </c>
      <c r="AG304" s="52">
        <v>3745</v>
      </c>
      <c r="AH304" s="52">
        <v>2439090</v>
      </c>
    </row>
    <row r="305" spans="1:34">
      <c r="A305" s="50" t="s">
        <v>50</v>
      </c>
      <c r="B305" s="50" t="s">
        <v>950</v>
      </c>
      <c r="C305" s="50" t="s">
        <v>951</v>
      </c>
      <c r="D305" s="50" t="s">
        <v>952</v>
      </c>
      <c r="E305" s="50" t="s">
        <v>69</v>
      </c>
      <c r="F305" s="50" t="s">
        <v>704</v>
      </c>
      <c r="G305" s="50" t="s">
        <v>71</v>
      </c>
      <c r="H305" s="53" t="s">
        <v>72</v>
      </c>
      <c r="I305" s="52">
        <v>16</v>
      </c>
      <c r="J305" s="52">
        <v>4250</v>
      </c>
      <c r="K305" s="52">
        <v>9</v>
      </c>
      <c r="L305" s="52">
        <v>2570</v>
      </c>
      <c r="M305" s="52">
        <v>7</v>
      </c>
      <c r="N305" s="52">
        <v>2090</v>
      </c>
      <c r="O305" s="52">
        <v>3</v>
      </c>
      <c r="P305" s="52">
        <v>1130</v>
      </c>
      <c r="Q305" s="52">
        <v>19</v>
      </c>
      <c r="R305" s="52">
        <v>4970</v>
      </c>
      <c r="S305" s="52">
        <v>12</v>
      </c>
      <c r="T305" s="52">
        <v>3290</v>
      </c>
      <c r="U305" s="52">
        <v>0</v>
      </c>
      <c r="V305" s="52">
        <v>410</v>
      </c>
      <c r="W305" s="52">
        <v>0</v>
      </c>
      <c r="X305" s="52">
        <v>410</v>
      </c>
      <c r="Y305" s="52">
        <v>0</v>
      </c>
      <c r="Z305" s="52">
        <v>410</v>
      </c>
      <c r="AA305" s="52">
        <v>0</v>
      </c>
      <c r="AB305" s="52">
        <v>410</v>
      </c>
      <c r="AC305" s="52">
        <v>0</v>
      </c>
      <c r="AD305" s="52">
        <v>410</v>
      </c>
      <c r="AE305" s="52">
        <v>3</v>
      </c>
      <c r="AF305" s="52">
        <v>1130</v>
      </c>
      <c r="AG305" s="52">
        <v>69</v>
      </c>
      <c r="AH305" s="52">
        <v>21480</v>
      </c>
    </row>
    <row r="306" spans="1:34">
      <c r="A306" s="50" t="s">
        <v>50</v>
      </c>
      <c r="B306" s="50" t="s">
        <v>953</v>
      </c>
      <c r="C306" s="50" t="s">
        <v>954</v>
      </c>
      <c r="D306" s="50" t="s">
        <v>955</v>
      </c>
      <c r="E306" s="50" t="s">
        <v>54</v>
      </c>
      <c r="F306" s="50" t="s">
        <v>55</v>
      </c>
      <c r="G306" s="50" t="s">
        <v>56</v>
      </c>
      <c r="H306" s="53" t="s">
        <v>55</v>
      </c>
      <c r="M306" s="52">
        <v>30</v>
      </c>
      <c r="N306" s="52">
        <v>6390</v>
      </c>
      <c r="S306" s="52">
        <v>30</v>
      </c>
      <c r="T306" s="52">
        <v>6390</v>
      </c>
      <c r="Y306" s="52">
        <v>30</v>
      </c>
      <c r="Z306" s="52">
        <v>6390</v>
      </c>
      <c r="AE306" s="52">
        <v>30</v>
      </c>
      <c r="AF306" s="52">
        <v>6390</v>
      </c>
      <c r="AG306" s="52">
        <v>120</v>
      </c>
      <c r="AH306" s="52">
        <v>25560</v>
      </c>
    </row>
    <row r="307" spans="1:34">
      <c r="A307" s="50" t="s">
        <v>50</v>
      </c>
      <c r="B307" s="50" t="s">
        <v>956</v>
      </c>
      <c r="C307" s="50" t="s">
        <v>957</v>
      </c>
      <c r="D307" s="50" t="s">
        <v>958</v>
      </c>
      <c r="E307" s="50" t="s">
        <v>54</v>
      </c>
      <c r="F307" s="50" t="s">
        <v>55</v>
      </c>
      <c r="G307" s="50" t="s">
        <v>56</v>
      </c>
      <c r="H307" s="53" t="s">
        <v>55</v>
      </c>
      <c r="M307" s="52">
        <v>30</v>
      </c>
      <c r="N307" s="52">
        <v>6390</v>
      </c>
      <c r="S307" s="52">
        <v>30</v>
      </c>
      <c r="T307" s="52">
        <v>6390</v>
      </c>
      <c r="Y307" s="52">
        <v>30</v>
      </c>
      <c r="Z307" s="52">
        <v>6390</v>
      </c>
      <c r="AE307" s="52">
        <v>30</v>
      </c>
      <c r="AF307" s="52">
        <v>6390</v>
      </c>
      <c r="AG307" s="52">
        <v>120</v>
      </c>
      <c r="AH307" s="52">
        <v>25560</v>
      </c>
    </row>
    <row r="308" spans="1:34">
      <c r="A308" s="50" t="s">
        <v>50</v>
      </c>
      <c r="B308" s="50" t="s">
        <v>959</v>
      </c>
      <c r="C308" s="50" t="s">
        <v>960</v>
      </c>
      <c r="D308" s="50" t="s">
        <v>961</v>
      </c>
      <c r="E308" s="50" t="s">
        <v>902</v>
      </c>
      <c r="F308" s="50" t="s">
        <v>877</v>
      </c>
      <c r="G308" s="50" t="s">
        <v>71</v>
      </c>
      <c r="H308" s="53" t="s">
        <v>72</v>
      </c>
      <c r="I308" s="52">
        <v>0</v>
      </c>
      <c r="J308" s="52">
        <v>510</v>
      </c>
      <c r="K308" s="52">
        <v>0</v>
      </c>
      <c r="L308" s="52">
        <v>510</v>
      </c>
      <c r="M308" s="52">
        <v>0</v>
      </c>
      <c r="N308" s="52">
        <v>510</v>
      </c>
      <c r="O308" s="52">
        <v>0</v>
      </c>
      <c r="P308" s="52">
        <v>510</v>
      </c>
      <c r="Q308" s="52">
        <v>0</v>
      </c>
      <c r="R308" s="52">
        <v>510</v>
      </c>
      <c r="S308" s="52">
        <v>0</v>
      </c>
      <c r="T308" s="52">
        <v>510</v>
      </c>
      <c r="U308" s="52">
        <v>0</v>
      </c>
      <c r="V308" s="52">
        <v>510</v>
      </c>
      <c r="W308" s="52">
        <v>0</v>
      </c>
      <c r="X308" s="52">
        <v>510</v>
      </c>
      <c r="Y308" s="52">
        <v>0</v>
      </c>
      <c r="Z308" s="52">
        <v>510</v>
      </c>
      <c r="AA308" s="52">
        <v>0</v>
      </c>
      <c r="AB308" s="52">
        <v>510</v>
      </c>
      <c r="AC308" s="52">
        <v>0</v>
      </c>
      <c r="AD308" s="52">
        <v>510</v>
      </c>
      <c r="AE308" s="52">
        <v>0</v>
      </c>
      <c r="AF308" s="52">
        <v>510</v>
      </c>
      <c r="AG308" s="52">
        <v>0</v>
      </c>
      <c r="AH308" s="52">
        <v>6120</v>
      </c>
    </row>
    <row r="309" spans="1:34">
      <c r="A309" s="50" t="s">
        <v>50</v>
      </c>
      <c r="B309" s="50" t="s">
        <v>962</v>
      </c>
      <c r="C309" s="50" t="s">
        <v>963</v>
      </c>
      <c r="D309" s="50" t="s">
        <v>964</v>
      </c>
      <c r="E309" s="50" t="s">
        <v>69</v>
      </c>
      <c r="F309" s="50" t="s">
        <v>877</v>
      </c>
      <c r="G309" s="50" t="s">
        <v>71</v>
      </c>
      <c r="H309" s="53" t="s">
        <v>72</v>
      </c>
      <c r="I309" s="52">
        <v>0</v>
      </c>
      <c r="J309" s="52">
        <v>410</v>
      </c>
      <c r="K309" s="52">
        <v>0</v>
      </c>
      <c r="L309" s="52">
        <v>410</v>
      </c>
      <c r="M309" s="52">
        <v>0</v>
      </c>
      <c r="N309" s="52">
        <v>410</v>
      </c>
      <c r="O309" s="52">
        <v>0</v>
      </c>
      <c r="P309" s="52">
        <v>410</v>
      </c>
      <c r="Q309" s="52">
        <v>0</v>
      </c>
      <c r="R309" s="52">
        <v>410</v>
      </c>
      <c r="S309" s="52">
        <v>0</v>
      </c>
      <c r="T309" s="52">
        <v>410</v>
      </c>
      <c r="U309" s="52">
        <v>0</v>
      </c>
      <c r="V309" s="52">
        <v>410</v>
      </c>
      <c r="W309" s="52">
        <v>0</v>
      </c>
      <c r="X309" s="52">
        <v>410</v>
      </c>
      <c r="Y309" s="52">
        <v>0</v>
      </c>
      <c r="Z309" s="52">
        <v>410</v>
      </c>
      <c r="AA309" s="52">
        <v>0</v>
      </c>
      <c r="AB309" s="52">
        <v>410</v>
      </c>
      <c r="AC309" s="52">
        <v>0</v>
      </c>
      <c r="AD309" s="52">
        <v>410</v>
      </c>
      <c r="AE309" s="52">
        <v>0</v>
      </c>
      <c r="AF309" s="52">
        <v>410</v>
      </c>
      <c r="AG309" s="52">
        <v>0</v>
      </c>
      <c r="AH309" s="52">
        <v>4920</v>
      </c>
    </row>
    <row r="310" spans="1:34">
      <c r="A310" s="50" t="s">
        <v>50</v>
      </c>
      <c r="B310" s="50" t="s">
        <v>965</v>
      </c>
      <c r="C310" s="50" t="s">
        <v>966</v>
      </c>
      <c r="D310" s="50" t="s">
        <v>967</v>
      </c>
      <c r="E310" s="50" t="s">
        <v>54</v>
      </c>
      <c r="F310" s="50" t="s">
        <v>55</v>
      </c>
      <c r="G310" s="50" t="s">
        <v>56</v>
      </c>
      <c r="H310" s="53" t="s">
        <v>55</v>
      </c>
      <c r="M310" s="52">
        <v>42</v>
      </c>
      <c r="N310" s="52">
        <v>8550</v>
      </c>
      <c r="S310" s="52">
        <v>42</v>
      </c>
      <c r="T310" s="52">
        <v>8550</v>
      </c>
      <c r="Y310" s="52">
        <v>42</v>
      </c>
      <c r="Z310" s="52">
        <v>8550</v>
      </c>
      <c r="AE310" s="52">
        <v>42</v>
      </c>
      <c r="AF310" s="52">
        <v>8550</v>
      </c>
      <c r="AG310" s="52">
        <v>168</v>
      </c>
      <c r="AH310" s="52">
        <v>34200</v>
      </c>
    </row>
    <row r="311" spans="1:34">
      <c r="A311" s="50" t="s">
        <v>50</v>
      </c>
      <c r="B311" s="50" t="s">
        <v>968</v>
      </c>
      <c r="C311" s="50" t="s">
        <v>969</v>
      </c>
      <c r="D311" s="50" t="s">
        <v>970</v>
      </c>
      <c r="E311" s="50" t="s">
        <v>54</v>
      </c>
      <c r="F311" s="50" t="s">
        <v>55</v>
      </c>
      <c r="G311" s="50" t="s">
        <v>56</v>
      </c>
      <c r="H311" s="53" t="s">
        <v>55</v>
      </c>
      <c r="M311" s="52">
        <v>30</v>
      </c>
      <c r="N311" s="52">
        <v>6390</v>
      </c>
      <c r="S311" s="52">
        <v>30</v>
      </c>
      <c r="T311" s="52">
        <v>6390</v>
      </c>
      <c r="Y311" s="52">
        <v>30</v>
      </c>
      <c r="Z311" s="52">
        <v>6390</v>
      </c>
      <c r="AE311" s="52">
        <v>30</v>
      </c>
      <c r="AF311" s="52">
        <v>6390</v>
      </c>
      <c r="AG311" s="52">
        <v>120</v>
      </c>
      <c r="AH311" s="52">
        <v>25560</v>
      </c>
    </row>
    <row r="312" spans="1:34">
      <c r="A312" s="50" t="s">
        <v>50</v>
      </c>
      <c r="B312" s="50" t="s">
        <v>971</v>
      </c>
      <c r="C312" s="50" t="s">
        <v>972</v>
      </c>
      <c r="D312" s="50" t="s">
        <v>973</v>
      </c>
      <c r="E312" s="50" t="s">
        <v>54</v>
      </c>
      <c r="F312" s="50" t="s">
        <v>55</v>
      </c>
      <c r="G312" s="50" t="s">
        <v>56</v>
      </c>
      <c r="H312" s="53" t="s">
        <v>55</v>
      </c>
      <c r="M312" s="52">
        <v>18</v>
      </c>
      <c r="N312" s="52">
        <v>4230</v>
      </c>
      <c r="S312" s="52">
        <v>18</v>
      </c>
      <c r="T312" s="52">
        <v>4230</v>
      </c>
      <c r="Y312" s="52">
        <v>18</v>
      </c>
      <c r="Z312" s="52">
        <v>4230</v>
      </c>
      <c r="AE312" s="52">
        <v>18</v>
      </c>
      <c r="AF312" s="52">
        <v>4230</v>
      </c>
      <c r="AG312" s="52">
        <v>72</v>
      </c>
      <c r="AH312" s="52">
        <v>16920</v>
      </c>
    </row>
    <row r="313" spans="1:34">
      <c r="A313" s="50" t="s">
        <v>50</v>
      </c>
      <c r="B313" s="50" t="s">
        <v>974</v>
      </c>
      <c r="C313" s="50" t="s">
        <v>975</v>
      </c>
      <c r="D313" s="50" t="s">
        <v>976</v>
      </c>
      <c r="E313" s="50" t="s">
        <v>54</v>
      </c>
      <c r="F313" s="50" t="s">
        <v>55</v>
      </c>
      <c r="G313" s="50" t="s">
        <v>56</v>
      </c>
      <c r="H313" s="53" t="s">
        <v>55</v>
      </c>
      <c r="M313" s="52">
        <v>12</v>
      </c>
      <c r="N313" s="52">
        <v>3150</v>
      </c>
      <c r="S313" s="52">
        <v>12</v>
      </c>
      <c r="T313" s="52">
        <v>3150</v>
      </c>
      <c r="Y313" s="52">
        <v>12</v>
      </c>
      <c r="Z313" s="52">
        <v>3150</v>
      </c>
      <c r="AE313" s="52">
        <v>12</v>
      </c>
      <c r="AF313" s="52">
        <v>3150</v>
      </c>
      <c r="AG313" s="52">
        <v>48</v>
      </c>
      <c r="AH313" s="52">
        <v>12600</v>
      </c>
    </row>
    <row r="314" spans="1:34">
      <c r="A314" s="50" t="s">
        <v>50</v>
      </c>
      <c r="B314" s="50" t="s">
        <v>977</v>
      </c>
      <c r="C314" s="50" t="s">
        <v>978</v>
      </c>
      <c r="D314" s="50" t="s">
        <v>979</v>
      </c>
      <c r="E314" s="50" t="s">
        <v>54</v>
      </c>
      <c r="F314" s="50" t="s">
        <v>55</v>
      </c>
      <c r="G314" s="50" t="s">
        <v>56</v>
      </c>
      <c r="H314" s="53" t="s">
        <v>55</v>
      </c>
      <c r="M314" s="52">
        <v>30</v>
      </c>
      <c r="N314" s="52">
        <v>6390</v>
      </c>
      <c r="S314" s="52">
        <v>30</v>
      </c>
      <c r="T314" s="52">
        <v>6390</v>
      </c>
      <c r="Y314" s="52">
        <v>30</v>
      </c>
      <c r="Z314" s="52">
        <v>6390</v>
      </c>
      <c r="AE314" s="52">
        <v>30</v>
      </c>
      <c r="AF314" s="52">
        <v>6390</v>
      </c>
      <c r="AG314" s="52">
        <v>120</v>
      </c>
      <c r="AH314" s="52">
        <v>25560</v>
      </c>
    </row>
    <row r="315" spans="1:34">
      <c r="A315" s="50" t="s">
        <v>50</v>
      </c>
      <c r="B315" s="50" t="s">
        <v>980</v>
      </c>
      <c r="C315" s="50" t="s">
        <v>981</v>
      </c>
      <c r="D315" s="50" t="s">
        <v>982</v>
      </c>
      <c r="E315" s="50" t="s">
        <v>54</v>
      </c>
      <c r="F315" s="50" t="s">
        <v>55</v>
      </c>
      <c r="G315" s="50" t="s">
        <v>56</v>
      </c>
      <c r="H315" s="53" t="s">
        <v>55</v>
      </c>
      <c r="M315" s="52">
        <v>90</v>
      </c>
      <c r="N315" s="52">
        <v>0</v>
      </c>
      <c r="S315" s="52">
        <v>90</v>
      </c>
      <c r="T315" s="52">
        <v>0</v>
      </c>
      <c r="Y315" s="52">
        <v>90</v>
      </c>
      <c r="Z315" s="52">
        <v>0</v>
      </c>
      <c r="AE315" s="52">
        <v>90</v>
      </c>
      <c r="AF315" s="52">
        <v>0</v>
      </c>
      <c r="AG315" s="52">
        <v>360</v>
      </c>
      <c r="AH315" s="52">
        <v>0</v>
      </c>
    </row>
    <row r="316" spans="1:34">
      <c r="A316" s="50" t="s">
        <v>50</v>
      </c>
      <c r="B316" s="50" t="s">
        <v>983</v>
      </c>
      <c r="C316" s="50" t="s">
        <v>984</v>
      </c>
      <c r="D316" s="50" t="s">
        <v>985</v>
      </c>
      <c r="E316" s="50" t="s">
        <v>54</v>
      </c>
      <c r="F316" s="50" t="s">
        <v>55</v>
      </c>
      <c r="G316" s="50" t="s">
        <v>56</v>
      </c>
      <c r="H316" s="53" t="s">
        <v>55</v>
      </c>
      <c r="I316" s="52">
        <v>48</v>
      </c>
      <c r="J316" s="52">
        <v>11930</v>
      </c>
      <c r="K316" s="52">
        <v>48</v>
      </c>
      <c r="L316" s="52">
        <v>11930</v>
      </c>
      <c r="M316" s="52">
        <v>48</v>
      </c>
      <c r="N316" s="52">
        <v>11930</v>
      </c>
      <c r="O316" s="52">
        <v>48</v>
      </c>
      <c r="P316" s="52">
        <v>11930</v>
      </c>
      <c r="Q316" s="52">
        <v>48</v>
      </c>
      <c r="R316" s="52">
        <v>11930</v>
      </c>
      <c r="S316" s="52">
        <v>48</v>
      </c>
      <c r="T316" s="52">
        <v>11930</v>
      </c>
      <c r="U316" s="52">
        <v>48</v>
      </c>
      <c r="V316" s="52">
        <v>11930</v>
      </c>
      <c r="W316" s="52">
        <v>48</v>
      </c>
      <c r="X316" s="52">
        <v>19230</v>
      </c>
      <c r="Y316" s="52">
        <v>48</v>
      </c>
      <c r="Z316" s="52">
        <v>19230</v>
      </c>
      <c r="AA316" s="52">
        <v>48</v>
      </c>
      <c r="AB316" s="52">
        <v>19230</v>
      </c>
      <c r="AC316" s="52">
        <v>48</v>
      </c>
      <c r="AD316" s="52">
        <v>19230</v>
      </c>
      <c r="AE316" s="52">
        <v>48</v>
      </c>
      <c r="AF316" s="52">
        <v>19230</v>
      </c>
      <c r="AG316" s="52">
        <v>576</v>
      </c>
      <c r="AH316" s="52">
        <v>179660</v>
      </c>
    </row>
    <row r="317" spans="1:34">
      <c r="A317" s="50" t="s">
        <v>50</v>
      </c>
      <c r="B317" s="50" t="s">
        <v>986</v>
      </c>
      <c r="C317" s="50" t="s">
        <v>987</v>
      </c>
      <c r="D317" s="50" t="s">
        <v>988</v>
      </c>
      <c r="E317" s="50" t="s">
        <v>54</v>
      </c>
      <c r="F317" s="50" t="s">
        <v>55</v>
      </c>
      <c r="G317" s="50" t="s">
        <v>56</v>
      </c>
      <c r="H317" s="53" t="s">
        <v>55</v>
      </c>
      <c r="I317" s="52">
        <v>48</v>
      </c>
      <c r="J317" s="52">
        <v>0</v>
      </c>
      <c r="K317" s="52">
        <v>48</v>
      </c>
      <c r="L317" s="52">
        <v>0</v>
      </c>
      <c r="M317" s="52">
        <v>48</v>
      </c>
      <c r="N317" s="52">
        <v>0</v>
      </c>
      <c r="O317" s="52">
        <v>48</v>
      </c>
      <c r="P317" s="52">
        <v>0</v>
      </c>
      <c r="Q317" s="52">
        <v>48</v>
      </c>
      <c r="R317" s="52">
        <v>0</v>
      </c>
      <c r="S317" s="52">
        <v>48</v>
      </c>
      <c r="T317" s="52">
        <v>0</v>
      </c>
      <c r="U317" s="52">
        <v>48</v>
      </c>
      <c r="V317" s="52">
        <v>0</v>
      </c>
      <c r="W317" s="52">
        <v>48</v>
      </c>
      <c r="X317" s="52">
        <v>0</v>
      </c>
      <c r="Y317" s="52">
        <v>48</v>
      </c>
      <c r="Z317" s="52">
        <v>0</v>
      </c>
      <c r="AA317" s="52">
        <v>48</v>
      </c>
      <c r="AB317" s="52">
        <v>0</v>
      </c>
      <c r="AC317" s="52">
        <v>48</v>
      </c>
      <c r="AD317" s="52">
        <v>0</v>
      </c>
      <c r="AE317" s="52">
        <v>48</v>
      </c>
      <c r="AF317" s="52">
        <v>0</v>
      </c>
      <c r="AG317" s="52">
        <v>576</v>
      </c>
      <c r="AH317" s="52">
        <v>0</v>
      </c>
    </row>
    <row r="318" spans="1:34">
      <c r="A318" s="50" t="s">
        <v>50</v>
      </c>
      <c r="B318" s="50" t="s">
        <v>989</v>
      </c>
      <c r="C318" s="50" t="s">
        <v>990</v>
      </c>
      <c r="D318" s="50" t="s">
        <v>991</v>
      </c>
      <c r="E318" s="50" t="s">
        <v>54</v>
      </c>
      <c r="F318" s="50" t="s">
        <v>55</v>
      </c>
      <c r="G318" s="50" t="s">
        <v>56</v>
      </c>
      <c r="H318" s="53" t="s">
        <v>55</v>
      </c>
      <c r="M318" s="52">
        <v>48</v>
      </c>
      <c r="N318" s="52">
        <v>9630</v>
      </c>
      <c r="S318" s="52">
        <v>48</v>
      </c>
      <c r="T318" s="52">
        <v>9630</v>
      </c>
      <c r="Y318" s="52">
        <v>48</v>
      </c>
      <c r="Z318" s="52">
        <v>9630</v>
      </c>
      <c r="AE318" s="52">
        <v>48</v>
      </c>
      <c r="AF318" s="52">
        <v>9630</v>
      </c>
      <c r="AG318" s="52">
        <v>192</v>
      </c>
      <c r="AH318" s="52">
        <v>38520</v>
      </c>
    </row>
    <row r="319" spans="1:34">
      <c r="A319" s="50" t="s">
        <v>50</v>
      </c>
      <c r="B319" s="50" t="s">
        <v>992</v>
      </c>
      <c r="C319" s="50" t="s">
        <v>993</v>
      </c>
      <c r="D319" s="50" t="s">
        <v>994</v>
      </c>
      <c r="E319" s="50" t="s">
        <v>54</v>
      </c>
      <c r="F319" s="50" t="s">
        <v>55</v>
      </c>
      <c r="G319" s="50" t="s">
        <v>56</v>
      </c>
      <c r="H319" s="53" t="s">
        <v>55</v>
      </c>
      <c r="M319" s="52">
        <v>30</v>
      </c>
      <c r="N319" s="52">
        <v>6390</v>
      </c>
      <c r="S319" s="52">
        <v>30</v>
      </c>
      <c r="T319" s="52">
        <v>6390</v>
      </c>
      <c r="Y319" s="52">
        <v>30</v>
      </c>
      <c r="Z319" s="52">
        <v>6390</v>
      </c>
      <c r="AE319" s="52">
        <v>30</v>
      </c>
      <c r="AF319" s="52">
        <v>6390</v>
      </c>
      <c r="AG319" s="52">
        <v>120</v>
      </c>
      <c r="AH319" s="52">
        <v>25560</v>
      </c>
    </row>
    <row r="320" spans="1:34">
      <c r="A320" s="50" t="s">
        <v>50</v>
      </c>
      <c r="B320" s="50" t="s">
        <v>995</v>
      </c>
      <c r="C320" s="50" t="s">
        <v>996</v>
      </c>
      <c r="D320" s="50" t="s">
        <v>997</v>
      </c>
      <c r="E320" s="50" t="s">
        <v>54</v>
      </c>
      <c r="F320" s="50" t="s">
        <v>55</v>
      </c>
      <c r="G320" s="50" t="s">
        <v>56</v>
      </c>
      <c r="H320" s="53" t="s">
        <v>55</v>
      </c>
      <c r="M320" s="52">
        <v>30</v>
      </c>
      <c r="N320" s="52">
        <v>6390</v>
      </c>
      <c r="S320" s="52">
        <v>30</v>
      </c>
      <c r="T320" s="52">
        <v>6390</v>
      </c>
      <c r="Y320" s="52">
        <v>30</v>
      </c>
      <c r="Z320" s="52">
        <v>6390</v>
      </c>
      <c r="AE320" s="52">
        <v>30</v>
      </c>
      <c r="AF320" s="52">
        <v>6390</v>
      </c>
      <c r="AG320" s="52">
        <v>120</v>
      </c>
      <c r="AH320" s="52">
        <v>25560</v>
      </c>
    </row>
    <row r="321" spans="1:34">
      <c r="A321" s="50" t="s">
        <v>50</v>
      </c>
      <c r="B321" s="50" t="s">
        <v>998</v>
      </c>
      <c r="C321" s="50" t="s">
        <v>999</v>
      </c>
      <c r="D321" s="50" t="s">
        <v>1000</v>
      </c>
      <c r="E321" s="50" t="s">
        <v>54</v>
      </c>
      <c r="F321" s="50" t="s">
        <v>55</v>
      </c>
      <c r="G321" s="50" t="s">
        <v>56</v>
      </c>
      <c r="H321" s="53" t="s">
        <v>55</v>
      </c>
      <c r="M321" s="52">
        <v>30</v>
      </c>
      <c r="N321" s="52">
        <v>6390</v>
      </c>
      <c r="S321" s="52">
        <v>30</v>
      </c>
      <c r="T321" s="52">
        <v>6390</v>
      </c>
      <c r="Y321" s="52">
        <v>30</v>
      </c>
      <c r="Z321" s="52">
        <v>6390</v>
      </c>
      <c r="AE321" s="52">
        <v>30</v>
      </c>
      <c r="AF321" s="52">
        <v>6390</v>
      </c>
      <c r="AG321" s="52">
        <v>120</v>
      </c>
      <c r="AH321" s="52">
        <v>25560</v>
      </c>
    </row>
    <row r="322" spans="1:34">
      <c r="A322" s="50" t="s">
        <v>50</v>
      </c>
      <c r="B322" s="50" t="s">
        <v>1001</v>
      </c>
      <c r="C322" s="50" t="s">
        <v>1002</v>
      </c>
      <c r="D322" s="50" t="s">
        <v>1003</v>
      </c>
      <c r="E322" s="50" t="s">
        <v>54</v>
      </c>
      <c r="F322" s="50" t="s">
        <v>55</v>
      </c>
      <c r="G322" s="50" t="s">
        <v>56</v>
      </c>
      <c r="H322" s="53" t="s">
        <v>55</v>
      </c>
      <c r="M322" s="52">
        <v>36</v>
      </c>
      <c r="N322" s="52">
        <v>0</v>
      </c>
      <c r="S322" s="52">
        <v>36</v>
      </c>
      <c r="T322" s="52">
        <v>0</v>
      </c>
      <c r="Y322" s="52">
        <v>36</v>
      </c>
      <c r="Z322" s="52">
        <v>0</v>
      </c>
      <c r="AE322" s="52">
        <v>36</v>
      </c>
      <c r="AF322" s="52">
        <v>0</v>
      </c>
      <c r="AG322" s="52">
        <v>144</v>
      </c>
      <c r="AH322" s="52">
        <v>0</v>
      </c>
    </row>
    <row r="323" spans="1:34">
      <c r="A323" s="50" t="s">
        <v>50</v>
      </c>
      <c r="B323" s="50" t="s">
        <v>1004</v>
      </c>
      <c r="C323" s="50" t="s">
        <v>1005</v>
      </c>
      <c r="D323" s="50" t="s">
        <v>1006</v>
      </c>
      <c r="E323" s="50" t="s">
        <v>54</v>
      </c>
      <c r="F323" s="50" t="s">
        <v>55</v>
      </c>
      <c r="G323" s="50" t="s">
        <v>56</v>
      </c>
      <c r="H323" s="53" t="s">
        <v>55</v>
      </c>
      <c r="M323" s="52">
        <v>42</v>
      </c>
      <c r="N323" s="52">
        <v>8550</v>
      </c>
      <c r="S323" s="52">
        <v>42</v>
      </c>
      <c r="T323" s="52">
        <v>8550</v>
      </c>
      <c r="Y323" s="52">
        <v>42</v>
      </c>
      <c r="Z323" s="52">
        <v>8550</v>
      </c>
      <c r="AE323" s="52">
        <v>42</v>
      </c>
      <c r="AF323" s="52">
        <v>8550</v>
      </c>
      <c r="AG323" s="52">
        <v>168</v>
      </c>
      <c r="AH323" s="52">
        <v>34200</v>
      </c>
    </row>
    <row r="324" spans="1:34">
      <c r="A324" s="50" t="s">
        <v>50</v>
      </c>
      <c r="B324" s="50" t="s">
        <v>1007</v>
      </c>
      <c r="C324" s="50" t="s">
        <v>1008</v>
      </c>
      <c r="D324" s="50" t="s">
        <v>1009</v>
      </c>
      <c r="E324" s="50" t="s">
        <v>54</v>
      </c>
      <c r="F324" s="50" t="s">
        <v>55</v>
      </c>
      <c r="G324" s="50" t="s">
        <v>56</v>
      </c>
      <c r="H324" s="53" t="s">
        <v>55</v>
      </c>
      <c r="M324" s="52">
        <v>54</v>
      </c>
      <c r="N324" s="52">
        <v>0</v>
      </c>
      <c r="S324" s="52">
        <v>54</v>
      </c>
      <c r="T324" s="52">
        <v>0</v>
      </c>
      <c r="Y324" s="52">
        <v>54</v>
      </c>
      <c r="Z324" s="52">
        <v>0</v>
      </c>
      <c r="AE324" s="52">
        <v>54</v>
      </c>
      <c r="AF324" s="52">
        <v>0</v>
      </c>
      <c r="AG324" s="52">
        <v>216</v>
      </c>
      <c r="AH324" s="52">
        <v>0</v>
      </c>
    </row>
    <row r="325" spans="1:34">
      <c r="A325" s="50" t="s">
        <v>50</v>
      </c>
      <c r="B325" s="50" t="s">
        <v>1010</v>
      </c>
      <c r="C325" s="50" t="s">
        <v>1011</v>
      </c>
      <c r="D325" s="50" t="s">
        <v>1012</v>
      </c>
      <c r="E325" s="50" t="s">
        <v>54</v>
      </c>
      <c r="F325" s="50" t="s">
        <v>55</v>
      </c>
      <c r="G325" s="50" t="s">
        <v>56</v>
      </c>
      <c r="H325" s="53" t="s">
        <v>55</v>
      </c>
      <c r="M325" s="52">
        <v>48</v>
      </c>
      <c r="N325" s="52">
        <v>9630</v>
      </c>
      <c r="S325" s="52">
        <v>48</v>
      </c>
      <c r="T325" s="52">
        <v>9630</v>
      </c>
      <c r="Y325" s="52">
        <v>48</v>
      </c>
      <c r="Z325" s="52">
        <v>9630</v>
      </c>
      <c r="AE325" s="52">
        <v>48</v>
      </c>
      <c r="AF325" s="52">
        <v>9630</v>
      </c>
      <c r="AG325" s="52">
        <v>192</v>
      </c>
      <c r="AH325" s="52">
        <v>38520</v>
      </c>
    </row>
    <row r="326" spans="1:34">
      <c r="A326" s="50" t="s">
        <v>50</v>
      </c>
      <c r="B326" s="50" t="s">
        <v>1013</v>
      </c>
      <c r="C326" s="50" t="s">
        <v>1014</v>
      </c>
      <c r="D326" s="50" t="s">
        <v>997</v>
      </c>
      <c r="E326" s="50" t="s">
        <v>54</v>
      </c>
      <c r="F326" s="50" t="s">
        <v>55</v>
      </c>
      <c r="G326" s="50" t="s">
        <v>56</v>
      </c>
      <c r="H326" s="53" t="s">
        <v>55</v>
      </c>
      <c r="M326" s="52">
        <v>24</v>
      </c>
      <c r="N326" s="52">
        <v>5310</v>
      </c>
      <c r="S326" s="52">
        <v>24</v>
      </c>
      <c r="T326" s="52">
        <v>5310</v>
      </c>
      <c r="Y326" s="52">
        <v>24</v>
      </c>
      <c r="Z326" s="52">
        <v>5310</v>
      </c>
      <c r="AE326" s="52">
        <v>24</v>
      </c>
      <c r="AF326" s="52">
        <v>5310</v>
      </c>
      <c r="AG326" s="52">
        <v>96</v>
      </c>
      <c r="AH326" s="52">
        <v>21240</v>
      </c>
    </row>
    <row r="327" spans="1:34">
      <c r="A327" s="50" t="s">
        <v>50</v>
      </c>
      <c r="B327" s="50" t="s">
        <v>1015</v>
      </c>
      <c r="C327" s="50" t="s">
        <v>1016</v>
      </c>
      <c r="D327" s="50" t="s">
        <v>1017</v>
      </c>
      <c r="E327" s="50" t="s">
        <v>54</v>
      </c>
      <c r="F327" s="50" t="s">
        <v>55</v>
      </c>
      <c r="G327" s="50" t="s">
        <v>56</v>
      </c>
      <c r="H327" s="53" t="s">
        <v>55</v>
      </c>
      <c r="M327" s="52">
        <v>30</v>
      </c>
      <c r="N327" s="52">
        <v>0</v>
      </c>
      <c r="S327" s="52">
        <v>30</v>
      </c>
      <c r="T327" s="52">
        <v>0</v>
      </c>
      <c r="Y327" s="52">
        <v>30</v>
      </c>
      <c r="Z327" s="52">
        <v>0</v>
      </c>
      <c r="AE327" s="52">
        <v>30</v>
      </c>
      <c r="AF327" s="52">
        <v>0</v>
      </c>
      <c r="AG327" s="52">
        <v>120</v>
      </c>
      <c r="AH327" s="52">
        <v>0</v>
      </c>
    </row>
    <row r="328" spans="1:34">
      <c r="A328" s="50" t="s">
        <v>50</v>
      </c>
      <c r="B328" s="50" t="s">
        <v>1018</v>
      </c>
      <c r="C328" s="50" t="s">
        <v>1019</v>
      </c>
      <c r="D328" s="50" t="s">
        <v>1020</v>
      </c>
      <c r="E328" s="50" t="s">
        <v>54</v>
      </c>
      <c r="F328" s="50" t="s">
        <v>55</v>
      </c>
      <c r="G328" s="50" t="s">
        <v>56</v>
      </c>
      <c r="H328" s="53" t="s">
        <v>55</v>
      </c>
      <c r="M328" s="52">
        <v>30</v>
      </c>
      <c r="N328" s="52">
        <v>6390</v>
      </c>
      <c r="S328" s="52">
        <v>30</v>
      </c>
      <c r="T328" s="52">
        <v>6390</v>
      </c>
      <c r="Y328" s="52">
        <v>30</v>
      </c>
      <c r="Z328" s="52">
        <v>6390</v>
      </c>
      <c r="AE328" s="52">
        <v>30</v>
      </c>
      <c r="AF328" s="52">
        <v>6390</v>
      </c>
      <c r="AG328" s="52">
        <v>120</v>
      </c>
      <c r="AH328" s="52">
        <v>25560</v>
      </c>
    </row>
    <row r="329" spans="1:34">
      <c r="A329" s="50" t="s">
        <v>50</v>
      </c>
      <c r="B329" s="50" t="s">
        <v>1021</v>
      </c>
      <c r="C329" s="50" t="s">
        <v>1022</v>
      </c>
      <c r="D329" s="50" t="s">
        <v>1023</v>
      </c>
      <c r="E329" s="50" t="s">
        <v>54</v>
      </c>
      <c r="F329" s="50" t="s">
        <v>55</v>
      </c>
      <c r="G329" s="50" t="s">
        <v>56</v>
      </c>
      <c r="H329" s="53" t="s">
        <v>55</v>
      </c>
      <c r="M329" s="52">
        <v>30</v>
      </c>
      <c r="N329" s="52">
        <v>6390</v>
      </c>
      <c r="S329" s="52">
        <v>30</v>
      </c>
      <c r="T329" s="52">
        <v>6390</v>
      </c>
      <c r="Y329" s="52">
        <v>30</v>
      </c>
      <c r="Z329" s="52">
        <v>6390</v>
      </c>
      <c r="AE329" s="52">
        <v>30</v>
      </c>
      <c r="AF329" s="52">
        <v>6390</v>
      </c>
      <c r="AG329" s="52">
        <v>120</v>
      </c>
      <c r="AH329" s="52">
        <v>25560</v>
      </c>
    </row>
    <row r="330" spans="1:34">
      <c r="A330" s="50" t="s">
        <v>50</v>
      </c>
      <c r="B330" s="50" t="s">
        <v>1024</v>
      </c>
      <c r="C330" s="50" t="s">
        <v>1025</v>
      </c>
      <c r="D330" s="50" t="s">
        <v>1026</v>
      </c>
      <c r="E330" s="50" t="s">
        <v>54</v>
      </c>
      <c r="F330" s="50" t="s">
        <v>55</v>
      </c>
      <c r="G330" s="50" t="s">
        <v>56</v>
      </c>
      <c r="H330" s="53" t="s">
        <v>55</v>
      </c>
      <c r="M330" s="52">
        <v>24</v>
      </c>
      <c r="N330" s="52">
        <v>5310</v>
      </c>
      <c r="S330" s="52">
        <v>24</v>
      </c>
      <c r="T330" s="52">
        <v>5310</v>
      </c>
      <c r="Y330" s="52">
        <v>24</v>
      </c>
      <c r="Z330" s="52">
        <v>5310</v>
      </c>
      <c r="AE330" s="52">
        <v>24</v>
      </c>
      <c r="AF330" s="52">
        <v>5310</v>
      </c>
      <c r="AG330" s="52">
        <v>96</v>
      </c>
      <c r="AH330" s="52">
        <v>21240</v>
      </c>
    </row>
    <row r="331" spans="1:34">
      <c r="A331" s="50" t="s">
        <v>50</v>
      </c>
      <c r="B331" s="50" t="s">
        <v>1027</v>
      </c>
      <c r="C331" s="50" t="s">
        <v>1028</v>
      </c>
      <c r="D331" s="50" t="s">
        <v>1029</v>
      </c>
      <c r="E331" s="50" t="s">
        <v>54</v>
      </c>
      <c r="F331" s="50" t="s">
        <v>55</v>
      </c>
      <c r="G331" s="50" t="s">
        <v>56</v>
      </c>
      <c r="H331" s="53" t="s">
        <v>55</v>
      </c>
      <c r="M331" s="52">
        <v>30</v>
      </c>
      <c r="N331" s="52">
        <v>6390</v>
      </c>
      <c r="S331" s="52">
        <v>30</v>
      </c>
      <c r="T331" s="52">
        <v>6390</v>
      </c>
      <c r="Y331" s="52">
        <v>30</v>
      </c>
      <c r="Z331" s="52">
        <v>6390</v>
      </c>
      <c r="AE331" s="52">
        <v>30</v>
      </c>
      <c r="AF331" s="52">
        <v>6390</v>
      </c>
      <c r="AG331" s="52">
        <v>120</v>
      </c>
      <c r="AH331" s="52">
        <v>25560</v>
      </c>
    </row>
    <row r="332" spans="1:34">
      <c r="A332" s="50" t="s">
        <v>50</v>
      </c>
      <c r="B332" s="50" t="s">
        <v>1030</v>
      </c>
      <c r="C332" s="50" t="s">
        <v>1031</v>
      </c>
      <c r="D332" s="50" t="s">
        <v>1032</v>
      </c>
      <c r="E332" s="50" t="s">
        <v>54</v>
      </c>
      <c r="F332" s="50" t="s">
        <v>55</v>
      </c>
      <c r="G332" s="50" t="s">
        <v>56</v>
      </c>
      <c r="H332" s="53" t="s">
        <v>55</v>
      </c>
      <c r="M332" s="52">
        <v>24</v>
      </c>
      <c r="N332" s="52">
        <v>5310</v>
      </c>
      <c r="S332" s="52">
        <v>24</v>
      </c>
      <c r="T332" s="52">
        <v>5310</v>
      </c>
      <c r="Y332" s="52">
        <v>24</v>
      </c>
      <c r="Z332" s="52">
        <v>5310</v>
      </c>
      <c r="AE332" s="52">
        <v>24</v>
      </c>
      <c r="AF332" s="52">
        <v>5310</v>
      </c>
      <c r="AG332" s="52">
        <v>96</v>
      </c>
      <c r="AH332" s="52">
        <v>21240</v>
      </c>
    </row>
    <row r="333" spans="1:34">
      <c r="A333" s="50" t="s">
        <v>50</v>
      </c>
      <c r="B333" s="50" t="s">
        <v>1033</v>
      </c>
      <c r="C333" s="50" t="s">
        <v>1034</v>
      </c>
      <c r="D333" s="50" t="s">
        <v>1035</v>
      </c>
      <c r="E333" s="50" t="s">
        <v>54</v>
      </c>
      <c r="F333" s="50" t="s">
        <v>55</v>
      </c>
      <c r="G333" s="50" t="s">
        <v>56</v>
      </c>
      <c r="H333" s="53" t="s">
        <v>55</v>
      </c>
      <c r="M333" s="52">
        <v>30</v>
      </c>
      <c r="N333" s="52">
        <v>6390</v>
      </c>
      <c r="S333" s="52">
        <v>30</v>
      </c>
      <c r="T333" s="52">
        <v>6390</v>
      </c>
      <c r="Y333" s="52">
        <v>30</v>
      </c>
      <c r="Z333" s="52">
        <v>6390</v>
      </c>
      <c r="AE333" s="52">
        <v>30</v>
      </c>
      <c r="AF333" s="52">
        <v>6390</v>
      </c>
      <c r="AG333" s="52">
        <v>120</v>
      </c>
      <c r="AH333" s="52">
        <v>25560</v>
      </c>
    </row>
    <row r="334" spans="1:34">
      <c r="A334" s="50" t="s">
        <v>50</v>
      </c>
      <c r="B334" s="50" t="s">
        <v>1036</v>
      </c>
      <c r="C334" s="50" t="s">
        <v>1037</v>
      </c>
      <c r="D334" s="50" t="s">
        <v>1038</v>
      </c>
      <c r="E334" s="50" t="s">
        <v>54</v>
      </c>
      <c r="F334" s="50" t="s">
        <v>55</v>
      </c>
      <c r="G334" s="50" t="s">
        <v>56</v>
      </c>
      <c r="H334" s="53" t="s">
        <v>55</v>
      </c>
      <c r="M334" s="52">
        <v>24</v>
      </c>
      <c r="N334" s="52">
        <v>5310</v>
      </c>
      <c r="S334" s="52">
        <v>24</v>
      </c>
      <c r="T334" s="52">
        <v>5310</v>
      </c>
      <c r="Y334" s="52">
        <v>24</v>
      </c>
      <c r="Z334" s="52">
        <v>5310</v>
      </c>
      <c r="AE334" s="52">
        <v>24</v>
      </c>
      <c r="AF334" s="52">
        <v>5310</v>
      </c>
      <c r="AG334" s="52">
        <v>96</v>
      </c>
      <c r="AH334" s="52">
        <v>21240</v>
      </c>
    </row>
    <row r="335" spans="1:34">
      <c r="A335" s="50" t="s">
        <v>50</v>
      </c>
      <c r="B335" s="50" t="s">
        <v>1039</v>
      </c>
      <c r="C335" s="50" t="s">
        <v>1040</v>
      </c>
      <c r="D335" s="50" t="s">
        <v>1026</v>
      </c>
      <c r="E335" s="50" t="s">
        <v>54</v>
      </c>
      <c r="F335" s="50" t="s">
        <v>55</v>
      </c>
      <c r="G335" s="50" t="s">
        <v>56</v>
      </c>
      <c r="H335" s="53" t="s">
        <v>55</v>
      </c>
      <c r="M335" s="52">
        <v>30</v>
      </c>
      <c r="N335" s="52">
        <v>6390</v>
      </c>
      <c r="S335" s="52">
        <v>30</v>
      </c>
      <c r="T335" s="52">
        <v>6390</v>
      </c>
      <c r="Y335" s="52">
        <v>30</v>
      </c>
      <c r="Z335" s="52">
        <v>6390</v>
      </c>
      <c r="AE335" s="52">
        <v>30</v>
      </c>
      <c r="AF335" s="52">
        <v>6390</v>
      </c>
      <c r="AG335" s="52">
        <v>120</v>
      </c>
      <c r="AH335" s="52">
        <v>25560</v>
      </c>
    </row>
    <row r="336" spans="1:34">
      <c r="A336" s="50" t="s">
        <v>50</v>
      </c>
      <c r="B336" s="50" t="s">
        <v>1041</v>
      </c>
      <c r="C336" s="50" t="s">
        <v>1042</v>
      </c>
      <c r="D336" s="50" t="s">
        <v>1043</v>
      </c>
      <c r="E336" s="50" t="s">
        <v>69</v>
      </c>
      <c r="F336" s="50" t="s">
        <v>55</v>
      </c>
      <c r="G336" s="50" t="s">
        <v>56</v>
      </c>
      <c r="H336" s="53" t="s">
        <v>55</v>
      </c>
      <c r="I336" s="52">
        <v>40</v>
      </c>
      <c r="J336" s="52">
        <v>10010</v>
      </c>
      <c r="K336" s="52">
        <v>40</v>
      </c>
      <c r="L336" s="52">
        <v>10010</v>
      </c>
      <c r="M336" s="52">
        <v>40</v>
      </c>
      <c r="N336" s="52">
        <v>10010</v>
      </c>
      <c r="O336" s="52">
        <v>40</v>
      </c>
      <c r="P336" s="52">
        <v>10010</v>
      </c>
      <c r="Q336" s="52">
        <v>40</v>
      </c>
      <c r="R336" s="52">
        <v>10010</v>
      </c>
      <c r="S336" s="52">
        <v>40</v>
      </c>
      <c r="T336" s="52">
        <v>10010</v>
      </c>
      <c r="U336" s="52">
        <v>40</v>
      </c>
      <c r="V336" s="52">
        <v>10010</v>
      </c>
      <c r="W336" s="52">
        <v>40</v>
      </c>
      <c r="X336" s="52">
        <v>10010</v>
      </c>
      <c r="Y336" s="52">
        <v>40</v>
      </c>
      <c r="Z336" s="52">
        <v>10010</v>
      </c>
      <c r="AA336" s="52">
        <v>40</v>
      </c>
      <c r="AB336" s="52">
        <v>10010</v>
      </c>
      <c r="AC336" s="52">
        <v>40</v>
      </c>
      <c r="AD336" s="52">
        <v>10010</v>
      </c>
      <c r="AE336" s="52">
        <v>40</v>
      </c>
      <c r="AF336" s="52">
        <v>10010</v>
      </c>
      <c r="AG336" s="52">
        <v>480</v>
      </c>
      <c r="AH336" s="52">
        <v>120120</v>
      </c>
    </row>
    <row r="337" spans="1:34">
      <c r="A337" s="50" t="s">
        <v>50</v>
      </c>
      <c r="B337" s="50" t="s">
        <v>1044</v>
      </c>
      <c r="C337" s="50" t="s">
        <v>1045</v>
      </c>
      <c r="D337" s="50" t="s">
        <v>1046</v>
      </c>
      <c r="E337" s="50" t="s">
        <v>54</v>
      </c>
      <c r="F337" s="50" t="s">
        <v>55</v>
      </c>
      <c r="G337" s="50" t="s">
        <v>56</v>
      </c>
      <c r="H337" s="53" t="s">
        <v>55</v>
      </c>
      <c r="M337" s="52">
        <v>30</v>
      </c>
      <c r="N337" s="52">
        <v>0</v>
      </c>
      <c r="S337" s="52">
        <v>30</v>
      </c>
      <c r="T337" s="52">
        <v>0</v>
      </c>
      <c r="Y337" s="52">
        <v>30</v>
      </c>
      <c r="Z337" s="52">
        <v>0</v>
      </c>
      <c r="AE337" s="52">
        <v>30</v>
      </c>
      <c r="AF337" s="52">
        <v>0</v>
      </c>
      <c r="AG337" s="52">
        <v>120</v>
      </c>
      <c r="AH337" s="52">
        <v>0</v>
      </c>
    </row>
    <row r="338" spans="1:34">
      <c r="A338" s="50" t="s">
        <v>50</v>
      </c>
      <c r="B338" s="50" t="s">
        <v>1047</v>
      </c>
      <c r="C338" s="50" t="s">
        <v>1048</v>
      </c>
      <c r="D338" s="50" t="s">
        <v>1049</v>
      </c>
      <c r="E338" s="50" t="s">
        <v>54</v>
      </c>
      <c r="F338" s="50" t="s">
        <v>55</v>
      </c>
      <c r="G338" s="50" t="s">
        <v>56</v>
      </c>
      <c r="H338" s="53" t="s">
        <v>55</v>
      </c>
      <c r="M338" s="52">
        <v>24</v>
      </c>
      <c r="N338" s="52">
        <v>0</v>
      </c>
      <c r="S338" s="52">
        <v>24</v>
      </c>
      <c r="T338" s="52">
        <v>0</v>
      </c>
      <c r="Y338" s="52">
        <v>24</v>
      </c>
      <c r="Z338" s="52">
        <v>0</v>
      </c>
      <c r="AE338" s="52">
        <v>24</v>
      </c>
      <c r="AF338" s="52">
        <v>0</v>
      </c>
      <c r="AG338" s="52">
        <v>96</v>
      </c>
      <c r="AH338" s="52">
        <v>0</v>
      </c>
    </row>
    <row r="339" spans="1:34">
      <c r="A339" s="50" t="s">
        <v>50</v>
      </c>
      <c r="B339" s="50" t="s">
        <v>1050</v>
      </c>
      <c r="C339" s="50" t="s">
        <v>1051</v>
      </c>
      <c r="D339" s="50" t="s">
        <v>1052</v>
      </c>
      <c r="E339" s="50" t="s">
        <v>69</v>
      </c>
      <c r="F339" s="50" t="s">
        <v>55</v>
      </c>
      <c r="G339" s="50" t="s">
        <v>56</v>
      </c>
      <c r="H339" s="53" t="s">
        <v>55</v>
      </c>
      <c r="I339" s="52">
        <v>30</v>
      </c>
      <c r="J339" s="52">
        <v>7610</v>
      </c>
      <c r="K339" s="52">
        <v>30</v>
      </c>
      <c r="L339" s="52">
        <v>7610</v>
      </c>
      <c r="M339" s="52">
        <v>30</v>
      </c>
      <c r="N339" s="52">
        <v>7610</v>
      </c>
      <c r="O339" s="52">
        <v>30</v>
      </c>
      <c r="P339" s="52">
        <v>7610</v>
      </c>
      <c r="Q339" s="52">
        <v>30</v>
      </c>
      <c r="R339" s="52">
        <v>7610</v>
      </c>
      <c r="S339" s="52">
        <v>30</v>
      </c>
      <c r="T339" s="52">
        <v>7610</v>
      </c>
      <c r="U339" s="52">
        <v>30</v>
      </c>
      <c r="V339" s="52">
        <v>7610</v>
      </c>
      <c r="W339" s="52">
        <v>30</v>
      </c>
      <c r="X339" s="52">
        <v>7610</v>
      </c>
      <c r="Y339" s="52">
        <v>30</v>
      </c>
      <c r="Z339" s="52">
        <v>7610</v>
      </c>
      <c r="AA339" s="52">
        <v>30</v>
      </c>
      <c r="AB339" s="52">
        <v>7610</v>
      </c>
      <c r="AC339" s="52">
        <v>30</v>
      </c>
      <c r="AD339" s="52">
        <v>7610</v>
      </c>
      <c r="AE339" s="52">
        <v>30</v>
      </c>
      <c r="AF339" s="52">
        <v>7610</v>
      </c>
      <c r="AG339" s="52">
        <v>360</v>
      </c>
      <c r="AH339" s="52">
        <v>91320</v>
      </c>
    </row>
    <row r="340" spans="1:34">
      <c r="A340" s="50" t="s">
        <v>50</v>
      </c>
      <c r="B340" s="50" t="s">
        <v>1053</v>
      </c>
      <c r="C340" s="50" t="s">
        <v>1054</v>
      </c>
      <c r="D340" s="50" t="s">
        <v>1055</v>
      </c>
      <c r="E340" s="50" t="s">
        <v>69</v>
      </c>
      <c r="F340" s="50" t="s">
        <v>70</v>
      </c>
      <c r="G340" s="50" t="s">
        <v>71</v>
      </c>
      <c r="H340" s="53" t="s">
        <v>72</v>
      </c>
      <c r="I340" s="52">
        <v>10</v>
      </c>
      <c r="J340" s="52">
        <v>2810</v>
      </c>
      <c r="K340" s="52">
        <v>12</v>
      </c>
      <c r="L340" s="52">
        <v>3290</v>
      </c>
      <c r="M340" s="52">
        <v>15</v>
      </c>
      <c r="N340" s="52">
        <v>4010</v>
      </c>
      <c r="O340" s="52">
        <v>6</v>
      </c>
      <c r="P340" s="52">
        <v>1850</v>
      </c>
      <c r="Q340" s="52">
        <v>7</v>
      </c>
      <c r="R340" s="52">
        <v>2090</v>
      </c>
      <c r="S340" s="52">
        <v>6</v>
      </c>
      <c r="T340" s="52">
        <v>1850</v>
      </c>
      <c r="U340" s="52">
        <v>9</v>
      </c>
      <c r="V340" s="52">
        <v>2570</v>
      </c>
      <c r="W340" s="52">
        <v>7</v>
      </c>
      <c r="X340" s="52">
        <v>2090</v>
      </c>
      <c r="Y340" s="52">
        <v>7</v>
      </c>
      <c r="Z340" s="52">
        <v>2090</v>
      </c>
      <c r="AA340" s="52">
        <v>3</v>
      </c>
      <c r="AB340" s="52">
        <v>1130</v>
      </c>
      <c r="AC340" s="52">
        <v>6</v>
      </c>
      <c r="AD340" s="52">
        <v>1850</v>
      </c>
      <c r="AE340" s="52">
        <v>6</v>
      </c>
      <c r="AF340" s="52">
        <v>1850</v>
      </c>
      <c r="AG340" s="52">
        <v>94</v>
      </c>
      <c r="AH340" s="52">
        <v>27480</v>
      </c>
    </row>
    <row r="341" spans="1:34">
      <c r="A341" s="50" t="s">
        <v>50</v>
      </c>
      <c r="B341" s="50" t="s">
        <v>1056</v>
      </c>
      <c r="C341" s="50" t="s">
        <v>1057</v>
      </c>
      <c r="D341" s="50" t="s">
        <v>1058</v>
      </c>
      <c r="E341" s="50" t="s">
        <v>54</v>
      </c>
      <c r="F341" s="50" t="s">
        <v>55</v>
      </c>
      <c r="G341" s="50" t="s">
        <v>56</v>
      </c>
      <c r="H341" s="53" t="s">
        <v>55</v>
      </c>
      <c r="M341" s="52">
        <v>18</v>
      </c>
      <c r="N341" s="52">
        <v>4230</v>
      </c>
      <c r="S341" s="52">
        <v>18</v>
      </c>
      <c r="T341" s="52">
        <v>4230</v>
      </c>
      <c r="Y341" s="52">
        <v>18</v>
      </c>
      <c r="Z341" s="52">
        <v>4230</v>
      </c>
      <c r="AE341" s="52">
        <v>18</v>
      </c>
      <c r="AF341" s="52">
        <v>4230</v>
      </c>
      <c r="AG341" s="52">
        <v>72</v>
      </c>
      <c r="AH341" s="52">
        <v>16920</v>
      </c>
    </row>
    <row r="342" spans="1:34">
      <c r="A342" s="50" t="s">
        <v>50</v>
      </c>
      <c r="B342" s="50" t="s">
        <v>1059</v>
      </c>
      <c r="C342" s="50" t="s">
        <v>1060</v>
      </c>
      <c r="D342" s="50" t="s">
        <v>1061</v>
      </c>
      <c r="E342" s="50" t="s">
        <v>54</v>
      </c>
      <c r="F342" s="50" t="s">
        <v>55</v>
      </c>
      <c r="G342" s="50" t="s">
        <v>56</v>
      </c>
      <c r="H342" s="53" t="s">
        <v>55</v>
      </c>
      <c r="I342" s="52">
        <v>40</v>
      </c>
      <c r="J342" s="52">
        <v>14030</v>
      </c>
      <c r="K342" s="52">
        <v>40</v>
      </c>
      <c r="L342" s="52">
        <v>14030</v>
      </c>
      <c r="M342" s="52">
        <v>40</v>
      </c>
      <c r="N342" s="52">
        <v>14030</v>
      </c>
      <c r="O342" s="52">
        <v>40</v>
      </c>
      <c r="P342" s="52">
        <v>14030</v>
      </c>
      <c r="Q342" s="52">
        <v>40</v>
      </c>
      <c r="R342" s="52">
        <v>14030</v>
      </c>
      <c r="S342" s="52">
        <v>40</v>
      </c>
      <c r="T342" s="52">
        <v>14030</v>
      </c>
      <c r="U342" s="52">
        <v>40</v>
      </c>
      <c r="V342" s="52">
        <v>14030</v>
      </c>
      <c r="W342" s="52">
        <v>40</v>
      </c>
      <c r="X342" s="52">
        <v>14030</v>
      </c>
      <c r="Y342" s="52">
        <v>40</v>
      </c>
      <c r="Z342" s="52">
        <v>14030</v>
      </c>
      <c r="AA342" s="52">
        <v>40</v>
      </c>
      <c r="AB342" s="52">
        <v>14030</v>
      </c>
      <c r="AC342" s="52">
        <v>40</v>
      </c>
      <c r="AD342" s="52">
        <v>14030</v>
      </c>
      <c r="AE342" s="52">
        <v>40</v>
      </c>
      <c r="AF342" s="52">
        <v>14030</v>
      </c>
      <c r="AG342" s="52">
        <v>480</v>
      </c>
      <c r="AH342" s="52">
        <v>168360</v>
      </c>
    </row>
    <row r="343" spans="1:34">
      <c r="A343" s="50" t="s">
        <v>50</v>
      </c>
      <c r="B343" s="50" t="s">
        <v>1062</v>
      </c>
      <c r="C343" s="50" t="s">
        <v>1063</v>
      </c>
      <c r="D343" s="50" t="s">
        <v>1064</v>
      </c>
      <c r="E343" s="50" t="s">
        <v>69</v>
      </c>
      <c r="F343" s="50" t="s">
        <v>704</v>
      </c>
      <c r="G343" s="50" t="s">
        <v>71</v>
      </c>
      <c r="H343" s="53" t="s">
        <v>72</v>
      </c>
      <c r="I343" s="52">
        <v>0</v>
      </c>
      <c r="J343" s="52">
        <v>0</v>
      </c>
      <c r="K343" s="52">
        <v>0</v>
      </c>
      <c r="L343" s="52">
        <v>0</v>
      </c>
      <c r="M343" s="52">
        <v>0</v>
      </c>
      <c r="N343" s="52">
        <v>0</v>
      </c>
      <c r="O343" s="52">
        <v>0</v>
      </c>
      <c r="P343" s="52">
        <v>0</v>
      </c>
      <c r="Q343" s="52">
        <v>0</v>
      </c>
      <c r="R343" s="52">
        <v>0</v>
      </c>
      <c r="S343" s="52">
        <v>0</v>
      </c>
      <c r="T343" s="52">
        <v>0</v>
      </c>
      <c r="U343" s="52">
        <v>0</v>
      </c>
      <c r="V343" s="52">
        <v>0</v>
      </c>
      <c r="W343" s="52">
        <v>0</v>
      </c>
      <c r="X343" s="52">
        <v>0</v>
      </c>
      <c r="Y343" s="52">
        <v>0</v>
      </c>
      <c r="Z343" s="52">
        <v>0</v>
      </c>
      <c r="AA343" s="52">
        <v>0</v>
      </c>
      <c r="AB343" s="52">
        <v>0</v>
      </c>
      <c r="AC343" s="52">
        <v>0</v>
      </c>
      <c r="AD343" s="52">
        <v>0</v>
      </c>
      <c r="AE343" s="52">
        <v>0</v>
      </c>
      <c r="AF343" s="52">
        <v>0</v>
      </c>
      <c r="AG343" s="52">
        <v>0</v>
      </c>
      <c r="AH343" s="52">
        <v>0</v>
      </c>
    </row>
    <row r="344" spans="1:34">
      <c r="A344" s="50" t="s">
        <v>50</v>
      </c>
      <c r="B344" s="50" t="s">
        <v>1065</v>
      </c>
      <c r="C344" s="50" t="s">
        <v>1066</v>
      </c>
      <c r="D344" s="50" t="s">
        <v>1067</v>
      </c>
      <c r="E344" s="50" t="s">
        <v>69</v>
      </c>
      <c r="F344" s="50" t="s">
        <v>808</v>
      </c>
      <c r="G344" s="50" t="s">
        <v>71</v>
      </c>
      <c r="H344" s="53" t="s">
        <v>72</v>
      </c>
      <c r="I344" s="52">
        <v>0</v>
      </c>
      <c r="J344" s="52">
        <v>0</v>
      </c>
      <c r="K344" s="52">
        <v>0</v>
      </c>
      <c r="L344" s="52">
        <v>0</v>
      </c>
      <c r="M344" s="52">
        <v>0</v>
      </c>
      <c r="N344" s="52">
        <v>0</v>
      </c>
      <c r="O344" s="52">
        <v>0</v>
      </c>
      <c r="P344" s="52">
        <v>0</v>
      </c>
      <c r="Q344" s="52">
        <v>0</v>
      </c>
      <c r="R344" s="52">
        <v>0</v>
      </c>
      <c r="S344" s="52">
        <v>0</v>
      </c>
      <c r="T344" s="52">
        <v>0</v>
      </c>
      <c r="U344" s="52">
        <v>0</v>
      </c>
      <c r="V344" s="52">
        <v>0</v>
      </c>
      <c r="W344" s="52">
        <v>0</v>
      </c>
      <c r="X344" s="52">
        <v>0</v>
      </c>
      <c r="Y344" s="52">
        <v>0</v>
      </c>
      <c r="Z344" s="52">
        <v>0</v>
      </c>
      <c r="AA344" s="52">
        <v>0</v>
      </c>
      <c r="AB344" s="52">
        <v>0</v>
      </c>
      <c r="AC344" s="52">
        <v>0</v>
      </c>
      <c r="AD344" s="52">
        <v>0</v>
      </c>
      <c r="AE344" s="52">
        <v>0</v>
      </c>
      <c r="AF344" s="52">
        <v>0</v>
      </c>
      <c r="AG344" s="52">
        <v>0</v>
      </c>
      <c r="AH344" s="52">
        <v>0</v>
      </c>
    </row>
    <row r="345" spans="1:34">
      <c r="A345" s="50" t="s">
        <v>50</v>
      </c>
      <c r="B345" s="50" t="s">
        <v>1068</v>
      </c>
      <c r="C345" s="50" t="s">
        <v>1069</v>
      </c>
      <c r="D345" s="50" t="s">
        <v>1070</v>
      </c>
      <c r="E345" s="50" t="s">
        <v>69</v>
      </c>
      <c r="F345" s="50" t="s">
        <v>55</v>
      </c>
      <c r="G345" s="50" t="s">
        <v>56</v>
      </c>
      <c r="H345" s="53" t="s">
        <v>55</v>
      </c>
      <c r="I345" s="52">
        <v>4</v>
      </c>
      <c r="J345" s="52">
        <v>1370</v>
      </c>
      <c r="K345" s="52">
        <v>4</v>
      </c>
      <c r="L345" s="52">
        <v>1370</v>
      </c>
      <c r="M345" s="52">
        <v>4</v>
      </c>
      <c r="N345" s="52">
        <v>1370</v>
      </c>
      <c r="O345" s="52">
        <v>4</v>
      </c>
      <c r="P345" s="52">
        <v>1370</v>
      </c>
      <c r="Q345" s="52">
        <v>4</v>
      </c>
      <c r="R345" s="52">
        <v>1370</v>
      </c>
      <c r="S345" s="52">
        <v>4</v>
      </c>
      <c r="T345" s="52">
        <v>1370</v>
      </c>
      <c r="U345" s="52">
        <v>4</v>
      </c>
      <c r="V345" s="52">
        <v>1370</v>
      </c>
      <c r="W345" s="52">
        <v>4</v>
      </c>
      <c r="X345" s="52">
        <v>1370</v>
      </c>
      <c r="Y345" s="52">
        <v>4</v>
      </c>
      <c r="Z345" s="52">
        <v>1370</v>
      </c>
      <c r="AA345" s="52">
        <v>4</v>
      </c>
      <c r="AB345" s="52">
        <v>1370</v>
      </c>
      <c r="AC345" s="52">
        <v>4</v>
      </c>
      <c r="AD345" s="52">
        <v>1370</v>
      </c>
      <c r="AE345" s="52">
        <v>4</v>
      </c>
      <c r="AF345" s="52">
        <v>1370</v>
      </c>
      <c r="AG345" s="52">
        <v>48</v>
      </c>
      <c r="AH345" s="52">
        <v>16440</v>
      </c>
    </row>
    <row r="346" spans="1:34">
      <c r="A346" s="50" t="s">
        <v>50</v>
      </c>
      <c r="B346" s="50" t="s">
        <v>1071</v>
      </c>
      <c r="C346" s="50" t="s">
        <v>1072</v>
      </c>
      <c r="D346" s="50" t="s">
        <v>1073</v>
      </c>
      <c r="E346" s="50" t="s">
        <v>54</v>
      </c>
      <c r="F346" s="50" t="s">
        <v>55</v>
      </c>
      <c r="G346" s="50" t="s">
        <v>56</v>
      </c>
      <c r="H346" s="53" t="s">
        <v>55</v>
      </c>
      <c r="M346" s="52">
        <v>48</v>
      </c>
      <c r="N346" s="52">
        <v>0</v>
      </c>
      <c r="S346" s="52">
        <v>48</v>
      </c>
      <c r="T346" s="52">
        <v>0</v>
      </c>
      <c r="Y346" s="52">
        <v>48</v>
      </c>
      <c r="Z346" s="52">
        <v>0</v>
      </c>
      <c r="AE346" s="52">
        <v>48</v>
      </c>
      <c r="AF346" s="52">
        <v>0</v>
      </c>
      <c r="AG346" s="52">
        <v>192</v>
      </c>
      <c r="AH346" s="52">
        <v>0</v>
      </c>
    </row>
    <row r="347" spans="1:34">
      <c r="A347" s="50" t="s">
        <v>50</v>
      </c>
      <c r="B347" s="50" t="s">
        <v>1074</v>
      </c>
      <c r="C347" s="50" t="s">
        <v>1075</v>
      </c>
      <c r="D347" s="50" t="s">
        <v>1076</v>
      </c>
      <c r="E347" s="50" t="s">
        <v>54</v>
      </c>
      <c r="F347" s="50" t="s">
        <v>55</v>
      </c>
      <c r="G347" s="50" t="s">
        <v>56</v>
      </c>
      <c r="H347" s="53" t="s">
        <v>55</v>
      </c>
      <c r="M347" s="52">
        <v>30</v>
      </c>
      <c r="N347" s="52">
        <v>0</v>
      </c>
      <c r="S347" s="52">
        <v>30</v>
      </c>
      <c r="T347" s="52">
        <v>0</v>
      </c>
      <c r="Y347" s="52">
        <v>30</v>
      </c>
      <c r="Z347" s="52">
        <v>0</v>
      </c>
      <c r="AE347" s="52">
        <v>30</v>
      </c>
      <c r="AF347" s="52">
        <v>0</v>
      </c>
      <c r="AG347" s="52">
        <v>120</v>
      </c>
      <c r="AH347" s="52">
        <v>0</v>
      </c>
    </row>
    <row r="348" spans="1:34">
      <c r="A348" s="50" t="s">
        <v>50</v>
      </c>
      <c r="B348" s="50" t="s">
        <v>1077</v>
      </c>
      <c r="C348" s="50" t="s">
        <v>1078</v>
      </c>
      <c r="D348" s="50" t="s">
        <v>1079</v>
      </c>
      <c r="E348" s="50" t="s">
        <v>54</v>
      </c>
      <c r="F348" s="50" t="s">
        <v>55</v>
      </c>
      <c r="G348" s="50" t="s">
        <v>56</v>
      </c>
      <c r="H348" s="53" t="s">
        <v>55</v>
      </c>
      <c r="M348" s="52">
        <v>18</v>
      </c>
      <c r="N348" s="52">
        <v>4230</v>
      </c>
      <c r="S348" s="52">
        <v>18</v>
      </c>
      <c r="T348" s="52">
        <v>4230</v>
      </c>
      <c r="Y348" s="52">
        <v>18</v>
      </c>
      <c r="Z348" s="52">
        <v>4230</v>
      </c>
      <c r="AE348" s="52">
        <v>18</v>
      </c>
      <c r="AF348" s="52">
        <v>4230</v>
      </c>
      <c r="AG348" s="52">
        <v>72</v>
      </c>
      <c r="AH348" s="52">
        <v>16920</v>
      </c>
    </row>
    <row r="349" spans="1:34">
      <c r="A349" s="50" t="s">
        <v>50</v>
      </c>
      <c r="B349" s="50" t="s">
        <v>1080</v>
      </c>
      <c r="C349" s="50" t="s">
        <v>1081</v>
      </c>
      <c r="D349" s="50" t="s">
        <v>1082</v>
      </c>
      <c r="E349" s="50" t="s">
        <v>54</v>
      </c>
      <c r="F349" s="50" t="s">
        <v>55</v>
      </c>
      <c r="G349" s="50" t="s">
        <v>56</v>
      </c>
      <c r="H349" s="53" t="s">
        <v>55</v>
      </c>
      <c r="M349" s="52">
        <v>30</v>
      </c>
      <c r="N349" s="52">
        <v>6390</v>
      </c>
      <c r="S349" s="52">
        <v>30</v>
      </c>
      <c r="T349" s="52">
        <v>6390</v>
      </c>
      <c r="Y349" s="52">
        <v>30</v>
      </c>
      <c r="Z349" s="52">
        <v>6390</v>
      </c>
      <c r="AE349" s="52">
        <v>30</v>
      </c>
      <c r="AF349" s="52">
        <v>6390</v>
      </c>
      <c r="AG349" s="52">
        <v>120</v>
      </c>
      <c r="AH349" s="52">
        <v>25560</v>
      </c>
    </row>
    <row r="350" spans="1:34">
      <c r="A350" s="50" t="s">
        <v>50</v>
      </c>
      <c r="B350" s="50" t="s">
        <v>1083</v>
      </c>
      <c r="C350" s="50" t="s">
        <v>1084</v>
      </c>
      <c r="D350" s="50" t="s">
        <v>1085</v>
      </c>
      <c r="E350" s="50" t="s">
        <v>54</v>
      </c>
      <c r="F350" s="50" t="s">
        <v>55</v>
      </c>
      <c r="G350" s="50" t="s">
        <v>56</v>
      </c>
      <c r="H350" s="53" t="s">
        <v>55</v>
      </c>
      <c r="M350" s="52">
        <v>48</v>
      </c>
      <c r="N350" s="52">
        <v>0</v>
      </c>
      <c r="S350" s="52">
        <v>48</v>
      </c>
      <c r="T350" s="52">
        <v>0</v>
      </c>
      <c r="Y350" s="52">
        <v>48</v>
      </c>
      <c r="Z350" s="52">
        <v>0</v>
      </c>
      <c r="AE350" s="52">
        <v>48</v>
      </c>
      <c r="AF350" s="52">
        <v>0</v>
      </c>
      <c r="AG350" s="52">
        <v>192</v>
      </c>
      <c r="AH350" s="52">
        <v>0</v>
      </c>
    </row>
    <row r="351" spans="1:34">
      <c r="A351" s="50" t="s">
        <v>50</v>
      </c>
      <c r="B351" s="50" t="s">
        <v>1086</v>
      </c>
      <c r="C351" s="50" t="s">
        <v>1087</v>
      </c>
      <c r="D351" s="50" t="s">
        <v>1076</v>
      </c>
      <c r="E351" s="50" t="s">
        <v>54</v>
      </c>
      <c r="F351" s="50" t="s">
        <v>55</v>
      </c>
      <c r="G351" s="50" t="s">
        <v>56</v>
      </c>
      <c r="H351" s="53" t="s">
        <v>55</v>
      </c>
      <c r="M351" s="52">
        <v>24</v>
      </c>
      <c r="N351" s="52">
        <v>0</v>
      </c>
      <c r="S351" s="52">
        <v>24</v>
      </c>
      <c r="T351" s="52">
        <v>0</v>
      </c>
      <c r="Y351" s="52">
        <v>24</v>
      </c>
      <c r="Z351" s="52">
        <v>0</v>
      </c>
      <c r="AE351" s="52">
        <v>24</v>
      </c>
      <c r="AF351" s="52">
        <v>0</v>
      </c>
      <c r="AG351" s="52">
        <v>96</v>
      </c>
      <c r="AH351" s="52">
        <v>0</v>
      </c>
    </row>
    <row r="352" spans="1:34">
      <c r="A352" s="50" t="s">
        <v>50</v>
      </c>
      <c r="B352" s="50" t="s">
        <v>1088</v>
      </c>
      <c r="C352" s="50" t="s">
        <v>1089</v>
      </c>
      <c r="D352" s="50" t="s">
        <v>1090</v>
      </c>
      <c r="E352" s="50" t="s">
        <v>54</v>
      </c>
      <c r="F352" s="50" t="s">
        <v>55</v>
      </c>
      <c r="G352" s="50" t="s">
        <v>56</v>
      </c>
      <c r="H352" s="53" t="s">
        <v>55</v>
      </c>
      <c r="M352" s="52">
        <v>18</v>
      </c>
      <c r="N352" s="52">
        <v>4230</v>
      </c>
      <c r="S352" s="52">
        <v>18</v>
      </c>
      <c r="T352" s="52">
        <v>4230</v>
      </c>
      <c r="Y352" s="52">
        <v>18</v>
      </c>
      <c r="Z352" s="52">
        <v>4230</v>
      </c>
      <c r="AE352" s="52">
        <v>18</v>
      </c>
      <c r="AF352" s="52">
        <v>4230</v>
      </c>
      <c r="AG352" s="52">
        <v>72</v>
      </c>
      <c r="AH352" s="52">
        <v>16920</v>
      </c>
    </row>
    <row r="353" spans="1:34">
      <c r="A353" s="50" t="s">
        <v>50</v>
      </c>
      <c r="B353" s="50" t="s">
        <v>1091</v>
      </c>
      <c r="C353" s="50" t="s">
        <v>1092</v>
      </c>
      <c r="D353" s="50" t="s">
        <v>1093</v>
      </c>
      <c r="E353" s="50" t="s">
        <v>54</v>
      </c>
      <c r="F353" s="50" t="s">
        <v>55</v>
      </c>
      <c r="G353" s="50" t="s">
        <v>56</v>
      </c>
      <c r="H353" s="53" t="s">
        <v>55</v>
      </c>
      <c r="M353" s="52">
        <v>36</v>
      </c>
      <c r="N353" s="52">
        <v>7470</v>
      </c>
      <c r="S353" s="52">
        <v>36</v>
      </c>
      <c r="T353" s="52">
        <v>7470</v>
      </c>
      <c r="Y353" s="52">
        <v>36</v>
      </c>
      <c r="Z353" s="52">
        <v>7470</v>
      </c>
      <c r="AE353" s="52">
        <v>36</v>
      </c>
      <c r="AF353" s="52">
        <v>7470</v>
      </c>
      <c r="AG353" s="52">
        <v>144</v>
      </c>
      <c r="AH353" s="52">
        <v>29880</v>
      </c>
    </row>
    <row r="354" spans="1:34">
      <c r="A354" s="50" t="s">
        <v>50</v>
      </c>
      <c r="B354" s="50" t="s">
        <v>1094</v>
      </c>
      <c r="C354" s="50" t="s">
        <v>966</v>
      </c>
      <c r="D354" s="50" t="s">
        <v>1095</v>
      </c>
      <c r="E354" s="50" t="s">
        <v>54</v>
      </c>
      <c r="F354" s="50" t="s">
        <v>55</v>
      </c>
      <c r="G354" s="50" t="s">
        <v>56</v>
      </c>
      <c r="H354" s="53" t="s">
        <v>55</v>
      </c>
      <c r="M354" s="52">
        <v>30</v>
      </c>
      <c r="N354" s="52">
        <v>6390</v>
      </c>
      <c r="S354" s="52">
        <v>30</v>
      </c>
      <c r="T354" s="52">
        <v>6390</v>
      </c>
      <c r="Y354" s="52">
        <v>30</v>
      </c>
      <c r="Z354" s="52">
        <v>6390</v>
      </c>
      <c r="AE354" s="52">
        <v>30</v>
      </c>
      <c r="AF354" s="52">
        <v>6390</v>
      </c>
      <c r="AG354" s="52">
        <v>120</v>
      </c>
      <c r="AH354" s="52">
        <v>25560</v>
      </c>
    </row>
    <row r="355" spans="1:34">
      <c r="A355" s="50" t="s">
        <v>50</v>
      </c>
      <c r="B355" s="50" t="s">
        <v>1096</v>
      </c>
      <c r="C355" s="50" t="s">
        <v>1097</v>
      </c>
      <c r="D355" s="50" t="s">
        <v>1098</v>
      </c>
      <c r="E355" s="50" t="s">
        <v>69</v>
      </c>
      <c r="F355" s="50" t="s">
        <v>70</v>
      </c>
      <c r="G355" s="50" t="s">
        <v>71</v>
      </c>
      <c r="H355" s="53" t="s">
        <v>72</v>
      </c>
      <c r="I355" s="52">
        <v>0</v>
      </c>
      <c r="J355" s="52">
        <v>410</v>
      </c>
      <c r="K355" s="52">
        <v>0</v>
      </c>
      <c r="L355" s="52">
        <v>410</v>
      </c>
      <c r="M355" s="52">
        <v>0</v>
      </c>
      <c r="N355" s="52">
        <v>410</v>
      </c>
      <c r="O355" s="52">
        <v>0</v>
      </c>
      <c r="P355" s="52">
        <v>410</v>
      </c>
      <c r="Q355" s="52">
        <v>0</v>
      </c>
      <c r="R355" s="52">
        <v>410</v>
      </c>
      <c r="S355" s="52">
        <v>0</v>
      </c>
      <c r="T355" s="52">
        <v>410</v>
      </c>
      <c r="U355" s="52">
        <v>0</v>
      </c>
      <c r="V355" s="52">
        <v>410</v>
      </c>
      <c r="W355" s="52">
        <v>0</v>
      </c>
      <c r="X355" s="52">
        <v>410</v>
      </c>
      <c r="Y355" s="52">
        <v>0</v>
      </c>
      <c r="Z355" s="52">
        <v>410</v>
      </c>
      <c r="AA355" s="52">
        <v>0</v>
      </c>
      <c r="AB355" s="52">
        <v>410</v>
      </c>
      <c r="AC355" s="52">
        <v>0</v>
      </c>
      <c r="AD355" s="52">
        <v>410</v>
      </c>
      <c r="AE355" s="52">
        <v>0</v>
      </c>
      <c r="AF355" s="52">
        <v>410</v>
      </c>
      <c r="AG355" s="52">
        <v>0</v>
      </c>
      <c r="AH355" s="52">
        <v>4920</v>
      </c>
    </row>
    <row r="356" spans="1:34">
      <c r="A356" s="50" t="s">
        <v>50</v>
      </c>
      <c r="B356" s="50" t="s">
        <v>1099</v>
      </c>
      <c r="C356" s="50" t="s">
        <v>1100</v>
      </c>
      <c r="D356" s="50" t="s">
        <v>1101</v>
      </c>
      <c r="E356" s="50" t="s">
        <v>902</v>
      </c>
      <c r="F356" s="50" t="s">
        <v>808</v>
      </c>
      <c r="G356" s="50" t="s">
        <v>71</v>
      </c>
      <c r="H356" s="53" t="s">
        <v>72</v>
      </c>
      <c r="I356" s="52">
        <v>0</v>
      </c>
      <c r="J356" s="52">
        <v>0</v>
      </c>
      <c r="K356" s="52">
        <v>0</v>
      </c>
      <c r="L356" s="52">
        <v>0</v>
      </c>
      <c r="M356" s="52">
        <v>0</v>
      </c>
      <c r="N356" s="52">
        <v>0</v>
      </c>
      <c r="O356" s="52">
        <v>0</v>
      </c>
      <c r="P356" s="52">
        <v>0</v>
      </c>
      <c r="Q356" s="52">
        <v>0</v>
      </c>
      <c r="R356" s="52">
        <v>0</v>
      </c>
      <c r="S356" s="52">
        <v>0</v>
      </c>
      <c r="T356" s="52">
        <v>0</v>
      </c>
      <c r="U356" s="52">
        <v>0</v>
      </c>
      <c r="V356" s="52">
        <v>0</v>
      </c>
      <c r="W356" s="52">
        <v>0</v>
      </c>
      <c r="X356" s="52">
        <v>0</v>
      </c>
      <c r="Y356" s="52">
        <v>0</v>
      </c>
      <c r="Z356" s="52">
        <v>0</v>
      </c>
      <c r="AA356" s="52">
        <v>0</v>
      </c>
      <c r="AB356" s="52">
        <v>0</v>
      </c>
      <c r="AC356" s="52">
        <v>0</v>
      </c>
      <c r="AD356" s="52">
        <v>0</v>
      </c>
      <c r="AE356" s="52">
        <v>0</v>
      </c>
      <c r="AF356" s="52">
        <v>0</v>
      </c>
      <c r="AG356" s="52">
        <v>0</v>
      </c>
      <c r="AH356" s="52">
        <v>0</v>
      </c>
    </row>
    <row r="357" spans="1:34">
      <c r="A357" s="50" t="s">
        <v>50</v>
      </c>
      <c r="B357" s="50" t="s">
        <v>1102</v>
      </c>
      <c r="C357" s="50" t="s">
        <v>1103</v>
      </c>
      <c r="D357" s="50" t="s">
        <v>1104</v>
      </c>
      <c r="E357" s="50" t="s">
        <v>54</v>
      </c>
      <c r="F357" s="50" t="s">
        <v>55</v>
      </c>
      <c r="G357" s="50" t="s">
        <v>56</v>
      </c>
      <c r="H357" s="53" t="s">
        <v>55</v>
      </c>
      <c r="M357" s="52">
        <v>18</v>
      </c>
      <c r="N357" s="52">
        <v>4230</v>
      </c>
      <c r="S357" s="52">
        <v>18</v>
      </c>
      <c r="T357" s="52">
        <v>4230</v>
      </c>
      <c r="Y357" s="52">
        <v>18</v>
      </c>
      <c r="Z357" s="52">
        <v>4230</v>
      </c>
      <c r="AE357" s="52">
        <v>18</v>
      </c>
      <c r="AF357" s="52">
        <v>4230</v>
      </c>
      <c r="AG357" s="52">
        <v>72</v>
      </c>
      <c r="AH357" s="52">
        <v>16920</v>
      </c>
    </row>
    <row r="358" spans="1:34">
      <c r="A358" s="50" t="s">
        <v>50</v>
      </c>
      <c r="B358" s="50" t="s">
        <v>1105</v>
      </c>
      <c r="C358" s="50" t="s">
        <v>1106</v>
      </c>
      <c r="D358" s="50" t="s">
        <v>1107</v>
      </c>
      <c r="E358" s="50" t="s">
        <v>69</v>
      </c>
      <c r="F358" s="50" t="s">
        <v>70</v>
      </c>
      <c r="G358" s="50" t="s">
        <v>71</v>
      </c>
      <c r="H358" s="53" t="s">
        <v>72</v>
      </c>
      <c r="I358" s="52">
        <v>0</v>
      </c>
      <c r="J358" s="52">
        <v>0</v>
      </c>
      <c r="K358" s="52">
        <v>0</v>
      </c>
      <c r="L358" s="52">
        <v>0</v>
      </c>
      <c r="M358" s="52">
        <v>0</v>
      </c>
      <c r="N358" s="52">
        <v>0</v>
      </c>
      <c r="O358" s="52">
        <v>0</v>
      </c>
      <c r="P358" s="52">
        <v>0</v>
      </c>
      <c r="Q358" s="52">
        <v>0</v>
      </c>
      <c r="R358" s="52">
        <v>0</v>
      </c>
      <c r="S358" s="52">
        <v>0</v>
      </c>
      <c r="T358" s="52">
        <v>0</v>
      </c>
      <c r="U358" s="52">
        <v>0</v>
      </c>
      <c r="V358" s="52">
        <v>0</v>
      </c>
      <c r="W358" s="52">
        <v>0</v>
      </c>
      <c r="X358" s="52">
        <v>0</v>
      </c>
      <c r="Y358" s="52">
        <v>0</v>
      </c>
      <c r="Z358" s="52">
        <v>0</v>
      </c>
      <c r="AA358" s="52">
        <v>0</v>
      </c>
      <c r="AB358" s="52">
        <v>0</v>
      </c>
      <c r="AC358" s="52">
        <v>0</v>
      </c>
      <c r="AD358" s="52">
        <v>0</v>
      </c>
      <c r="AE358" s="52">
        <v>0</v>
      </c>
      <c r="AF358" s="52">
        <v>0</v>
      </c>
      <c r="AG358" s="52">
        <v>0</v>
      </c>
      <c r="AH358" s="52">
        <v>0</v>
      </c>
    </row>
    <row r="359" spans="1:34">
      <c r="A359" s="50" t="s">
        <v>50</v>
      </c>
      <c r="B359" s="50" t="s">
        <v>1108</v>
      </c>
      <c r="C359" s="50" t="s">
        <v>1109</v>
      </c>
      <c r="D359" s="50" t="s">
        <v>1110</v>
      </c>
      <c r="E359" s="50" t="s">
        <v>69</v>
      </c>
      <c r="F359" s="50" t="s">
        <v>55</v>
      </c>
      <c r="G359" s="50" t="s">
        <v>56</v>
      </c>
      <c r="H359" s="53" t="s">
        <v>55</v>
      </c>
      <c r="I359" s="52">
        <v>15</v>
      </c>
      <c r="J359" s="52">
        <v>4010</v>
      </c>
      <c r="K359" s="52">
        <v>15</v>
      </c>
      <c r="L359" s="52">
        <v>4010</v>
      </c>
      <c r="M359" s="52">
        <v>15</v>
      </c>
      <c r="N359" s="52">
        <v>4010</v>
      </c>
      <c r="O359" s="52">
        <v>15</v>
      </c>
      <c r="P359" s="52">
        <v>4010</v>
      </c>
      <c r="Q359" s="52">
        <v>15</v>
      </c>
      <c r="R359" s="52">
        <v>4010</v>
      </c>
      <c r="S359" s="52">
        <v>15</v>
      </c>
      <c r="T359" s="52">
        <v>4010</v>
      </c>
      <c r="U359" s="52">
        <v>15</v>
      </c>
      <c r="V359" s="52">
        <v>4010</v>
      </c>
      <c r="W359" s="52">
        <v>15</v>
      </c>
      <c r="X359" s="52">
        <v>4010</v>
      </c>
      <c r="Y359" s="52">
        <v>15</v>
      </c>
      <c r="Z359" s="52">
        <v>4010</v>
      </c>
      <c r="AA359" s="52">
        <v>15</v>
      </c>
      <c r="AB359" s="52">
        <v>4010</v>
      </c>
      <c r="AC359" s="52">
        <v>15</v>
      </c>
      <c r="AD359" s="52">
        <v>4010</v>
      </c>
      <c r="AE359" s="52">
        <v>15</v>
      </c>
      <c r="AF359" s="52">
        <v>4010</v>
      </c>
      <c r="AG359" s="52">
        <v>180</v>
      </c>
      <c r="AH359" s="52">
        <v>48120</v>
      </c>
    </row>
    <row r="360" spans="1:34">
      <c r="A360" s="50" t="s">
        <v>50</v>
      </c>
      <c r="B360" s="50" t="s">
        <v>1111</v>
      </c>
      <c r="C360" s="50" t="s">
        <v>1112</v>
      </c>
      <c r="D360" s="50" t="s">
        <v>1113</v>
      </c>
      <c r="E360" s="50" t="s">
        <v>69</v>
      </c>
      <c r="F360" s="50" t="s">
        <v>55</v>
      </c>
      <c r="G360" s="50" t="s">
        <v>56</v>
      </c>
      <c r="H360" s="53" t="s">
        <v>55</v>
      </c>
      <c r="I360" s="52">
        <v>40</v>
      </c>
      <c r="J360" s="52">
        <v>0</v>
      </c>
      <c r="K360" s="52">
        <v>40</v>
      </c>
      <c r="L360" s="52">
        <v>0</v>
      </c>
      <c r="M360" s="52">
        <v>40</v>
      </c>
      <c r="N360" s="52">
        <v>0</v>
      </c>
      <c r="O360" s="52">
        <v>40</v>
      </c>
      <c r="P360" s="52">
        <v>0</v>
      </c>
      <c r="Q360" s="52">
        <v>40</v>
      </c>
      <c r="R360" s="52">
        <v>0</v>
      </c>
      <c r="S360" s="52">
        <v>40</v>
      </c>
      <c r="T360" s="52">
        <v>0</v>
      </c>
      <c r="U360" s="52">
        <v>40</v>
      </c>
      <c r="V360" s="52">
        <v>0</v>
      </c>
      <c r="W360" s="52">
        <v>40</v>
      </c>
      <c r="X360" s="52">
        <v>0</v>
      </c>
      <c r="Y360" s="52">
        <v>40</v>
      </c>
      <c r="Z360" s="52">
        <v>0</v>
      </c>
      <c r="AA360" s="52">
        <v>40</v>
      </c>
      <c r="AB360" s="52">
        <v>0</v>
      </c>
      <c r="AC360" s="52">
        <v>40</v>
      </c>
      <c r="AD360" s="52">
        <v>0</v>
      </c>
      <c r="AE360" s="52">
        <v>40</v>
      </c>
      <c r="AF360" s="52">
        <v>0</v>
      </c>
      <c r="AG360" s="52">
        <v>480</v>
      </c>
      <c r="AH360" s="52">
        <v>0</v>
      </c>
    </row>
    <row r="361" spans="1:34">
      <c r="A361" s="50" t="s">
        <v>50</v>
      </c>
      <c r="B361" s="50" t="s">
        <v>1114</v>
      </c>
      <c r="C361" s="50" t="s">
        <v>1115</v>
      </c>
      <c r="D361" s="50" t="s">
        <v>1116</v>
      </c>
      <c r="E361" s="50" t="s">
        <v>69</v>
      </c>
      <c r="F361" s="50" t="s">
        <v>55</v>
      </c>
      <c r="G361" s="50" t="s">
        <v>56</v>
      </c>
      <c r="H361" s="53" t="s">
        <v>55</v>
      </c>
      <c r="I361" s="52">
        <v>48</v>
      </c>
      <c r="J361" s="52">
        <v>11930</v>
      </c>
      <c r="K361" s="52">
        <v>48</v>
      </c>
      <c r="L361" s="52">
        <v>11930</v>
      </c>
      <c r="M361" s="52">
        <v>48</v>
      </c>
      <c r="N361" s="52">
        <v>11930</v>
      </c>
      <c r="O361" s="52">
        <v>48</v>
      </c>
      <c r="P361" s="52">
        <v>11930</v>
      </c>
      <c r="Q361" s="52">
        <v>48</v>
      </c>
      <c r="R361" s="52">
        <v>11930</v>
      </c>
      <c r="S361" s="52">
        <v>48</v>
      </c>
      <c r="T361" s="52">
        <v>11930</v>
      </c>
      <c r="U361" s="52">
        <v>48</v>
      </c>
      <c r="V361" s="52">
        <v>11930</v>
      </c>
      <c r="W361" s="52">
        <v>48</v>
      </c>
      <c r="X361" s="52">
        <v>11930</v>
      </c>
      <c r="Y361" s="52">
        <v>48</v>
      </c>
      <c r="Z361" s="52">
        <v>11930</v>
      </c>
      <c r="AA361" s="52">
        <v>48</v>
      </c>
      <c r="AB361" s="52">
        <v>11930</v>
      </c>
      <c r="AC361" s="52">
        <v>48</v>
      </c>
      <c r="AD361" s="52">
        <v>11930</v>
      </c>
      <c r="AE361" s="52">
        <v>48</v>
      </c>
      <c r="AF361" s="52">
        <v>11930</v>
      </c>
      <c r="AG361" s="52">
        <v>576</v>
      </c>
      <c r="AH361" s="52">
        <v>143160</v>
      </c>
    </row>
    <row r="362" spans="1:34">
      <c r="A362" s="50" t="s">
        <v>50</v>
      </c>
      <c r="B362" s="50" t="s">
        <v>1117</v>
      </c>
      <c r="C362" s="50" t="s">
        <v>1118</v>
      </c>
      <c r="D362" s="50" t="s">
        <v>1119</v>
      </c>
      <c r="E362" s="50" t="s">
        <v>69</v>
      </c>
      <c r="F362" s="50" t="s">
        <v>55</v>
      </c>
      <c r="G362" s="50" t="s">
        <v>56</v>
      </c>
      <c r="H362" s="53" t="s">
        <v>55</v>
      </c>
      <c r="I362" s="52">
        <v>40</v>
      </c>
      <c r="J362" s="52">
        <v>10010</v>
      </c>
      <c r="K362" s="52">
        <v>40</v>
      </c>
      <c r="L362" s="52">
        <v>10010</v>
      </c>
      <c r="M362" s="52">
        <v>40</v>
      </c>
      <c r="N362" s="52">
        <v>10010</v>
      </c>
      <c r="O362" s="52">
        <v>40</v>
      </c>
      <c r="P362" s="52">
        <v>10010</v>
      </c>
      <c r="Q362" s="52">
        <v>40</v>
      </c>
      <c r="R362" s="52">
        <v>10010</v>
      </c>
      <c r="S362" s="52">
        <v>40</v>
      </c>
      <c r="T362" s="52">
        <v>10010</v>
      </c>
      <c r="U362" s="52">
        <v>40</v>
      </c>
      <c r="V362" s="52">
        <v>10010</v>
      </c>
      <c r="W362" s="52">
        <v>40</v>
      </c>
      <c r="X362" s="52">
        <v>10010</v>
      </c>
      <c r="Y362" s="52">
        <v>40</v>
      </c>
      <c r="Z362" s="52">
        <v>10010</v>
      </c>
      <c r="AA362" s="52">
        <v>40</v>
      </c>
      <c r="AB362" s="52">
        <v>10010</v>
      </c>
      <c r="AC362" s="52">
        <v>40</v>
      </c>
      <c r="AD362" s="52">
        <v>10010</v>
      </c>
      <c r="AE362" s="52">
        <v>40</v>
      </c>
      <c r="AF362" s="52">
        <v>10010</v>
      </c>
      <c r="AG362" s="52">
        <v>480</v>
      </c>
      <c r="AH362" s="52">
        <v>120120</v>
      </c>
    </row>
    <row r="363" spans="1:34">
      <c r="A363" s="50" t="s">
        <v>50</v>
      </c>
      <c r="B363" s="50" t="s">
        <v>1120</v>
      </c>
      <c r="C363" s="50" t="s">
        <v>1121</v>
      </c>
      <c r="D363" s="50" t="s">
        <v>1119</v>
      </c>
      <c r="E363" s="50" t="s">
        <v>69</v>
      </c>
      <c r="F363" s="50" t="s">
        <v>55</v>
      </c>
      <c r="G363" s="50" t="s">
        <v>56</v>
      </c>
      <c r="H363" s="53" t="s">
        <v>55</v>
      </c>
      <c r="I363" s="52">
        <v>40</v>
      </c>
      <c r="J363" s="52">
        <v>10010</v>
      </c>
      <c r="K363" s="52">
        <v>40</v>
      </c>
      <c r="L363" s="52">
        <v>10010</v>
      </c>
      <c r="M363" s="52">
        <v>40</v>
      </c>
      <c r="N363" s="52">
        <v>10010</v>
      </c>
      <c r="O363" s="52">
        <v>40</v>
      </c>
      <c r="P363" s="52">
        <v>10010</v>
      </c>
      <c r="Q363" s="52">
        <v>40</v>
      </c>
      <c r="R363" s="52">
        <v>10010</v>
      </c>
      <c r="S363" s="52">
        <v>40</v>
      </c>
      <c r="T363" s="52">
        <v>10010</v>
      </c>
      <c r="U363" s="52">
        <v>40</v>
      </c>
      <c r="V363" s="52">
        <v>10010</v>
      </c>
      <c r="W363" s="52">
        <v>40</v>
      </c>
      <c r="X363" s="52">
        <v>10010</v>
      </c>
      <c r="Y363" s="52">
        <v>40</v>
      </c>
      <c r="Z363" s="52">
        <v>10010</v>
      </c>
      <c r="AA363" s="52">
        <v>40</v>
      </c>
      <c r="AB363" s="52">
        <v>10010</v>
      </c>
      <c r="AC363" s="52">
        <v>40</v>
      </c>
      <c r="AD363" s="52">
        <v>10010</v>
      </c>
      <c r="AE363" s="52">
        <v>40</v>
      </c>
      <c r="AF363" s="52">
        <v>10010</v>
      </c>
      <c r="AG363" s="52">
        <v>480</v>
      </c>
      <c r="AH363" s="52">
        <v>120120</v>
      </c>
    </row>
    <row r="364" spans="1:34">
      <c r="A364" s="50" t="s">
        <v>50</v>
      </c>
      <c r="B364" s="50" t="s">
        <v>1122</v>
      </c>
      <c r="C364" s="50" t="s">
        <v>1123</v>
      </c>
      <c r="D364" s="50" t="s">
        <v>1119</v>
      </c>
      <c r="E364" s="50" t="s">
        <v>69</v>
      </c>
      <c r="F364" s="50" t="s">
        <v>55</v>
      </c>
      <c r="G364" s="50" t="s">
        <v>56</v>
      </c>
      <c r="H364" s="53" t="s">
        <v>55</v>
      </c>
      <c r="I364" s="52">
        <v>48</v>
      </c>
      <c r="J364" s="52">
        <v>11930</v>
      </c>
      <c r="K364" s="52">
        <v>48</v>
      </c>
      <c r="L364" s="52">
        <v>11930</v>
      </c>
      <c r="M364" s="52">
        <v>48</v>
      </c>
      <c r="N364" s="52">
        <v>11930</v>
      </c>
      <c r="O364" s="52">
        <v>48</v>
      </c>
      <c r="P364" s="52">
        <v>11930</v>
      </c>
      <c r="Q364" s="52">
        <v>48</v>
      </c>
      <c r="R364" s="52">
        <v>11930</v>
      </c>
      <c r="S364" s="52">
        <v>48</v>
      </c>
      <c r="T364" s="52">
        <v>11930</v>
      </c>
      <c r="U364" s="52">
        <v>48</v>
      </c>
      <c r="V364" s="52">
        <v>11930</v>
      </c>
      <c r="W364" s="52">
        <v>48</v>
      </c>
      <c r="X364" s="52">
        <v>11930</v>
      </c>
      <c r="Y364" s="52">
        <v>48</v>
      </c>
      <c r="Z364" s="52">
        <v>11930</v>
      </c>
      <c r="AA364" s="52">
        <v>48</v>
      </c>
      <c r="AB364" s="52">
        <v>11930</v>
      </c>
      <c r="AC364" s="52">
        <v>48</v>
      </c>
      <c r="AD364" s="52">
        <v>11930</v>
      </c>
      <c r="AE364" s="52">
        <v>48</v>
      </c>
      <c r="AF364" s="52">
        <v>11930</v>
      </c>
      <c r="AG364" s="52">
        <v>576</v>
      </c>
      <c r="AH364" s="52">
        <v>143160</v>
      </c>
    </row>
    <row r="365" spans="1:34">
      <c r="A365" s="50" t="s">
        <v>50</v>
      </c>
      <c r="B365" s="50" t="s">
        <v>1124</v>
      </c>
      <c r="C365" s="50" t="s">
        <v>1125</v>
      </c>
      <c r="D365" s="50" t="s">
        <v>1119</v>
      </c>
      <c r="E365" s="50" t="s">
        <v>69</v>
      </c>
      <c r="F365" s="50" t="s">
        <v>55</v>
      </c>
      <c r="G365" s="50" t="s">
        <v>56</v>
      </c>
      <c r="H365" s="53" t="s">
        <v>55</v>
      </c>
      <c r="I365" s="52">
        <v>40</v>
      </c>
      <c r="J365" s="52">
        <v>10010</v>
      </c>
      <c r="K365" s="52">
        <v>40</v>
      </c>
      <c r="L365" s="52">
        <v>10010</v>
      </c>
      <c r="M365" s="52">
        <v>40</v>
      </c>
      <c r="N365" s="52">
        <v>10010</v>
      </c>
      <c r="O365" s="52">
        <v>40</v>
      </c>
      <c r="P365" s="52">
        <v>10010</v>
      </c>
      <c r="Q365" s="52">
        <v>40</v>
      </c>
      <c r="R365" s="52">
        <v>10010</v>
      </c>
      <c r="S365" s="52">
        <v>40</v>
      </c>
      <c r="T365" s="52">
        <v>10010</v>
      </c>
      <c r="U365" s="52">
        <v>40</v>
      </c>
      <c r="V365" s="52">
        <v>10010</v>
      </c>
      <c r="W365" s="52">
        <v>40</v>
      </c>
      <c r="X365" s="52">
        <v>10010</v>
      </c>
      <c r="Y365" s="52">
        <v>40</v>
      </c>
      <c r="Z365" s="52">
        <v>10010</v>
      </c>
      <c r="AA365" s="52">
        <v>40</v>
      </c>
      <c r="AB365" s="52">
        <v>10010</v>
      </c>
      <c r="AC365" s="52">
        <v>40</v>
      </c>
      <c r="AD365" s="52">
        <v>10010</v>
      </c>
      <c r="AE365" s="52">
        <v>40</v>
      </c>
      <c r="AF365" s="52">
        <v>10010</v>
      </c>
      <c r="AG365" s="52">
        <v>480</v>
      </c>
      <c r="AH365" s="52">
        <v>120120</v>
      </c>
    </row>
    <row r="366" spans="1:34">
      <c r="A366" s="50" t="s">
        <v>50</v>
      </c>
      <c r="B366" s="50" t="s">
        <v>1126</v>
      </c>
      <c r="C366" s="50" t="s">
        <v>1127</v>
      </c>
      <c r="D366" s="50" t="s">
        <v>1128</v>
      </c>
      <c r="E366" s="50" t="s">
        <v>69</v>
      </c>
      <c r="F366" s="50" t="s">
        <v>55</v>
      </c>
      <c r="G366" s="50" t="s">
        <v>56</v>
      </c>
      <c r="H366" s="53" t="s">
        <v>55</v>
      </c>
      <c r="I366" s="52">
        <v>40</v>
      </c>
      <c r="J366" s="52">
        <v>10010</v>
      </c>
      <c r="K366" s="52">
        <v>40</v>
      </c>
      <c r="L366" s="52">
        <v>10010</v>
      </c>
      <c r="M366" s="52">
        <v>40</v>
      </c>
      <c r="N366" s="52">
        <v>10010</v>
      </c>
      <c r="O366" s="52">
        <v>40</v>
      </c>
      <c r="P366" s="52">
        <v>10010</v>
      </c>
      <c r="Q366" s="52">
        <v>40</v>
      </c>
      <c r="R366" s="52">
        <v>10010</v>
      </c>
      <c r="S366" s="52">
        <v>40</v>
      </c>
      <c r="T366" s="52">
        <v>10010</v>
      </c>
      <c r="U366" s="52">
        <v>40</v>
      </c>
      <c r="V366" s="52">
        <v>10010</v>
      </c>
      <c r="W366" s="52">
        <v>40</v>
      </c>
      <c r="X366" s="52">
        <v>10010</v>
      </c>
      <c r="Y366" s="52">
        <v>40</v>
      </c>
      <c r="Z366" s="52">
        <v>10010</v>
      </c>
      <c r="AA366" s="52">
        <v>40</v>
      </c>
      <c r="AB366" s="52">
        <v>10010</v>
      </c>
      <c r="AC366" s="52">
        <v>40</v>
      </c>
      <c r="AD366" s="52">
        <v>10010</v>
      </c>
      <c r="AE366" s="52">
        <v>40</v>
      </c>
      <c r="AF366" s="52">
        <v>10010</v>
      </c>
      <c r="AG366" s="52">
        <v>480</v>
      </c>
      <c r="AH366" s="52">
        <v>120120</v>
      </c>
    </row>
    <row r="367" spans="1:34">
      <c r="A367" s="50" t="s">
        <v>50</v>
      </c>
      <c r="B367" s="50" t="s">
        <v>1129</v>
      </c>
      <c r="C367" s="50" t="s">
        <v>1130</v>
      </c>
      <c r="D367" s="50" t="s">
        <v>1131</v>
      </c>
      <c r="E367" s="50" t="s">
        <v>69</v>
      </c>
      <c r="F367" s="50" t="s">
        <v>55</v>
      </c>
      <c r="G367" s="50" t="s">
        <v>56</v>
      </c>
      <c r="H367" s="53" t="s">
        <v>55</v>
      </c>
      <c r="I367" s="52">
        <v>40</v>
      </c>
      <c r="J367" s="52">
        <v>10010</v>
      </c>
      <c r="K367" s="52">
        <v>40</v>
      </c>
      <c r="L367" s="52">
        <v>10010</v>
      </c>
      <c r="M367" s="52">
        <v>40</v>
      </c>
      <c r="N367" s="52">
        <v>10010</v>
      </c>
      <c r="O367" s="52">
        <v>40</v>
      </c>
      <c r="P367" s="52">
        <v>10010</v>
      </c>
      <c r="Q367" s="52">
        <v>40</v>
      </c>
      <c r="R367" s="52">
        <v>10010</v>
      </c>
      <c r="S367" s="52">
        <v>40</v>
      </c>
      <c r="T367" s="52">
        <v>10010</v>
      </c>
      <c r="U367" s="52">
        <v>40</v>
      </c>
      <c r="V367" s="52">
        <v>10010</v>
      </c>
      <c r="W367" s="52">
        <v>40</v>
      </c>
      <c r="X367" s="52">
        <v>10010</v>
      </c>
      <c r="Y367" s="52">
        <v>40</v>
      </c>
      <c r="Z367" s="52">
        <v>10010</v>
      </c>
      <c r="AA367" s="52">
        <v>40</v>
      </c>
      <c r="AB367" s="52">
        <v>10010</v>
      </c>
      <c r="AC367" s="52">
        <v>40</v>
      </c>
      <c r="AD367" s="52">
        <v>10010</v>
      </c>
      <c r="AE367" s="52">
        <v>40</v>
      </c>
      <c r="AF367" s="52">
        <v>10010</v>
      </c>
      <c r="AG367" s="52">
        <v>480</v>
      </c>
      <c r="AH367" s="52">
        <v>120120</v>
      </c>
    </row>
    <row r="368" spans="1:34">
      <c r="A368" s="50" t="s">
        <v>50</v>
      </c>
      <c r="B368" s="50" t="s">
        <v>1132</v>
      </c>
      <c r="C368" s="50" t="s">
        <v>1133</v>
      </c>
      <c r="D368" s="50" t="s">
        <v>1134</v>
      </c>
      <c r="E368" s="50" t="s">
        <v>69</v>
      </c>
      <c r="F368" s="50" t="s">
        <v>55</v>
      </c>
      <c r="G368" s="50" t="s">
        <v>56</v>
      </c>
      <c r="H368" s="53" t="s">
        <v>55</v>
      </c>
      <c r="I368" s="52">
        <v>40</v>
      </c>
      <c r="J368" s="52">
        <v>10010</v>
      </c>
      <c r="K368" s="52">
        <v>40</v>
      </c>
      <c r="L368" s="52">
        <v>10010</v>
      </c>
      <c r="M368" s="52">
        <v>40</v>
      </c>
      <c r="N368" s="52">
        <v>10010</v>
      </c>
      <c r="O368" s="52">
        <v>40</v>
      </c>
      <c r="P368" s="52">
        <v>10010</v>
      </c>
      <c r="Q368" s="52">
        <v>40</v>
      </c>
      <c r="R368" s="52">
        <v>10010</v>
      </c>
      <c r="S368" s="52">
        <v>40</v>
      </c>
      <c r="T368" s="52">
        <v>10010</v>
      </c>
      <c r="U368" s="52">
        <v>40</v>
      </c>
      <c r="V368" s="52">
        <v>10010</v>
      </c>
      <c r="W368" s="52">
        <v>40</v>
      </c>
      <c r="X368" s="52">
        <v>10010</v>
      </c>
      <c r="Y368" s="52">
        <v>40</v>
      </c>
      <c r="Z368" s="52">
        <v>10010</v>
      </c>
      <c r="AA368" s="52">
        <v>40</v>
      </c>
      <c r="AB368" s="52">
        <v>10010</v>
      </c>
      <c r="AC368" s="52">
        <v>40</v>
      </c>
      <c r="AD368" s="52">
        <v>10010</v>
      </c>
      <c r="AE368" s="52">
        <v>40</v>
      </c>
      <c r="AF368" s="52">
        <v>10010</v>
      </c>
      <c r="AG368" s="52">
        <v>480</v>
      </c>
      <c r="AH368" s="52">
        <v>120120</v>
      </c>
    </row>
    <row r="369" spans="1:34">
      <c r="A369" s="50" t="s">
        <v>50</v>
      </c>
      <c r="B369" s="50" t="s">
        <v>1135</v>
      </c>
      <c r="C369" s="50" t="s">
        <v>1136</v>
      </c>
      <c r="D369" s="50" t="s">
        <v>1137</v>
      </c>
      <c r="E369" s="50" t="s">
        <v>69</v>
      </c>
      <c r="F369" s="50" t="s">
        <v>55</v>
      </c>
      <c r="G369" s="50" t="s">
        <v>56</v>
      </c>
      <c r="H369" s="53" t="s">
        <v>55</v>
      </c>
      <c r="I369" s="52">
        <v>30</v>
      </c>
      <c r="J369" s="52">
        <v>7610</v>
      </c>
      <c r="K369" s="52">
        <v>30</v>
      </c>
      <c r="L369" s="52">
        <v>7610</v>
      </c>
      <c r="M369" s="52">
        <v>30</v>
      </c>
      <c r="N369" s="52">
        <v>7610</v>
      </c>
      <c r="O369" s="52">
        <v>30</v>
      </c>
      <c r="P369" s="52">
        <v>7610</v>
      </c>
      <c r="Q369" s="52">
        <v>30</v>
      </c>
      <c r="R369" s="52">
        <v>7610</v>
      </c>
      <c r="S369" s="52">
        <v>30</v>
      </c>
      <c r="T369" s="52">
        <v>7610</v>
      </c>
      <c r="U369" s="52">
        <v>30</v>
      </c>
      <c r="V369" s="52">
        <v>7610</v>
      </c>
      <c r="W369" s="52">
        <v>30</v>
      </c>
      <c r="X369" s="52">
        <v>7610</v>
      </c>
      <c r="Y369" s="52">
        <v>30</v>
      </c>
      <c r="Z369" s="52">
        <v>7610</v>
      </c>
      <c r="AA369" s="52">
        <v>30</v>
      </c>
      <c r="AB369" s="52">
        <v>7610</v>
      </c>
      <c r="AC369" s="52">
        <v>30</v>
      </c>
      <c r="AD369" s="52">
        <v>7610</v>
      </c>
      <c r="AE369" s="52">
        <v>30</v>
      </c>
      <c r="AF369" s="52">
        <v>7610</v>
      </c>
      <c r="AG369" s="52">
        <v>360</v>
      </c>
      <c r="AH369" s="52">
        <v>91320</v>
      </c>
    </row>
    <row r="370" spans="1:34">
      <c r="A370" s="50" t="s">
        <v>50</v>
      </c>
      <c r="B370" s="50" t="s">
        <v>1138</v>
      </c>
      <c r="C370" s="50" t="s">
        <v>1139</v>
      </c>
      <c r="D370" s="50" t="s">
        <v>1140</v>
      </c>
      <c r="E370" s="50" t="s">
        <v>69</v>
      </c>
      <c r="F370" s="50" t="s">
        <v>55</v>
      </c>
      <c r="G370" s="50" t="s">
        <v>56</v>
      </c>
      <c r="H370" s="53" t="s">
        <v>55</v>
      </c>
      <c r="I370" s="52">
        <v>48</v>
      </c>
      <c r="J370" s="52">
        <v>11930</v>
      </c>
      <c r="K370" s="52">
        <v>48</v>
      </c>
      <c r="L370" s="52">
        <v>11930</v>
      </c>
      <c r="M370" s="52">
        <v>48</v>
      </c>
      <c r="N370" s="52">
        <v>11930</v>
      </c>
      <c r="O370" s="52">
        <v>48</v>
      </c>
      <c r="P370" s="52">
        <v>11930</v>
      </c>
      <c r="Q370" s="52">
        <v>48</v>
      </c>
      <c r="R370" s="52">
        <v>11930</v>
      </c>
      <c r="S370" s="52">
        <v>48</v>
      </c>
      <c r="T370" s="52">
        <v>11930</v>
      </c>
      <c r="U370" s="52">
        <v>48</v>
      </c>
      <c r="V370" s="52">
        <v>11930</v>
      </c>
      <c r="W370" s="52">
        <v>48</v>
      </c>
      <c r="X370" s="52">
        <v>11930</v>
      </c>
      <c r="Y370" s="52">
        <v>48</v>
      </c>
      <c r="Z370" s="52">
        <v>11930</v>
      </c>
      <c r="AA370" s="52">
        <v>48</v>
      </c>
      <c r="AB370" s="52">
        <v>11930</v>
      </c>
      <c r="AC370" s="52">
        <v>48</v>
      </c>
      <c r="AD370" s="52">
        <v>11930</v>
      </c>
      <c r="AE370" s="52">
        <v>48</v>
      </c>
      <c r="AF370" s="52">
        <v>11930</v>
      </c>
      <c r="AG370" s="52">
        <v>576</v>
      </c>
      <c r="AH370" s="52">
        <v>143160</v>
      </c>
    </row>
    <row r="371" spans="1:34">
      <c r="A371" s="50" t="s">
        <v>50</v>
      </c>
      <c r="B371" s="50" t="s">
        <v>1141</v>
      </c>
      <c r="C371" s="50" t="s">
        <v>1142</v>
      </c>
      <c r="D371" s="50" t="s">
        <v>1140</v>
      </c>
      <c r="E371" s="50" t="s">
        <v>69</v>
      </c>
      <c r="F371" s="50" t="s">
        <v>55</v>
      </c>
      <c r="G371" s="50" t="s">
        <v>56</v>
      </c>
      <c r="H371" s="53" t="s">
        <v>55</v>
      </c>
      <c r="I371" s="52">
        <v>32</v>
      </c>
      <c r="J371" s="52">
        <v>0</v>
      </c>
      <c r="K371" s="52">
        <v>32</v>
      </c>
      <c r="L371" s="52">
        <v>0</v>
      </c>
      <c r="M371" s="52">
        <v>32</v>
      </c>
      <c r="N371" s="52">
        <v>0</v>
      </c>
      <c r="O371" s="52">
        <v>32</v>
      </c>
      <c r="P371" s="52">
        <v>0</v>
      </c>
      <c r="Q371" s="52">
        <v>32</v>
      </c>
      <c r="R371" s="52">
        <v>0</v>
      </c>
      <c r="S371" s="52">
        <v>32</v>
      </c>
      <c r="T371" s="52">
        <v>0</v>
      </c>
      <c r="U371" s="52">
        <v>32</v>
      </c>
      <c r="V371" s="52">
        <v>0</v>
      </c>
      <c r="W371" s="52">
        <v>32</v>
      </c>
      <c r="X371" s="52">
        <v>0</v>
      </c>
      <c r="Y371" s="52">
        <v>32</v>
      </c>
      <c r="Z371" s="52">
        <v>0</v>
      </c>
      <c r="AA371" s="52">
        <v>32</v>
      </c>
      <c r="AB371" s="52">
        <v>0</v>
      </c>
      <c r="AC371" s="52">
        <v>32</v>
      </c>
      <c r="AD371" s="52">
        <v>0</v>
      </c>
      <c r="AE371" s="52">
        <v>32</v>
      </c>
      <c r="AF371" s="52">
        <v>0</v>
      </c>
      <c r="AG371" s="52">
        <v>384</v>
      </c>
      <c r="AH371" s="52">
        <v>0</v>
      </c>
    </row>
    <row r="372" spans="1:34">
      <c r="A372" s="50" t="s">
        <v>50</v>
      </c>
      <c r="B372" s="50" t="s">
        <v>1143</v>
      </c>
      <c r="C372" s="50" t="s">
        <v>1144</v>
      </c>
      <c r="D372" s="50" t="s">
        <v>1070</v>
      </c>
      <c r="E372" s="50" t="s">
        <v>69</v>
      </c>
      <c r="F372" s="50" t="s">
        <v>55</v>
      </c>
      <c r="G372" s="50" t="s">
        <v>56</v>
      </c>
      <c r="H372" s="53" t="s">
        <v>55</v>
      </c>
      <c r="I372" s="52">
        <v>40</v>
      </c>
      <c r="J372" s="52">
        <v>10010</v>
      </c>
      <c r="K372" s="52">
        <v>40</v>
      </c>
      <c r="L372" s="52">
        <v>10010</v>
      </c>
      <c r="M372" s="52">
        <v>40</v>
      </c>
      <c r="N372" s="52">
        <v>10010</v>
      </c>
      <c r="O372" s="52">
        <v>40</v>
      </c>
      <c r="P372" s="52">
        <v>10010</v>
      </c>
      <c r="Q372" s="52">
        <v>40</v>
      </c>
      <c r="R372" s="52">
        <v>10010</v>
      </c>
      <c r="S372" s="52">
        <v>40</v>
      </c>
      <c r="T372" s="52">
        <v>10010</v>
      </c>
      <c r="U372" s="52">
        <v>40</v>
      </c>
      <c r="V372" s="52">
        <v>10010</v>
      </c>
      <c r="W372" s="52">
        <v>40</v>
      </c>
      <c r="X372" s="52">
        <v>10010</v>
      </c>
      <c r="Y372" s="52">
        <v>40</v>
      </c>
      <c r="Z372" s="52">
        <v>10010</v>
      </c>
      <c r="AA372" s="52">
        <v>40</v>
      </c>
      <c r="AB372" s="52">
        <v>10010</v>
      </c>
      <c r="AC372" s="52">
        <v>40</v>
      </c>
      <c r="AD372" s="52">
        <v>10010</v>
      </c>
      <c r="AE372" s="52">
        <v>40</v>
      </c>
      <c r="AF372" s="52">
        <v>10010</v>
      </c>
      <c r="AG372" s="52">
        <v>480</v>
      </c>
      <c r="AH372" s="52">
        <v>120120</v>
      </c>
    </row>
    <row r="373" spans="1:34">
      <c r="A373" s="50" t="s">
        <v>50</v>
      </c>
      <c r="B373" s="50" t="s">
        <v>1145</v>
      </c>
      <c r="C373" s="50" t="s">
        <v>1146</v>
      </c>
      <c r="D373" s="50" t="s">
        <v>1140</v>
      </c>
      <c r="E373" s="50" t="s">
        <v>69</v>
      </c>
      <c r="F373" s="50" t="s">
        <v>55</v>
      </c>
      <c r="G373" s="50" t="s">
        <v>56</v>
      </c>
      <c r="H373" s="53" t="s">
        <v>55</v>
      </c>
      <c r="I373" s="52">
        <v>40</v>
      </c>
      <c r="J373" s="52">
        <v>10010</v>
      </c>
      <c r="K373" s="52">
        <v>40</v>
      </c>
      <c r="L373" s="52">
        <v>10010</v>
      </c>
      <c r="M373" s="52">
        <v>40</v>
      </c>
      <c r="N373" s="52">
        <v>10010</v>
      </c>
      <c r="O373" s="52">
        <v>40</v>
      </c>
      <c r="P373" s="52">
        <v>10010</v>
      </c>
      <c r="Q373" s="52">
        <v>40</v>
      </c>
      <c r="R373" s="52">
        <v>10010</v>
      </c>
      <c r="S373" s="52">
        <v>40</v>
      </c>
      <c r="T373" s="52">
        <v>10010</v>
      </c>
      <c r="U373" s="52">
        <v>40</v>
      </c>
      <c r="V373" s="52">
        <v>10010</v>
      </c>
      <c r="W373" s="52">
        <v>40</v>
      </c>
      <c r="X373" s="52">
        <v>10010</v>
      </c>
      <c r="Y373" s="52">
        <v>40</v>
      </c>
      <c r="Z373" s="52">
        <v>10010</v>
      </c>
      <c r="AA373" s="52">
        <v>40</v>
      </c>
      <c r="AB373" s="52">
        <v>10010</v>
      </c>
      <c r="AC373" s="52">
        <v>40</v>
      </c>
      <c r="AD373" s="52">
        <v>10010</v>
      </c>
      <c r="AE373" s="52">
        <v>40</v>
      </c>
      <c r="AF373" s="52">
        <v>10010</v>
      </c>
      <c r="AG373" s="52">
        <v>480</v>
      </c>
      <c r="AH373" s="52">
        <v>120120</v>
      </c>
    </row>
    <row r="374" spans="1:34">
      <c r="A374" s="50" t="s">
        <v>50</v>
      </c>
      <c r="B374" s="50" t="s">
        <v>1147</v>
      </c>
      <c r="C374" s="50" t="s">
        <v>1148</v>
      </c>
      <c r="D374" s="50" t="s">
        <v>1149</v>
      </c>
      <c r="E374" s="50" t="s">
        <v>69</v>
      </c>
      <c r="F374" s="50" t="s">
        <v>55</v>
      </c>
      <c r="G374" s="50" t="s">
        <v>56</v>
      </c>
      <c r="H374" s="53" t="s">
        <v>55</v>
      </c>
      <c r="I374" s="52">
        <v>39</v>
      </c>
      <c r="J374" s="52">
        <v>0</v>
      </c>
      <c r="K374" s="52">
        <v>39</v>
      </c>
      <c r="L374" s="52">
        <v>0</v>
      </c>
      <c r="M374" s="52">
        <v>39</v>
      </c>
      <c r="N374" s="52">
        <v>0</v>
      </c>
      <c r="O374" s="52">
        <v>39</v>
      </c>
      <c r="P374" s="52">
        <v>0</v>
      </c>
      <c r="Q374" s="52">
        <v>39</v>
      </c>
      <c r="R374" s="52">
        <v>0</v>
      </c>
      <c r="S374" s="52">
        <v>39</v>
      </c>
      <c r="T374" s="52">
        <v>0</v>
      </c>
      <c r="U374" s="52">
        <v>39</v>
      </c>
      <c r="V374" s="52">
        <v>0</v>
      </c>
      <c r="W374" s="52">
        <v>39</v>
      </c>
      <c r="X374" s="52">
        <v>0</v>
      </c>
      <c r="Y374" s="52">
        <v>39</v>
      </c>
      <c r="Z374" s="52">
        <v>0</v>
      </c>
      <c r="AA374" s="52">
        <v>39</v>
      </c>
      <c r="AB374" s="52">
        <v>0</v>
      </c>
      <c r="AC374" s="52">
        <v>39</v>
      </c>
      <c r="AD374" s="52">
        <v>0</v>
      </c>
      <c r="AE374" s="52">
        <v>39</v>
      </c>
      <c r="AF374" s="52">
        <v>0</v>
      </c>
      <c r="AG374" s="52">
        <v>468</v>
      </c>
      <c r="AH374" s="52">
        <v>0</v>
      </c>
    </row>
    <row r="375" spans="1:34">
      <c r="A375" s="50" t="s">
        <v>50</v>
      </c>
      <c r="B375" s="50" t="s">
        <v>1150</v>
      </c>
      <c r="C375" s="50" t="s">
        <v>1151</v>
      </c>
      <c r="D375" s="50" t="s">
        <v>1152</v>
      </c>
      <c r="E375" s="50" t="s">
        <v>69</v>
      </c>
      <c r="F375" s="50" t="s">
        <v>55</v>
      </c>
      <c r="G375" s="50" t="s">
        <v>56</v>
      </c>
      <c r="H375" s="53" t="s">
        <v>55</v>
      </c>
      <c r="I375" s="52">
        <v>40</v>
      </c>
      <c r="J375" s="52">
        <v>10010</v>
      </c>
      <c r="K375" s="52">
        <v>40</v>
      </c>
      <c r="L375" s="52">
        <v>10010</v>
      </c>
      <c r="M375" s="52">
        <v>40</v>
      </c>
      <c r="N375" s="52">
        <v>10010</v>
      </c>
      <c r="O375" s="52">
        <v>40</v>
      </c>
      <c r="P375" s="52">
        <v>10010</v>
      </c>
      <c r="Q375" s="52">
        <v>40</v>
      </c>
      <c r="R375" s="52">
        <v>10010</v>
      </c>
      <c r="S375" s="52">
        <v>40</v>
      </c>
      <c r="T375" s="52">
        <v>10010</v>
      </c>
      <c r="U375" s="52">
        <v>40</v>
      </c>
      <c r="V375" s="52">
        <v>10010</v>
      </c>
      <c r="W375" s="52">
        <v>40</v>
      </c>
      <c r="X375" s="52">
        <v>10010</v>
      </c>
      <c r="Y375" s="52">
        <v>40</v>
      </c>
      <c r="Z375" s="52">
        <v>10010</v>
      </c>
      <c r="AA375" s="52">
        <v>40</v>
      </c>
      <c r="AB375" s="52">
        <v>10010</v>
      </c>
      <c r="AC375" s="52">
        <v>40</v>
      </c>
      <c r="AD375" s="52">
        <v>10010</v>
      </c>
      <c r="AE375" s="52">
        <v>40</v>
      </c>
      <c r="AF375" s="52">
        <v>10010</v>
      </c>
      <c r="AG375" s="52">
        <v>480</v>
      </c>
      <c r="AH375" s="52">
        <v>120120</v>
      </c>
    </row>
    <row r="376" spans="1:34">
      <c r="A376" s="50" t="s">
        <v>50</v>
      </c>
      <c r="B376" s="50" t="s">
        <v>1153</v>
      </c>
      <c r="C376" s="50" t="s">
        <v>1154</v>
      </c>
      <c r="D376" s="50" t="s">
        <v>1155</v>
      </c>
      <c r="E376" s="50" t="s">
        <v>69</v>
      </c>
      <c r="F376" s="50" t="s">
        <v>55</v>
      </c>
      <c r="G376" s="50" t="s">
        <v>56</v>
      </c>
      <c r="H376" s="53" t="s">
        <v>55</v>
      </c>
      <c r="I376" s="52">
        <v>31</v>
      </c>
      <c r="J376" s="52">
        <v>0</v>
      </c>
      <c r="K376" s="52">
        <v>31</v>
      </c>
      <c r="L376" s="52">
        <v>0</v>
      </c>
      <c r="M376" s="52">
        <v>31</v>
      </c>
      <c r="N376" s="52">
        <v>0</v>
      </c>
      <c r="O376" s="52">
        <v>31</v>
      </c>
      <c r="P376" s="52">
        <v>0</v>
      </c>
      <c r="Q376" s="52">
        <v>31</v>
      </c>
      <c r="R376" s="52">
        <v>0</v>
      </c>
      <c r="S376" s="52">
        <v>31</v>
      </c>
      <c r="T376" s="52">
        <v>0</v>
      </c>
      <c r="U376" s="52">
        <v>31</v>
      </c>
      <c r="V376" s="52">
        <v>0</v>
      </c>
      <c r="W376" s="52">
        <v>31</v>
      </c>
      <c r="X376" s="52">
        <v>0</v>
      </c>
      <c r="Y376" s="52">
        <v>31</v>
      </c>
      <c r="Z376" s="52">
        <v>0</v>
      </c>
      <c r="AA376" s="52">
        <v>31</v>
      </c>
      <c r="AB376" s="52">
        <v>0</v>
      </c>
      <c r="AC376" s="52">
        <v>31</v>
      </c>
      <c r="AD376" s="52">
        <v>0</v>
      </c>
      <c r="AE376" s="52">
        <v>31</v>
      </c>
      <c r="AF376" s="52">
        <v>0</v>
      </c>
      <c r="AG376" s="52">
        <v>372</v>
      </c>
      <c r="AH376" s="52">
        <v>0</v>
      </c>
    </row>
    <row r="377" spans="1:34">
      <c r="A377" s="50" t="s">
        <v>50</v>
      </c>
      <c r="B377" s="50" t="s">
        <v>1156</v>
      </c>
      <c r="C377" s="50" t="s">
        <v>1157</v>
      </c>
      <c r="D377" s="50" t="s">
        <v>1158</v>
      </c>
      <c r="E377" s="50" t="s">
        <v>69</v>
      </c>
      <c r="F377" s="50" t="s">
        <v>55</v>
      </c>
      <c r="G377" s="50" t="s">
        <v>56</v>
      </c>
      <c r="H377" s="53" t="s">
        <v>55</v>
      </c>
      <c r="I377" s="52">
        <v>40</v>
      </c>
      <c r="J377" s="52">
        <v>10010</v>
      </c>
      <c r="K377" s="52">
        <v>40</v>
      </c>
      <c r="L377" s="52">
        <v>10010</v>
      </c>
      <c r="M377" s="52">
        <v>40</v>
      </c>
      <c r="N377" s="52">
        <v>10010</v>
      </c>
      <c r="O377" s="52">
        <v>40</v>
      </c>
      <c r="P377" s="52">
        <v>10010</v>
      </c>
      <c r="Q377" s="52">
        <v>40</v>
      </c>
      <c r="R377" s="52">
        <v>10010</v>
      </c>
      <c r="S377" s="52">
        <v>40</v>
      </c>
      <c r="T377" s="52">
        <v>10010</v>
      </c>
      <c r="U377" s="52">
        <v>40</v>
      </c>
      <c r="V377" s="52">
        <v>10010</v>
      </c>
      <c r="W377" s="52">
        <v>40</v>
      </c>
      <c r="X377" s="52">
        <v>10010</v>
      </c>
      <c r="Y377" s="52">
        <v>40</v>
      </c>
      <c r="Z377" s="52">
        <v>10010</v>
      </c>
      <c r="AA377" s="52">
        <v>40</v>
      </c>
      <c r="AB377" s="52">
        <v>10010</v>
      </c>
      <c r="AC377" s="52">
        <v>40</v>
      </c>
      <c r="AD377" s="52">
        <v>10010</v>
      </c>
      <c r="AE377" s="52">
        <v>40</v>
      </c>
      <c r="AF377" s="52">
        <v>10010</v>
      </c>
      <c r="AG377" s="52">
        <v>480</v>
      </c>
      <c r="AH377" s="52">
        <v>120120</v>
      </c>
    </row>
    <row r="378" spans="1:34">
      <c r="A378" s="50" t="s">
        <v>50</v>
      </c>
      <c r="B378" s="50" t="s">
        <v>1159</v>
      </c>
      <c r="C378" s="50" t="s">
        <v>1160</v>
      </c>
      <c r="D378" s="50" t="s">
        <v>1161</v>
      </c>
      <c r="E378" s="50" t="s">
        <v>69</v>
      </c>
      <c r="F378" s="50" t="s">
        <v>55</v>
      </c>
      <c r="G378" s="50" t="s">
        <v>56</v>
      </c>
      <c r="H378" s="53" t="s">
        <v>55</v>
      </c>
      <c r="I378" s="52">
        <v>40</v>
      </c>
      <c r="J378" s="52">
        <v>0</v>
      </c>
      <c r="K378" s="52">
        <v>40</v>
      </c>
      <c r="L378" s="52">
        <v>0</v>
      </c>
      <c r="M378" s="52">
        <v>40</v>
      </c>
      <c r="N378" s="52">
        <v>0</v>
      </c>
      <c r="O378" s="52">
        <v>40</v>
      </c>
      <c r="P378" s="52">
        <v>0</v>
      </c>
      <c r="Q378" s="52">
        <v>40</v>
      </c>
      <c r="R378" s="52">
        <v>0</v>
      </c>
      <c r="S378" s="52">
        <v>40</v>
      </c>
      <c r="T378" s="52">
        <v>0</v>
      </c>
      <c r="U378" s="52">
        <v>40</v>
      </c>
      <c r="V378" s="52">
        <v>0</v>
      </c>
      <c r="W378" s="52">
        <v>40</v>
      </c>
      <c r="X378" s="52">
        <v>0</v>
      </c>
      <c r="Y378" s="52">
        <v>40</v>
      </c>
      <c r="Z378" s="52">
        <v>0</v>
      </c>
      <c r="AA378" s="52">
        <v>40</v>
      </c>
      <c r="AB378" s="52">
        <v>10010</v>
      </c>
      <c r="AC378" s="52">
        <v>40</v>
      </c>
      <c r="AD378" s="52">
        <v>10010</v>
      </c>
      <c r="AE378" s="52">
        <v>40</v>
      </c>
      <c r="AF378" s="52">
        <v>10010</v>
      </c>
      <c r="AG378" s="52">
        <v>480</v>
      </c>
      <c r="AH378" s="52">
        <v>30030</v>
      </c>
    </row>
    <row r="379" spans="1:34">
      <c r="A379" s="50" t="s">
        <v>50</v>
      </c>
      <c r="B379" s="50" t="s">
        <v>1162</v>
      </c>
      <c r="C379" s="50" t="s">
        <v>1005</v>
      </c>
      <c r="D379" s="50" t="s">
        <v>1163</v>
      </c>
      <c r="E379" s="50" t="s">
        <v>54</v>
      </c>
      <c r="F379" s="50" t="s">
        <v>55</v>
      </c>
      <c r="G379" s="50" t="s">
        <v>56</v>
      </c>
      <c r="H379" s="53" t="s">
        <v>55</v>
      </c>
      <c r="I379" s="52">
        <v>0</v>
      </c>
      <c r="J379" s="52">
        <v>330</v>
      </c>
      <c r="K379" s="52">
        <v>0</v>
      </c>
      <c r="L379" s="52">
        <v>330</v>
      </c>
      <c r="M379" s="52">
        <v>0</v>
      </c>
      <c r="N379" s="52">
        <v>330</v>
      </c>
      <c r="O379" s="52">
        <v>0</v>
      </c>
      <c r="P379" s="52">
        <v>330</v>
      </c>
      <c r="Q379" s="52">
        <v>0</v>
      </c>
      <c r="R379" s="52">
        <v>330</v>
      </c>
      <c r="S379" s="52">
        <v>0</v>
      </c>
      <c r="T379" s="52">
        <v>330</v>
      </c>
      <c r="U379" s="52">
        <v>0</v>
      </c>
      <c r="V379" s="52">
        <v>330</v>
      </c>
      <c r="W379" s="52">
        <v>0</v>
      </c>
      <c r="X379" s="52">
        <v>330</v>
      </c>
      <c r="Y379" s="52">
        <v>0</v>
      </c>
      <c r="Z379" s="52">
        <v>330</v>
      </c>
      <c r="AA379" s="52">
        <v>0</v>
      </c>
      <c r="AB379" s="52">
        <v>330</v>
      </c>
      <c r="AC379" s="52">
        <v>0</v>
      </c>
      <c r="AD379" s="52">
        <v>330</v>
      </c>
      <c r="AE379" s="52">
        <v>0</v>
      </c>
      <c r="AF379" s="52">
        <v>330</v>
      </c>
      <c r="AG379" s="52">
        <v>0</v>
      </c>
      <c r="AH379" s="52">
        <v>3960</v>
      </c>
    </row>
    <row r="380" spans="1:34">
      <c r="A380" s="50" t="s">
        <v>50</v>
      </c>
      <c r="B380" s="50" t="s">
        <v>1164</v>
      </c>
      <c r="C380" s="50" t="s">
        <v>1165</v>
      </c>
      <c r="D380" s="50" t="s">
        <v>1155</v>
      </c>
      <c r="E380" s="50" t="s">
        <v>69</v>
      </c>
      <c r="F380" s="50" t="s">
        <v>55</v>
      </c>
      <c r="G380" s="50" t="s">
        <v>56</v>
      </c>
      <c r="H380" s="53" t="s">
        <v>55</v>
      </c>
      <c r="I380" s="52">
        <v>40</v>
      </c>
      <c r="J380" s="52">
        <v>0</v>
      </c>
      <c r="K380" s="52">
        <v>40</v>
      </c>
      <c r="L380" s="52">
        <v>0</v>
      </c>
      <c r="M380" s="52">
        <v>40</v>
      </c>
      <c r="N380" s="52">
        <v>0</v>
      </c>
      <c r="O380" s="52">
        <v>40</v>
      </c>
      <c r="P380" s="52">
        <v>0</v>
      </c>
      <c r="Q380" s="52">
        <v>40</v>
      </c>
      <c r="R380" s="52">
        <v>0</v>
      </c>
      <c r="S380" s="52">
        <v>40</v>
      </c>
      <c r="T380" s="52">
        <v>0</v>
      </c>
      <c r="U380" s="52">
        <v>40</v>
      </c>
      <c r="V380" s="52">
        <v>0</v>
      </c>
      <c r="W380" s="52">
        <v>40</v>
      </c>
      <c r="X380" s="52">
        <v>0</v>
      </c>
      <c r="Y380" s="52">
        <v>40</v>
      </c>
      <c r="Z380" s="52">
        <v>0</v>
      </c>
      <c r="AA380" s="52">
        <v>40</v>
      </c>
      <c r="AB380" s="52">
        <v>0</v>
      </c>
      <c r="AC380" s="52">
        <v>40</v>
      </c>
      <c r="AD380" s="52">
        <v>0</v>
      </c>
      <c r="AE380" s="52">
        <v>40</v>
      </c>
      <c r="AF380" s="52">
        <v>0</v>
      </c>
      <c r="AG380" s="52">
        <v>480</v>
      </c>
      <c r="AH380" s="52">
        <v>0</v>
      </c>
    </row>
    <row r="381" spans="1:34">
      <c r="A381" s="50" t="s">
        <v>50</v>
      </c>
      <c r="B381" s="50" t="s">
        <v>1166</v>
      </c>
      <c r="C381" s="50" t="s">
        <v>1167</v>
      </c>
      <c r="D381" s="50" t="s">
        <v>1168</v>
      </c>
      <c r="E381" s="50" t="s">
        <v>69</v>
      </c>
      <c r="F381" s="50" t="s">
        <v>55</v>
      </c>
      <c r="G381" s="50" t="s">
        <v>56</v>
      </c>
      <c r="H381" s="53" t="s">
        <v>55</v>
      </c>
      <c r="I381" s="52">
        <v>15</v>
      </c>
      <c r="J381" s="52">
        <v>4010</v>
      </c>
      <c r="K381" s="52">
        <v>15</v>
      </c>
      <c r="L381" s="52">
        <v>4010</v>
      </c>
      <c r="M381" s="52">
        <v>15</v>
      </c>
      <c r="N381" s="52">
        <v>4010</v>
      </c>
      <c r="O381" s="52">
        <v>15</v>
      </c>
      <c r="P381" s="52">
        <v>4010</v>
      </c>
      <c r="Q381" s="52">
        <v>15</v>
      </c>
      <c r="R381" s="52">
        <v>4010</v>
      </c>
      <c r="S381" s="52">
        <v>15</v>
      </c>
      <c r="T381" s="52">
        <v>4010</v>
      </c>
      <c r="U381" s="52">
        <v>15</v>
      </c>
      <c r="V381" s="52">
        <v>4010</v>
      </c>
      <c r="W381" s="52">
        <v>15</v>
      </c>
      <c r="X381" s="52">
        <v>4010</v>
      </c>
      <c r="Y381" s="52">
        <v>15</v>
      </c>
      <c r="Z381" s="52">
        <v>4010</v>
      </c>
      <c r="AA381" s="52">
        <v>15</v>
      </c>
      <c r="AB381" s="52">
        <v>4010</v>
      </c>
      <c r="AC381" s="52">
        <v>15</v>
      </c>
      <c r="AD381" s="52">
        <v>4010</v>
      </c>
      <c r="AE381" s="52">
        <v>15</v>
      </c>
      <c r="AF381" s="52">
        <v>4010</v>
      </c>
      <c r="AG381" s="52">
        <v>180</v>
      </c>
      <c r="AH381" s="52">
        <v>48120</v>
      </c>
    </row>
    <row r="382" spans="1:34">
      <c r="A382" s="50" t="s">
        <v>50</v>
      </c>
      <c r="B382" s="50" t="s">
        <v>1169</v>
      </c>
      <c r="C382" s="50" t="s">
        <v>1170</v>
      </c>
      <c r="D382" s="50" t="s">
        <v>1171</v>
      </c>
      <c r="E382" s="50" t="s">
        <v>69</v>
      </c>
      <c r="F382" s="50" t="s">
        <v>55</v>
      </c>
      <c r="G382" s="50" t="s">
        <v>56</v>
      </c>
      <c r="H382" s="53" t="s">
        <v>55</v>
      </c>
      <c r="I382" s="52">
        <v>48</v>
      </c>
      <c r="J382" s="52">
        <v>11930</v>
      </c>
      <c r="K382" s="52">
        <v>48</v>
      </c>
      <c r="L382" s="52">
        <v>11930</v>
      </c>
      <c r="M382" s="52">
        <v>48</v>
      </c>
      <c r="N382" s="52">
        <v>11930</v>
      </c>
      <c r="O382" s="52">
        <v>48</v>
      </c>
      <c r="P382" s="52">
        <v>11930</v>
      </c>
      <c r="Q382" s="52">
        <v>48</v>
      </c>
      <c r="R382" s="52">
        <v>11930</v>
      </c>
      <c r="S382" s="52">
        <v>48</v>
      </c>
      <c r="T382" s="52">
        <v>11930</v>
      </c>
      <c r="U382" s="52">
        <v>48</v>
      </c>
      <c r="V382" s="52">
        <v>11930</v>
      </c>
      <c r="W382" s="52">
        <v>48</v>
      </c>
      <c r="X382" s="52">
        <v>11930</v>
      </c>
      <c r="Y382" s="52">
        <v>48</v>
      </c>
      <c r="Z382" s="52">
        <v>11930</v>
      </c>
      <c r="AA382" s="52">
        <v>48</v>
      </c>
      <c r="AB382" s="52">
        <v>11930</v>
      </c>
      <c r="AC382" s="52">
        <v>48</v>
      </c>
      <c r="AD382" s="52">
        <v>11930</v>
      </c>
      <c r="AE382" s="52">
        <v>48</v>
      </c>
      <c r="AF382" s="52">
        <v>11930</v>
      </c>
      <c r="AG382" s="52">
        <v>576</v>
      </c>
      <c r="AH382" s="52">
        <v>143160</v>
      </c>
    </row>
    <row r="383" spans="1:34">
      <c r="A383" s="50" t="s">
        <v>50</v>
      </c>
      <c r="B383" s="50" t="s">
        <v>1172</v>
      </c>
      <c r="C383" s="50" t="s">
        <v>1173</v>
      </c>
      <c r="D383" s="50" t="s">
        <v>1070</v>
      </c>
      <c r="E383" s="50" t="s">
        <v>69</v>
      </c>
      <c r="F383" s="50" t="s">
        <v>55</v>
      </c>
      <c r="G383" s="50" t="s">
        <v>56</v>
      </c>
      <c r="H383" s="53" t="s">
        <v>55</v>
      </c>
      <c r="I383" s="52">
        <v>32</v>
      </c>
      <c r="J383" s="52">
        <v>8090</v>
      </c>
      <c r="K383" s="52">
        <v>32</v>
      </c>
      <c r="L383" s="52">
        <v>8090</v>
      </c>
      <c r="M383" s="52">
        <v>32</v>
      </c>
      <c r="N383" s="52">
        <v>8090</v>
      </c>
      <c r="O383" s="52">
        <v>32</v>
      </c>
      <c r="P383" s="52">
        <v>8090</v>
      </c>
      <c r="Q383" s="52">
        <v>32</v>
      </c>
      <c r="R383" s="52">
        <v>8090</v>
      </c>
      <c r="S383" s="52">
        <v>32</v>
      </c>
      <c r="T383" s="52">
        <v>8090</v>
      </c>
      <c r="U383" s="52">
        <v>32</v>
      </c>
      <c r="V383" s="52">
        <v>8090</v>
      </c>
      <c r="W383" s="52">
        <v>32</v>
      </c>
      <c r="X383" s="52">
        <v>8090</v>
      </c>
      <c r="Y383" s="52">
        <v>32</v>
      </c>
      <c r="Z383" s="52">
        <v>8090</v>
      </c>
      <c r="AA383" s="52">
        <v>32</v>
      </c>
      <c r="AB383" s="52">
        <v>8090</v>
      </c>
      <c r="AC383" s="52">
        <v>32</v>
      </c>
      <c r="AD383" s="52">
        <v>8090</v>
      </c>
      <c r="AE383" s="52">
        <v>32</v>
      </c>
      <c r="AF383" s="52">
        <v>8090</v>
      </c>
      <c r="AG383" s="52">
        <v>384</v>
      </c>
      <c r="AH383" s="52">
        <v>97080</v>
      </c>
    </row>
    <row r="384" spans="1:34">
      <c r="A384" s="50" t="s">
        <v>50</v>
      </c>
      <c r="B384" s="50" t="s">
        <v>1174</v>
      </c>
      <c r="C384" s="50" t="s">
        <v>1175</v>
      </c>
      <c r="D384" s="50" t="s">
        <v>1176</v>
      </c>
      <c r="E384" s="50" t="s">
        <v>54</v>
      </c>
      <c r="F384" s="50" t="s">
        <v>55</v>
      </c>
      <c r="G384" s="50" t="s">
        <v>56</v>
      </c>
      <c r="H384" s="53" t="s">
        <v>55</v>
      </c>
      <c r="M384" s="52">
        <v>0</v>
      </c>
      <c r="N384" s="52">
        <v>990</v>
      </c>
      <c r="S384" s="52">
        <v>0</v>
      </c>
      <c r="T384" s="52">
        <v>990</v>
      </c>
      <c r="Y384" s="52">
        <v>0</v>
      </c>
      <c r="Z384" s="52">
        <v>990</v>
      </c>
      <c r="AE384" s="52">
        <v>0</v>
      </c>
      <c r="AF384" s="52">
        <v>990</v>
      </c>
      <c r="AG384" s="52">
        <v>0</v>
      </c>
      <c r="AH384" s="52">
        <v>3960</v>
      </c>
    </row>
    <row r="385" spans="1:34">
      <c r="A385" s="50" t="s">
        <v>50</v>
      </c>
      <c r="B385" s="50" t="s">
        <v>1177</v>
      </c>
      <c r="C385" s="50" t="s">
        <v>1178</v>
      </c>
      <c r="D385" s="50" t="s">
        <v>1179</v>
      </c>
      <c r="E385" s="50" t="s">
        <v>69</v>
      </c>
      <c r="F385" s="50" t="s">
        <v>55</v>
      </c>
      <c r="G385" s="50" t="s">
        <v>56</v>
      </c>
      <c r="H385" s="53" t="s">
        <v>55</v>
      </c>
      <c r="I385" s="52">
        <v>20</v>
      </c>
      <c r="J385" s="52">
        <v>5210</v>
      </c>
      <c r="K385" s="52">
        <v>20</v>
      </c>
      <c r="L385" s="52">
        <v>5210</v>
      </c>
      <c r="M385" s="52">
        <v>20</v>
      </c>
      <c r="N385" s="52">
        <v>5210</v>
      </c>
      <c r="O385" s="52">
        <v>20</v>
      </c>
      <c r="P385" s="52">
        <v>5210</v>
      </c>
      <c r="Q385" s="52">
        <v>20</v>
      </c>
      <c r="R385" s="52">
        <v>5210</v>
      </c>
      <c r="S385" s="52">
        <v>20</v>
      </c>
      <c r="T385" s="52">
        <v>5210</v>
      </c>
      <c r="U385" s="52">
        <v>20</v>
      </c>
      <c r="V385" s="52">
        <v>5210</v>
      </c>
      <c r="W385" s="52">
        <v>20</v>
      </c>
      <c r="X385" s="52">
        <v>5210</v>
      </c>
      <c r="Y385" s="52">
        <v>20</v>
      </c>
      <c r="Z385" s="52">
        <v>5210</v>
      </c>
      <c r="AA385" s="52">
        <v>20</v>
      </c>
      <c r="AB385" s="52">
        <v>5210</v>
      </c>
      <c r="AC385" s="52">
        <v>20</v>
      </c>
      <c r="AD385" s="52">
        <v>5210</v>
      </c>
      <c r="AE385" s="52">
        <v>20</v>
      </c>
      <c r="AF385" s="52">
        <v>5210</v>
      </c>
      <c r="AG385" s="52">
        <v>240</v>
      </c>
      <c r="AH385" s="52">
        <v>62520</v>
      </c>
    </row>
    <row r="386" spans="1:34">
      <c r="A386" s="50" t="s">
        <v>50</v>
      </c>
      <c r="B386" s="50" t="s">
        <v>1180</v>
      </c>
      <c r="C386" s="50" t="s">
        <v>1181</v>
      </c>
      <c r="D386" s="50" t="s">
        <v>1182</v>
      </c>
      <c r="E386" s="50" t="s">
        <v>69</v>
      </c>
      <c r="F386" s="50" t="s">
        <v>55</v>
      </c>
      <c r="G386" s="50" t="s">
        <v>56</v>
      </c>
      <c r="H386" s="53" t="s">
        <v>55</v>
      </c>
      <c r="I386" s="52">
        <v>39</v>
      </c>
      <c r="J386" s="52">
        <v>0</v>
      </c>
      <c r="K386" s="52">
        <v>39</v>
      </c>
      <c r="L386" s="52">
        <v>0</v>
      </c>
      <c r="M386" s="52">
        <v>39</v>
      </c>
      <c r="N386" s="52">
        <v>0</v>
      </c>
      <c r="O386" s="52">
        <v>39</v>
      </c>
      <c r="P386" s="52">
        <v>0</v>
      </c>
      <c r="Q386" s="52">
        <v>39</v>
      </c>
      <c r="R386" s="52">
        <v>0</v>
      </c>
      <c r="S386" s="52">
        <v>39</v>
      </c>
      <c r="T386" s="52">
        <v>0</v>
      </c>
      <c r="U386" s="52">
        <v>39</v>
      </c>
      <c r="V386" s="52">
        <v>0</v>
      </c>
      <c r="W386" s="52">
        <v>39</v>
      </c>
      <c r="X386" s="52">
        <v>0</v>
      </c>
      <c r="Y386" s="52">
        <v>39</v>
      </c>
      <c r="Z386" s="52">
        <v>0</v>
      </c>
      <c r="AA386" s="52">
        <v>39</v>
      </c>
      <c r="AB386" s="52">
        <v>0</v>
      </c>
      <c r="AC386" s="52">
        <v>39</v>
      </c>
      <c r="AD386" s="52">
        <v>0</v>
      </c>
      <c r="AE386" s="52">
        <v>39</v>
      </c>
      <c r="AF386" s="52">
        <v>0</v>
      </c>
      <c r="AG386" s="52">
        <v>468</v>
      </c>
      <c r="AH386" s="52">
        <v>0</v>
      </c>
    </row>
    <row r="387" spans="1:34">
      <c r="A387" s="50" t="s">
        <v>50</v>
      </c>
      <c r="B387" s="50" t="s">
        <v>1183</v>
      </c>
      <c r="C387" s="50" t="s">
        <v>1184</v>
      </c>
      <c r="D387" s="50" t="s">
        <v>1185</v>
      </c>
      <c r="E387" s="50" t="s">
        <v>54</v>
      </c>
      <c r="F387" s="50" t="s">
        <v>55</v>
      </c>
      <c r="G387" s="50" t="s">
        <v>56</v>
      </c>
      <c r="H387" s="53" t="s">
        <v>55</v>
      </c>
      <c r="M387" s="52">
        <v>24</v>
      </c>
      <c r="N387" s="52">
        <v>5310</v>
      </c>
      <c r="S387" s="52">
        <v>24</v>
      </c>
      <c r="T387" s="52">
        <v>5310</v>
      </c>
      <c r="Y387" s="52">
        <v>24</v>
      </c>
      <c r="Z387" s="52">
        <v>5310</v>
      </c>
      <c r="AE387" s="52">
        <v>24</v>
      </c>
      <c r="AF387" s="52">
        <v>5310</v>
      </c>
      <c r="AG387" s="52">
        <v>96</v>
      </c>
      <c r="AH387" s="52">
        <v>21240</v>
      </c>
    </row>
    <row r="388" spans="1:34">
      <c r="A388" s="50" t="s">
        <v>50</v>
      </c>
      <c r="B388" s="50" t="s">
        <v>1186</v>
      </c>
      <c r="C388" s="50" t="s">
        <v>1187</v>
      </c>
      <c r="D388" s="50" t="s">
        <v>1188</v>
      </c>
      <c r="E388" s="50" t="s">
        <v>69</v>
      </c>
      <c r="F388" s="50" t="s">
        <v>808</v>
      </c>
      <c r="G388" s="50" t="s">
        <v>71</v>
      </c>
      <c r="H388" s="53" t="s">
        <v>705</v>
      </c>
      <c r="I388" s="52">
        <v>0</v>
      </c>
      <c r="J388" s="52">
        <v>410</v>
      </c>
      <c r="K388" s="52">
        <v>0</v>
      </c>
      <c r="L388" s="52">
        <v>410</v>
      </c>
      <c r="M388" s="52">
        <v>0</v>
      </c>
      <c r="N388" s="52">
        <v>410</v>
      </c>
      <c r="O388" s="52">
        <v>0</v>
      </c>
      <c r="P388" s="52">
        <v>410</v>
      </c>
      <c r="Q388" s="52">
        <v>0</v>
      </c>
      <c r="R388" s="52">
        <v>410</v>
      </c>
      <c r="S388" s="52">
        <v>0</v>
      </c>
      <c r="T388" s="52">
        <v>410</v>
      </c>
      <c r="U388" s="52">
        <v>0</v>
      </c>
      <c r="V388" s="52">
        <v>410</v>
      </c>
      <c r="W388" s="52">
        <v>6</v>
      </c>
      <c r="X388" s="52">
        <v>1850</v>
      </c>
      <c r="Y388" s="52">
        <v>156</v>
      </c>
      <c r="Z388" s="52">
        <v>87790</v>
      </c>
      <c r="AA388" s="52">
        <v>3</v>
      </c>
      <c r="AB388" s="52">
        <v>1130</v>
      </c>
      <c r="AC388" s="52">
        <v>0</v>
      </c>
      <c r="AD388" s="52">
        <v>410</v>
      </c>
      <c r="AE388" s="52">
        <v>0</v>
      </c>
      <c r="AF388" s="52">
        <v>410</v>
      </c>
      <c r="AG388" s="52">
        <v>165</v>
      </c>
      <c r="AH388" s="52">
        <v>94460</v>
      </c>
    </row>
    <row r="389" spans="1:34">
      <c r="A389" s="50" t="s">
        <v>50</v>
      </c>
      <c r="B389" s="50" t="s">
        <v>1189</v>
      </c>
      <c r="C389" s="50" t="s">
        <v>1190</v>
      </c>
      <c r="D389" s="50" t="s">
        <v>1191</v>
      </c>
      <c r="E389" s="50" t="s">
        <v>54</v>
      </c>
      <c r="F389" s="50" t="s">
        <v>55</v>
      </c>
      <c r="G389" s="50" t="s">
        <v>56</v>
      </c>
      <c r="H389" s="53" t="s">
        <v>55</v>
      </c>
      <c r="M389" s="52">
        <v>0</v>
      </c>
      <c r="N389" s="52">
        <v>990</v>
      </c>
      <c r="S389" s="52">
        <v>0</v>
      </c>
      <c r="T389" s="52">
        <v>990</v>
      </c>
      <c r="Y389" s="52">
        <v>0</v>
      </c>
      <c r="Z389" s="52">
        <v>990</v>
      </c>
      <c r="AE389" s="52">
        <v>0</v>
      </c>
      <c r="AF389" s="52">
        <v>990</v>
      </c>
      <c r="AG389" s="52">
        <v>0</v>
      </c>
      <c r="AH389" s="52">
        <v>3960</v>
      </c>
    </row>
    <row r="390" spans="1:34">
      <c r="A390" s="50" t="s">
        <v>50</v>
      </c>
      <c r="B390" s="50" t="s">
        <v>1192</v>
      </c>
      <c r="C390" s="50" t="s">
        <v>1193</v>
      </c>
      <c r="D390" s="50" t="s">
        <v>1194</v>
      </c>
      <c r="E390" s="50" t="s">
        <v>54</v>
      </c>
      <c r="F390" s="50" t="s">
        <v>55</v>
      </c>
      <c r="G390" s="50" t="s">
        <v>56</v>
      </c>
      <c r="H390" s="53" t="s">
        <v>55</v>
      </c>
      <c r="M390" s="52">
        <v>0</v>
      </c>
      <c r="N390" s="52">
        <v>990</v>
      </c>
      <c r="S390" s="52">
        <v>0</v>
      </c>
      <c r="T390" s="52">
        <v>990</v>
      </c>
      <c r="Y390" s="52">
        <v>0</v>
      </c>
      <c r="Z390" s="52">
        <v>990</v>
      </c>
      <c r="AE390" s="52">
        <v>0</v>
      </c>
      <c r="AF390" s="52">
        <v>990</v>
      </c>
      <c r="AG390" s="52">
        <v>0</v>
      </c>
      <c r="AH390" s="52">
        <v>3960</v>
      </c>
    </row>
    <row r="391" spans="1:34">
      <c r="A391" s="50" t="s">
        <v>50</v>
      </c>
      <c r="B391" s="50" t="s">
        <v>1195</v>
      </c>
      <c r="C391" s="50" t="s">
        <v>1196</v>
      </c>
      <c r="D391" s="50" t="s">
        <v>1197</v>
      </c>
      <c r="E391" s="50" t="s">
        <v>54</v>
      </c>
      <c r="F391" s="50" t="s">
        <v>55</v>
      </c>
      <c r="G391" s="50" t="s">
        <v>56</v>
      </c>
      <c r="H391" s="53" t="s">
        <v>55</v>
      </c>
      <c r="M391" s="52">
        <v>0</v>
      </c>
      <c r="N391" s="52">
        <v>990</v>
      </c>
      <c r="S391" s="52">
        <v>0</v>
      </c>
      <c r="T391" s="52">
        <v>990</v>
      </c>
      <c r="Y391" s="52">
        <v>0</v>
      </c>
      <c r="Z391" s="52">
        <v>990</v>
      </c>
      <c r="AE391" s="52">
        <v>0</v>
      </c>
      <c r="AF391" s="52">
        <v>990</v>
      </c>
      <c r="AG391" s="52">
        <v>0</v>
      </c>
      <c r="AH391" s="52">
        <v>3960</v>
      </c>
    </row>
    <row r="392" spans="1:34">
      <c r="A392" s="50" t="s">
        <v>50</v>
      </c>
      <c r="B392" s="50" t="s">
        <v>1198</v>
      </c>
      <c r="C392" s="50" t="s">
        <v>1199</v>
      </c>
      <c r="D392" s="50" t="s">
        <v>1200</v>
      </c>
      <c r="E392" s="50" t="s">
        <v>54</v>
      </c>
      <c r="F392" s="50" t="s">
        <v>55</v>
      </c>
      <c r="G392" s="50" t="s">
        <v>56</v>
      </c>
      <c r="H392" s="53" t="s">
        <v>55</v>
      </c>
      <c r="M392" s="52">
        <v>0</v>
      </c>
      <c r="N392" s="52">
        <v>990</v>
      </c>
      <c r="S392" s="52">
        <v>0</v>
      </c>
      <c r="T392" s="52">
        <v>990</v>
      </c>
      <c r="Y392" s="52">
        <v>0</v>
      </c>
      <c r="Z392" s="52">
        <v>990</v>
      </c>
      <c r="AE392" s="52">
        <v>0</v>
      </c>
      <c r="AF392" s="52">
        <v>990</v>
      </c>
      <c r="AG392" s="52">
        <v>0</v>
      </c>
      <c r="AH392" s="52">
        <v>3960</v>
      </c>
    </row>
    <row r="393" spans="1:34">
      <c r="A393" s="50" t="s">
        <v>50</v>
      </c>
      <c r="B393" s="50" t="s">
        <v>1201</v>
      </c>
      <c r="C393" s="50" t="s">
        <v>1202</v>
      </c>
      <c r="D393" s="50" t="s">
        <v>1203</v>
      </c>
      <c r="E393" s="50" t="s">
        <v>54</v>
      </c>
      <c r="F393" s="50" t="s">
        <v>55</v>
      </c>
      <c r="G393" s="50" t="s">
        <v>56</v>
      </c>
      <c r="H393" s="53" t="s">
        <v>55</v>
      </c>
      <c r="M393" s="52">
        <v>0</v>
      </c>
      <c r="N393" s="52">
        <v>990</v>
      </c>
      <c r="S393" s="52">
        <v>0</v>
      </c>
      <c r="T393" s="52">
        <v>990</v>
      </c>
      <c r="Y393" s="52">
        <v>0</v>
      </c>
      <c r="Z393" s="52">
        <v>990</v>
      </c>
      <c r="AE393" s="52">
        <v>0</v>
      </c>
      <c r="AF393" s="52">
        <v>990</v>
      </c>
      <c r="AG393" s="52">
        <v>0</v>
      </c>
      <c r="AH393" s="52">
        <v>3960</v>
      </c>
    </row>
    <row r="394" spans="1:34">
      <c r="A394" s="50" t="s">
        <v>50</v>
      </c>
      <c r="B394" s="50" t="s">
        <v>1204</v>
      </c>
      <c r="C394" s="50" t="s">
        <v>1205</v>
      </c>
      <c r="D394" s="50" t="s">
        <v>1206</v>
      </c>
      <c r="E394" s="50" t="s">
        <v>54</v>
      </c>
      <c r="F394" s="50" t="s">
        <v>55</v>
      </c>
      <c r="G394" s="50" t="s">
        <v>56</v>
      </c>
      <c r="H394" s="53" t="s">
        <v>55</v>
      </c>
      <c r="M394" s="52">
        <v>0</v>
      </c>
      <c r="N394" s="52">
        <v>990</v>
      </c>
      <c r="S394" s="52">
        <v>0</v>
      </c>
      <c r="T394" s="52">
        <v>990</v>
      </c>
      <c r="Y394" s="52">
        <v>0</v>
      </c>
      <c r="Z394" s="52">
        <v>990</v>
      </c>
      <c r="AE394" s="52">
        <v>0</v>
      </c>
      <c r="AF394" s="52">
        <v>990</v>
      </c>
      <c r="AG394" s="52">
        <v>0</v>
      </c>
      <c r="AH394" s="52">
        <v>3960</v>
      </c>
    </row>
    <row r="395" spans="1:34">
      <c r="A395" s="50" t="s">
        <v>50</v>
      </c>
      <c r="B395" s="50" t="s">
        <v>1207</v>
      </c>
      <c r="C395" s="50" t="s">
        <v>1208</v>
      </c>
      <c r="D395" s="50" t="s">
        <v>1209</v>
      </c>
      <c r="E395" s="50" t="s">
        <v>54</v>
      </c>
      <c r="F395" s="50" t="s">
        <v>55</v>
      </c>
      <c r="G395" s="50" t="s">
        <v>56</v>
      </c>
      <c r="H395" s="53" t="s">
        <v>55</v>
      </c>
      <c r="M395" s="52">
        <v>0</v>
      </c>
      <c r="N395" s="52">
        <v>990</v>
      </c>
      <c r="S395" s="52">
        <v>0</v>
      </c>
      <c r="T395" s="52">
        <v>990</v>
      </c>
      <c r="Y395" s="52">
        <v>0</v>
      </c>
      <c r="Z395" s="52">
        <v>990</v>
      </c>
      <c r="AE395" s="52">
        <v>0</v>
      </c>
      <c r="AF395" s="52">
        <v>990</v>
      </c>
      <c r="AG395" s="52">
        <v>0</v>
      </c>
      <c r="AH395" s="52">
        <v>3960</v>
      </c>
    </row>
    <row r="396" spans="1:34">
      <c r="A396" s="50" t="s">
        <v>50</v>
      </c>
      <c r="B396" s="50" t="s">
        <v>1210</v>
      </c>
      <c r="C396" s="50" t="s">
        <v>1211</v>
      </c>
      <c r="D396" s="50" t="s">
        <v>1212</v>
      </c>
      <c r="E396" s="50" t="s">
        <v>54</v>
      </c>
      <c r="F396" s="50" t="s">
        <v>55</v>
      </c>
      <c r="G396" s="50" t="s">
        <v>56</v>
      </c>
      <c r="H396" s="53" t="s">
        <v>55</v>
      </c>
      <c r="M396" s="52">
        <v>0</v>
      </c>
      <c r="N396" s="52">
        <v>990</v>
      </c>
      <c r="S396" s="52">
        <v>0</v>
      </c>
      <c r="T396" s="52">
        <v>990</v>
      </c>
      <c r="Y396" s="52">
        <v>0</v>
      </c>
      <c r="Z396" s="52">
        <v>990</v>
      </c>
      <c r="AE396" s="52">
        <v>0</v>
      </c>
      <c r="AF396" s="52">
        <v>990</v>
      </c>
      <c r="AG396" s="52">
        <v>0</v>
      </c>
      <c r="AH396" s="52">
        <v>3960</v>
      </c>
    </row>
    <row r="397" spans="1:34">
      <c r="A397" s="50" t="s">
        <v>50</v>
      </c>
      <c r="B397" s="50" t="s">
        <v>1213</v>
      </c>
      <c r="C397" s="50" t="s">
        <v>1214</v>
      </c>
      <c r="D397" s="50" t="s">
        <v>1206</v>
      </c>
      <c r="E397" s="50" t="s">
        <v>54</v>
      </c>
      <c r="F397" s="50" t="s">
        <v>55</v>
      </c>
      <c r="G397" s="50" t="s">
        <v>56</v>
      </c>
      <c r="H397" s="53" t="s">
        <v>55</v>
      </c>
      <c r="M397" s="52">
        <v>0</v>
      </c>
      <c r="N397" s="52">
        <v>990</v>
      </c>
      <c r="S397" s="52">
        <v>0</v>
      </c>
      <c r="T397" s="52">
        <v>990</v>
      </c>
      <c r="Y397" s="52">
        <v>0</v>
      </c>
      <c r="Z397" s="52">
        <v>990</v>
      </c>
      <c r="AE397" s="52">
        <v>0</v>
      </c>
      <c r="AF397" s="52">
        <v>990</v>
      </c>
      <c r="AG397" s="52">
        <v>0</v>
      </c>
      <c r="AH397" s="52">
        <v>3960</v>
      </c>
    </row>
    <row r="398" spans="1:34">
      <c r="A398" s="50" t="s">
        <v>50</v>
      </c>
      <c r="B398" s="50" t="s">
        <v>1215</v>
      </c>
      <c r="C398" s="50" t="s">
        <v>1216</v>
      </c>
      <c r="D398" s="50" t="s">
        <v>1217</v>
      </c>
      <c r="E398" s="50" t="s">
        <v>54</v>
      </c>
      <c r="F398" s="50" t="s">
        <v>55</v>
      </c>
      <c r="G398" s="50" t="s">
        <v>56</v>
      </c>
      <c r="H398" s="53" t="s">
        <v>55</v>
      </c>
      <c r="M398" s="52">
        <v>0</v>
      </c>
      <c r="N398" s="52">
        <v>990</v>
      </c>
      <c r="S398" s="52">
        <v>0</v>
      </c>
      <c r="T398" s="52">
        <v>990</v>
      </c>
      <c r="Y398" s="52">
        <v>0</v>
      </c>
      <c r="Z398" s="52">
        <v>990</v>
      </c>
      <c r="AE398" s="52">
        <v>0</v>
      </c>
      <c r="AF398" s="52">
        <v>990</v>
      </c>
      <c r="AG398" s="52">
        <v>0</v>
      </c>
      <c r="AH398" s="52">
        <v>3960</v>
      </c>
    </row>
    <row r="399" spans="1:34">
      <c r="A399" s="50" t="s">
        <v>50</v>
      </c>
      <c r="B399" s="50" t="s">
        <v>1218</v>
      </c>
      <c r="C399" s="50" t="s">
        <v>1219</v>
      </c>
      <c r="D399" s="50" t="s">
        <v>1220</v>
      </c>
      <c r="E399" s="50" t="s">
        <v>54</v>
      </c>
      <c r="F399" s="50" t="s">
        <v>55</v>
      </c>
      <c r="G399" s="50" t="s">
        <v>56</v>
      </c>
      <c r="H399" s="53" t="s">
        <v>55</v>
      </c>
      <c r="M399" s="52">
        <v>0</v>
      </c>
      <c r="N399" s="52">
        <v>990</v>
      </c>
      <c r="S399" s="52">
        <v>0</v>
      </c>
      <c r="T399" s="52">
        <v>990</v>
      </c>
      <c r="Y399" s="52">
        <v>0</v>
      </c>
      <c r="Z399" s="52">
        <v>990</v>
      </c>
      <c r="AE399" s="52">
        <v>0</v>
      </c>
      <c r="AF399" s="52">
        <v>990</v>
      </c>
      <c r="AG399" s="52">
        <v>0</v>
      </c>
      <c r="AH399" s="52">
        <v>3960</v>
      </c>
    </row>
    <row r="400" spans="1:34">
      <c r="A400" s="50" t="s">
        <v>50</v>
      </c>
      <c r="B400" s="50" t="s">
        <v>1221</v>
      </c>
      <c r="C400" s="50" t="s">
        <v>1222</v>
      </c>
      <c r="D400" s="50" t="s">
        <v>1223</v>
      </c>
      <c r="E400" s="50" t="s">
        <v>54</v>
      </c>
      <c r="F400" s="50" t="s">
        <v>55</v>
      </c>
      <c r="G400" s="50" t="s">
        <v>56</v>
      </c>
      <c r="H400" s="53" t="s">
        <v>55</v>
      </c>
      <c r="M400" s="52">
        <v>0</v>
      </c>
      <c r="N400" s="52">
        <v>990</v>
      </c>
      <c r="S400" s="52">
        <v>0</v>
      </c>
      <c r="T400" s="52">
        <v>990</v>
      </c>
      <c r="Y400" s="52">
        <v>0</v>
      </c>
      <c r="Z400" s="52">
        <v>990</v>
      </c>
      <c r="AE400" s="52">
        <v>0</v>
      </c>
      <c r="AF400" s="52">
        <v>990</v>
      </c>
      <c r="AG400" s="52">
        <v>0</v>
      </c>
      <c r="AH400" s="52">
        <v>3960</v>
      </c>
    </row>
    <row r="401" spans="1:34">
      <c r="A401" s="50" t="s">
        <v>50</v>
      </c>
      <c r="B401" s="50" t="s">
        <v>1224</v>
      </c>
      <c r="C401" s="50" t="s">
        <v>1225</v>
      </c>
      <c r="D401" s="50" t="s">
        <v>1226</v>
      </c>
      <c r="E401" s="50" t="s">
        <v>54</v>
      </c>
      <c r="F401" s="50" t="s">
        <v>55</v>
      </c>
      <c r="G401" s="50" t="s">
        <v>56</v>
      </c>
      <c r="H401" s="53" t="s">
        <v>55</v>
      </c>
      <c r="M401" s="52">
        <v>0</v>
      </c>
      <c r="N401" s="52">
        <v>990</v>
      </c>
      <c r="S401" s="52">
        <v>0</v>
      </c>
      <c r="T401" s="52">
        <v>990</v>
      </c>
      <c r="Y401" s="52">
        <v>0</v>
      </c>
      <c r="Z401" s="52">
        <v>990</v>
      </c>
      <c r="AE401" s="52">
        <v>0</v>
      </c>
      <c r="AF401" s="52">
        <v>990</v>
      </c>
      <c r="AG401" s="52">
        <v>0</v>
      </c>
      <c r="AH401" s="52">
        <v>3960</v>
      </c>
    </row>
    <row r="402" spans="1:34">
      <c r="A402" s="50" t="s">
        <v>50</v>
      </c>
      <c r="B402" s="50" t="s">
        <v>1227</v>
      </c>
      <c r="C402" s="50" t="s">
        <v>1228</v>
      </c>
      <c r="D402" s="50" t="s">
        <v>1206</v>
      </c>
      <c r="E402" s="50" t="s">
        <v>54</v>
      </c>
      <c r="F402" s="50" t="s">
        <v>55</v>
      </c>
      <c r="G402" s="50" t="s">
        <v>56</v>
      </c>
      <c r="H402" s="53" t="s">
        <v>55</v>
      </c>
      <c r="M402" s="52">
        <v>0</v>
      </c>
      <c r="N402" s="52">
        <v>990</v>
      </c>
      <c r="S402" s="52">
        <v>0</v>
      </c>
      <c r="T402" s="52">
        <v>990</v>
      </c>
      <c r="Y402" s="52">
        <v>0</v>
      </c>
      <c r="Z402" s="52">
        <v>990</v>
      </c>
      <c r="AE402" s="52">
        <v>0</v>
      </c>
      <c r="AF402" s="52">
        <v>990</v>
      </c>
      <c r="AG402" s="52">
        <v>0</v>
      </c>
      <c r="AH402" s="52">
        <v>3960</v>
      </c>
    </row>
    <row r="403" spans="1:34">
      <c r="A403" s="50" t="s">
        <v>50</v>
      </c>
      <c r="B403" s="50" t="s">
        <v>1229</v>
      </c>
      <c r="C403" s="50" t="s">
        <v>1230</v>
      </c>
      <c r="D403" s="50" t="s">
        <v>1231</v>
      </c>
      <c r="E403" s="50" t="s">
        <v>54</v>
      </c>
      <c r="F403" s="50" t="s">
        <v>55</v>
      </c>
      <c r="G403" s="50" t="s">
        <v>56</v>
      </c>
      <c r="H403" s="53" t="s">
        <v>55</v>
      </c>
      <c r="M403" s="52">
        <v>0</v>
      </c>
      <c r="N403" s="52">
        <v>990</v>
      </c>
      <c r="S403" s="52">
        <v>0</v>
      </c>
      <c r="T403" s="52">
        <v>990</v>
      </c>
      <c r="Y403" s="52">
        <v>0</v>
      </c>
      <c r="Z403" s="52">
        <v>990</v>
      </c>
      <c r="AE403" s="52">
        <v>0</v>
      </c>
      <c r="AF403" s="52">
        <v>990</v>
      </c>
      <c r="AG403" s="52">
        <v>0</v>
      </c>
      <c r="AH403" s="52">
        <v>3960</v>
      </c>
    </row>
    <row r="404" spans="1:34">
      <c r="A404" s="50" t="s">
        <v>50</v>
      </c>
      <c r="B404" s="50" t="s">
        <v>1232</v>
      </c>
      <c r="C404" s="50" t="s">
        <v>1233</v>
      </c>
      <c r="D404" s="50" t="s">
        <v>1234</v>
      </c>
      <c r="E404" s="50" t="s">
        <v>54</v>
      </c>
      <c r="F404" s="50" t="s">
        <v>55</v>
      </c>
      <c r="G404" s="50" t="s">
        <v>56</v>
      </c>
      <c r="H404" s="53" t="s">
        <v>55</v>
      </c>
      <c r="M404" s="52">
        <v>0</v>
      </c>
      <c r="N404" s="52">
        <v>990</v>
      </c>
      <c r="S404" s="52">
        <v>0</v>
      </c>
      <c r="T404" s="52">
        <v>990</v>
      </c>
      <c r="Y404" s="52">
        <v>0</v>
      </c>
      <c r="Z404" s="52">
        <v>990</v>
      </c>
      <c r="AE404" s="52">
        <v>0</v>
      </c>
      <c r="AF404" s="52">
        <v>990</v>
      </c>
      <c r="AG404" s="52">
        <v>0</v>
      </c>
      <c r="AH404" s="52">
        <v>3960</v>
      </c>
    </row>
    <row r="405" spans="1:34">
      <c r="A405" s="50" t="s">
        <v>50</v>
      </c>
      <c r="B405" s="50" t="s">
        <v>1235</v>
      </c>
      <c r="C405" s="50" t="s">
        <v>1236</v>
      </c>
      <c r="D405" s="50" t="s">
        <v>1237</v>
      </c>
      <c r="E405" s="50" t="s">
        <v>54</v>
      </c>
      <c r="F405" s="50" t="s">
        <v>55</v>
      </c>
      <c r="G405" s="50" t="s">
        <v>56</v>
      </c>
      <c r="H405" s="53" t="s">
        <v>55</v>
      </c>
      <c r="M405" s="52">
        <v>0</v>
      </c>
      <c r="N405" s="52">
        <v>990</v>
      </c>
      <c r="S405" s="52">
        <v>0</v>
      </c>
      <c r="T405" s="52">
        <v>990</v>
      </c>
      <c r="Y405" s="52">
        <v>0</v>
      </c>
      <c r="Z405" s="52">
        <v>990</v>
      </c>
      <c r="AE405" s="52">
        <v>0</v>
      </c>
      <c r="AF405" s="52">
        <v>990</v>
      </c>
      <c r="AG405" s="52">
        <v>0</v>
      </c>
      <c r="AH405" s="52">
        <v>3960</v>
      </c>
    </row>
    <row r="406" spans="1:34">
      <c r="A406" s="50" t="s">
        <v>50</v>
      </c>
      <c r="B406" s="50" t="s">
        <v>1238</v>
      </c>
      <c r="C406" s="50" t="s">
        <v>1239</v>
      </c>
      <c r="D406" s="50" t="s">
        <v>1209</v>
      </c>
      <c r="E406" s="50" t="s">
        <v>54</v>
      </c>
      <c r="F406" s="50" t="s">
        <v>55</v>
      </c>
      <c r="G406" s="50" t="s">
        <v>56</v>
      </c>
      <c r="H406" s="53" t="s">
        <v>55</v>
      </c>
      <c r="M406" s="52">
        <v>0</v>
      </c>
      <c r="N406" s="52">
        <v>990</v>
      </c>
      <c r="S406" s="52">
        <v>0</v>
      </c>
      <c r="T406" s="52">
        <v>990</v>
      </c>
      <c r="Y406" s="52">
        <v>0</v>
      </c>
      <c r="Z406" s="52">
        <v>990</v>
      </c>
      <c r="AE406" s="52">
        <v>0</v>
      </c>
      <c r="AF406" s="52">
        <v>990</v>
      </c>
      <c r="AG406" s="52">
        <v>0</v>
      </c>
      <c r="AH406" s="52">
        <v>3960</v>
      </c>
    </row>
    <row r="407" spans="1:34">
      <c r="A407" s="50" t="s">
        <v>50</v>
      </c>
      <c r="B407" s="50" t="s">
        <v>1240</v>
      </c>
      <c r="C407" s="50" t="s">
        <v>1241</v>
      </c>
      <c r="D407" s="50" t="s">
        <v>1206</v>
      </c>
      <c r="E407" s="50" t="s">
        <v>54</v>
      </c>
      <c r="F407" s="50" t="s">
        <v>55</v>
      </c>
      <c r="G407" s="50" t="s">
        <v>56</v>
      </c>
      <c r="H407" s="53" t="s">
        <v>55</v>
      </c>
      <c r="M407" s="52">
        <v>0</v>
      </c>
      <c r="N407" s="52">
        <v>990</v>
      </c>
      <c r="S407" s="52">
        <v>0</v>
      </c>
      <c r="T407" s="52">
        <v>990</v>
      </c>
      <c r="Y407" s="52">
        <v>0</v>
      </c>
      <c r="Z407" s="52">
        <v>990</v>
      </c>
      <c r="AE407" s="52">
        <v>0</v>
      </c>
      <c r="AF407" s="52">
        <v>990</v>
      </c>
      <c r="AG407" s="52">
        <v>0</v>
      </c>
      <c r="AH407" s="52">
        <v>3960</v>
      </c>
    </row>
    <row r="408" spans="1:34">
      <c r="A408" s="50" t="s">
        <v>50</v>
      </c>
      <c r="B408" s="50" t="s">
        <v>1242</v>
      </c>
      <c r="C408" s="50" t="s">
        <v>1243</v>
      </c>
      <c r="D408" s="50" t="s">
        <v>1206</v>
      </c>
      <c r="E408" s="50" t="s">
        <v>54</v>
      </c>
      <c r="F408" s="50" t="s">
        <v>55</v>
      </c>
      <c r="G408" s="50" t="s">
        <v>56</v>
      </c>
      <c r="H408" s="53" t="s">
        <v>55</v>
      </c>
      <c r="M408" s="52">
        <v>0</v>
      </c>
      <c r="N408" s="52">
        <v>990</v>
      </c>
      <c r="S408" s="52">
        <v>0</v>
      </c>
      <c r="T408" s="52">
        <v>990</v>
      </c>
      <c r="Y408" s="52">
        <v>0</v>
      </c>
      <c r="Z408" s="52">
        <v>990</v>
      </c>
      <c r="AE408" s="52">
        <v>0</v>
      </c>
      <c r="AF408" s="52">
        <v>990</v>
      </c>
      <c r="AG408" s="52">
        <v>0</v>
      </c>
      <c r="AH408" s="52">
        <v>3960</v>
      </c>
    </row>
    <row r="409" spans="1:34">
      <c r="A409" s="50" t="s">
        <v>50</v>
      </c>
      <c r="B409" s="50" t="s">
        <v>1244</v>
      </c>
      <c r="C409" s="50" t="s">
        <v>1245</v>
      </c>
      <c r="D409" s="50" t="s">
        <v>1246</v>
      </c>
      <c r="E409" s="50" t="s">
        <v>54</v>
      </c>
      <c r="F409" s="50" t="s">
        <v>55</v>
      </c>
      <c r="G409" s="50" t="s">
        <v>56</v>
      </c>
      <c r="H409" s="53" t="s">
        <v>55</v>
      </c>
      <c r="M409" s="52">
        <v>0</v>
      </c>
      <c r="N409" s="52">
        <v>990</v>
      </c>
      <c r="S409" s="52">
        <v>0</v>
      </c>
      <c r="T409" s="52">
        <v>990</v>
      </c>
      <c r="Y409" s="52">
        <v>0</v>
      </c>
      <c r="Z409" s="52">
        <v>990</v>
      </c>
      <c r="AE409" s="52">
        <v>0</v>
      </c>
      <c r="AF409" s="52">
        <v>990</v>
      </c>
      <c r="AG409" s="52">
        <v>0</v>
      </c>
      <c r="AH409" s="52">
        <v>3960</v>
      </c>
    </row>
    <row r="410" spans="1:34">
      <c r="A410" s="50" t="s">
        <v>50</v>
      </c>
      <c r="B410" s="50" t="s">
        <v>1247</v>
      </c>
      <c r="C410" s="50" t="s">
        <v>1248</v>
      </c>
      <c r="D410" s="50" t="s">
        <v>1249</v>
      </c>
      <c r="E410" s="50" t="s">
        <v>54</v>
      </c>
      <c r="F410" s="50" t="s">
        <v>55</v>
      </c>
      <c r="G410" s="50" t="s">
        <v>56</v>
      </c>
      <c r="H410" s="53" t="s">
        <v>55</v>
      </c>
      <c r="M410" s="52">
        <v>0</v>
      </c>
      <c r="N410" s="52">
        <v>990</v>
      </c>
      <c r="S410" s="52">
        <v>0</v>
      </c>
      <c r="T410" s="52">
        <v>990</v>
      </c>
      <c r="Y410" s="52">
        <v>0</v>
      </c>
      <c r="Z410" s="52">
        <v>990</v>
      </c>
      <c r="AE410" s="52">
        <v>0</v>
      </c>
      <c r="AF410" s="52">
        <v>990</v>
      </c>
      <c r="AG410" s="52">
        <v>0</v>
      </c>
      <c r="AH410" s="52">
        <v>3960</v>
      </c>
    </row>
    <row r="411" spans="1:34">
      <c r="A411" s="50" t="s">
        <v>50</v>
      </c>
      <c r="B411" s="50" t="s">
        <v>1250</v>
      </c>
      <c r="C411" s="50" t="s">
        <v>1251</v>
      </c>
      <c r="D411" s="50" t="s">
        <v>1252</v>
      </c>
      <c r="E411" s="50" t="s">
        <v>54</v>
      </c>
      <c r="F411" s="50" t="s">
        <v>55</v>
      </c>
      <c r="G411" s="50" t="s">
        <v>56</v>
      </c>
      <c r="H411" s="53" t="s">
        <v>55</v>
      </c>
      <c r="M411" s="52">
        <v>0</v>
      </c>
      <c r="N411" s="52">
        <v>0</v>
      </c>
      <c r="S411" s="52">
        <v>0</v>
      </c>
      <c r="T411" s="52">
        <v>0</v>
      </c>
      <c r="Y411" s="52">
        <v>0</v>
      </c>
      <c r="Z411" s="52">
        <v>0</v>
      </c>
      <c r="AE411" s="52">
        <v>0</v>
      </c>
      <c r="AF411" s="52">
        <v>0</v>
      </c>
      <c r="AG411" s="52">
        <v>0</v>
      </c>
      <c r="AH411" s="52">
        <v>0</v>
      </c>
    </row>
    <row r="412" spans="1:34">
      <c r="A412" s="50" t="s">
        <v>50</v>
      </c>
      <c r="B412" s="50" t="s">
        <v>1253</v>
      </c>
      <c r="C412" s="50" t="s">
        <v>745</v>
      </c>
      <c r="D412" s="50" t="s">
        <v>1254</v>
      </c>
      <c r="E412" s="50" t="s">
        <v>54</v>
      </c>
      <c r="F412" s="50" t="s">
        <v>55</v>
      </c>
      <c r="G412" s="50" t="s">
        <v>56</v>
      </c>
      <c r="H412" s="53" t="s">
        <v>55</v>
      </c>
      <c r="M412" s="52">
        <v>0</v>
      </c>
      <c r="N412" s="52">
        <v>990</v>
      </c>
      <c r="S412" s="52">
        <v>0</v>
      </c>
      <c r="T412" s="52">
        <v>990</v>
      </c>
      <c r="Y412" s="52">
        <v>0</v>
      </c>
      <c r="Z412" s="52">
        <v>990</v>
      </c>
      <c r="AE412" s="52">
        <v>0</v>
      </c>
      <c r="AF412" s="52">
        <v>990</v>
      </c>
      <c r="AG412" s="52">
        <v>0</v>
      </c>
      <c r="AH412" s="52">
        <v>3960</v>
      </c>
    </row>
    <row r="413" spans="1:34">
      <c r="A413" s="50" t="s">
        <v>50</v>
      </c>
      <c r="B413" s="50" t="s">
        <v>1255</v>
      </c>
      <c r="C413" s="50" t="s">
        <v>1256</v>
      </c>
      <c r="D413" s="50" t="s">
        <v>1257</v>
      </c>
      <c r="E413" s="50" t="s">
        <v>54</v>
      </c>
      <c r="F413" s="50" t="s">
        <v>55</v>
      </c>
      <c r="G413" s="50" t="s">
        <v>56</v>
      </c>
      <c r="H413" s="53" t="s">
        <v>55</v>
      </c>
      <c r="M413" s="52">
        <v>0</v>
      </c>
      <c r="N413" s="52">
        <v>0</v>
      </c>
      <c r="S413" s="52">
        <v>0</v>
      </c>
      <c r="T413" s="52">
        <v>0</v>
      </c>
      <c r="Y413" s="52">
        <v>0</v>
      </c>
      <c r="Z413" s="52">
        <v>0</v>
      </c>
      <c r="AE413" s="52">
        <v>0</v>
      </c>
      <c r="AF413" s="52">
        <v>0</v>
      </c>
      <c r="AG413" s="52">
        <v>0</v>
      </c>
      <c r="AH413" s="52">
        <v>0</v>
      </c>
    </row>
    <row r="414" spans="1:34">
      <c r="A414" s="50" t="s">
        <v>50</v>
      </c>
      <c r="B414" s="50" t="s">
        <v>1258</v>
      </c>
      <c r="C414" s="50" t="s">
        <v>1259</v>
      </c>
      <c r="D414" s="50" t="s">
        <v>1260</v>
      </c>
      <c r="E414" s="50" t="s">
        <v>54</v>
      </c>
      <c r="F414" s="50" t="s">
        <v>55</v>
      </c>
      <c r="G414" s="50" t="s">
        <v>56</v>
      </c>
      <c r="H414" s="53" t="s">
        <v>55</v>
      </c>
      <c r="M414" s="52">
        <v>0</v>
      </c>
      <c r="N414" s="52">
        <v>990</v>
      </c>
      <c r="S414" s="52">
        <v>0</v>
      </c>
      <c r="T414" s="52">
        <v>990</v>
      </c>
      <c r="Y414" s="52">
        <v>0</v>
      </c>
      <c r="Z414" s="52">
        <v>990</v>
      </c>
      <c r="AE414" s="52">
        <v>0</v>
      </c>
      <c r="AF414" s="52">
        <v>990</v>
      </c>
      <c r="AG414" s="52">
        <v>0</v>
      </c>
      <c r="AH414" s="52">
        <v>3960</v>
      </c>
    </row>
    <row r="415" spans="1:34">
      <c r="A415" s="50" t="s">
        <v>50</v>
      </c>
      <c r="B415" s="50" t="s">
        <v>1261</v>
      </c>
      <c r="C415" s="50" t="s">
        <v>1262</v>
      </c>
      <c r="D415" s="50" t="s">
        <v>1263</v>
      </c>
      <c r="E415" s="50" t="s">
        <v>54</v>
      </c>
      <c r="F415" s="50" t="s">
        <v>55</v>
      </c>
      <c r="G415" s="50" t="s">
        <v>56</v>
      </c>
      <c r="H415" s="53" t="s">
        <v>55</v>
      </c>
      <c r="M415" s="52">
        <v>0</v>
      </c>
      <c r="N415" s="52">
        <v>990</v>
      </c>
      <c r="S415" s="52">
        <v>0</v>
      </c>
      <c r="T415" s="52">
        <v>990</v>
      </c>
      <c r="Y415" s="52">
        <v>0</v>
      </c>
      <c r="Z415" s="52">
        <v>990</v>
      </c>
      <c r="AE415" s="52">
        <v>0</v>
      </c>
      <c r="AF415" s="52">
        <v>990</v>
      </c>
      <c r="AG415" s="52">
        <v>0</v>
      </c>
      <c r="AH415" s="52">
        <v>3960</v>
      </c>
    </row>
    <row r="416" spans="1:34">
      <c r="A416" s="50" t="s">
        <v>50</v>
      </c>
      <c r="B416" s="50" t="s">
        <v>1264</v>
      </c>
      <c r="C416" s="50" t="s">
        <v>1265</v>
      </c>
      <c r="D416" s="50" t="s">
        <v>1249</v>
      </c>
      <c r="E416" s="50" t="s">
        <v>54</v>
      </c>
      <c r="F416" s="50" t="s">
        <v>55</v>
      </c>
      <c r="G416" s="50" t="s">
        <v>56</v>
      </c>
      <c r="H416" s="53" t="s">
        <v>55</v>
      </c>
      <c r="M416" s="52">
        <v>0</v>
      </c>
      <c r="N416" s="52">
        <v>990</v>
      </c>
      <c r="S416" s="52">
        <v>0</v>
      </c>
      <c r="T416" s="52">
        <v>990</v>
      </c>
      <c r="Y416" s="52">
        <v>0</v>
      </c>
      <c r="Z416" s="52">
        <v>990</v>
      </c>
      <c r="AE416" s="52">
        <v>0</v>
      </c>
      <c r="AF416" s="52">
        <v>990</v>
      </c>
      <c r="AG416" s="52">
        <v>0</v>
      </c>
      <c r="AH416" s="52">
        <v>3960</v>
      </c>
    </row>
    <row r="417" spans="1:34">
      <c r="A417" s="50" t="s">
        <v>50</v>
      </c>
      <c r="B417" s="50" t="s">
        <v>1266</v>
      </c>
      <c r="C417" s="50" t="s">
        <v>1267</v>
      </c>
      <c r="D417" s="50" t="s">
        <v>1268</v>
      </c>
      <c r="E417" s="50" t="s">
        <v>54</v>
      </c>
      <c r="F417" s="50" t="s">
        <v>55</v>
      </c>
      <c r="G417" s="50" t="s">
        <v>56</v>
      </c>
      <c r="H417" s="53" t="s">
        <v>55</v>
      </c>
      <c r="M417" s="52">
        <v>0</v>
      </c>
      <c r="N417" s="52">
        <v>990</v>
      </c>
      <c r="S417" s="52">
        <v>0</v>
      </c>
      <c r="T417" s="52">
        <v>990</v>
      </c>
      <c r="Y417" s="52">
        <v>0</v>
      </c>
      <c r="Z417" s="52">
        <v>990</v>
      </c>
      <c r="AE417" s="52">
        <v>0</v>
      </c>
      <c r="AF417" s="52">
        <v>990</v>
      </c>
      <c r="AG417" s="52">
        <v>0</v>
      </c>
      <c r="AH417" s="52">
        <v>3960</v>
      </c>
    </row>
    <row r="418" spans="1:34">
      <c r="A418" s="50" t="s">
        <v>50</v>
      </c>
      <c r="B418" s="50" t="s">
        <v>1269</v>
      </c>
      <c r="C418" s="50" t="s">
        <v>1270</v>
      </c>
      <c r="D418" s="50" t="s">
        <v>1271</v>
      </c>
      <c r="E418" s="50" t="s">
        <v>54</v>
      </c>
      <c r="F418" s="50" t="s">
        <v>55</v>
      </c>
      <c r="G418" s="50" t="s">
        <v>56</v>
      </c>
      <c r="H418" s="53" t="s">
        <v>55</v>
      </c>
      <c r="M418" s="52">
        <v>0</v>
      </c>
      <c r="N418" s="52">
        <v>990</v>
      </c>
      <c r="S418" s="52">
        <v>0</v>
      </c>
      <c r="T418" s="52">
        <v>990</v>
      </c>
      <c r="Y418" s="52">
        <v>0</v>
      </c>
      <c r="Z418" s="52">
        <v>990</v>
      </c>
      <c r="AE418" s="52">
        <v>0</v>
      </c>
      <c r="AF418" s="52">
        <v>990</v>
      </c>
      <c r="AG418" s="52">
        <v>0</v>
      </c>
      <c r="AH418" s="52">
        <v>3960</v>
      </c>
    </row>
    <row r="419" spans="1:34">
      <c r="A419" s="50" t="s">
        <v>50</v>
      </c>
      <c r="B419" s="50" t="s">
        <v>1272</v>
      </c>
      <c r="C419" s="50" t="s">
        <v>1273</v>
      </c>
      <c r="D419" s="50" t="s">
        <v>1274</v>
      </c>
      <c r="E419" s="50" t="s">
        <v>54</v>
      </c>
      <c r="F419" s="50" t="s">
        <v>55</v>
      </c>
      <c r="G419" s="50" t="s">
        <v>56</v>
      </c>
      <c r="H419" s="53" t="s">
        <v>55</v>
      </c>
      <c r="M419" s="52">
        <v>0</v>
      </c>
      <c r="N419" s="52">
        <v>990</v>
      </c>
      <c r="S419" s="52">
        <v>0</v>
      </c>
      <c r="T419" s="52">
        <v>990</v>
      </c>
      <c r="Y419" s="52">
        <v>0</v>
      </c>
      <c r="Z419" s="52">
        <v>990</v>
      </c>
      <c r="AE419" s="52">
        <v>0</v>
      </c>
      <c r="AF419" s="52">
        <v>990</v>
      </c>
      <c r="AG419" s="52">
        <v>0</v>
      </c>
      <c r="AH419" s="52">
        <v>3960</v>
      </c>
    </row>
    <row r="420" spans="1:34">
      <c r="A420" s="50" t="s">
        <v>50</v>
      </c>
      <c r="B420" s="50" t="s">
        <v>1275</v>
      </c>
      <c r="C420" s="50" t="s">
        <v>1276</v>
      </c>
      <c r="D420" s="50" t="s">
        <v>1277</v>
      </c>
      <c r="E420" s="50" t="s">
        <v>54</v>
      </c>
      <c r="F420" s="50" t="s">
        <v>55</v>
      </c>
      <c r="G420" s="50" t="s">
        <v>56</v>
      </c>
      <c r="H420" s="53" t="s">
        <v>55</v>
      </c>
      <c r="M420" s="52">
        <v>0</v>
      </c>
      <c r="N420" s="52">
        <v>990</v>
      </c>
      <c r="S420" s="52">
        <v>0</v>
      </c>
      <c r="T420" s="52">
        <v>990</v>
      </c>
      <c r="Y420" s="52">
        <v>0</v>
      </c>
      <c r="Z420" s="52">
        <v>990</v>
      </c>
      <c r="AE420" s="52">
        <v>0</v>
      </c>
      <c r="AF420" s="52">
        <v>990</v>
      </c>
      <c r="AG420" s="52">
        <v>0</v>
      </c>
      <c r="AH420" s="52">
        <v>3960</v>
      </c>
    </row>
    <row r="421" spans="1:34">
      <c r="A421" s="50" t="s">
        <v>50</v>
      </c>
      <c r="B421" s="50" t="s">
        <v>1278</v>
      </c>
      <c r="C421" s="50" t="s">
        <v>1279</v>
      </c>
      <c r="D421" s="50" t="s">
        <v>1280</v>
      </c>
      <c r="E421" s="50" t="s">
        <v>54</v>
      </c>
      <c r="F421" s="50" t="s">
        <v>55</v>
      </c>
      <c r="G421" s="50" t="s">
        <v>56</v>
      </c>
      <c r="H421" s="53" t="s">
        <v>55</v>
      </c>
      <c r="M421" s="52">
        <v>0</v>
      </c>
      <c r="N421" s="52">
        <v>990</v>
      </c>
      <c r="S421" s="52">
        <v>0</v>
      </c>
      <c r="T421" s="52">
        <v>990</v>
      </c>
      <c r="Y421" s="52">
        <v>0</v>
      </c>
      <c r="Z421" s="52">
        <v>990</v>
      </c>
      <c r="AE421" s="52">
        <v>0</v>
      </c>
      <c r="AF421" s="52">
        <v>990</v>
      </c>
      <c r="AG421" s="52">
        <v>0</v>
      </c>
      <c r="AH421" s="52">
        <v>3960</v>
      </c>
    </row>
    <row r="422" spans="1:34">
      <c r="A422" s="50" t="s">
        <v>50</v>
      </c>
      <c r="B422" s="50" t="s">
        <v>1281</v>
      </c>
      <c r="C422" s="50" t="s">
        <v>1282</v>
      </c>
      <c r="D422" s="50" t="s">
        <v>1283</v>
      </c>
      <c r="E422" s="50" t="s">
        <v>54</v>
      </c>
      <c r="F422" s="50" t="s">
        <v>55</v>
      </c>
      <c r="G422" s="50" t="s">
        <v>56</v>
      </c>
      <c r="H422" s="53" t="s">
        <v>55</v>
      </c>
      <c r="M422" s="52">
        <v>0</v>
      </c>
      <c r="N422" s="52">
        <v>990</v>
      </c>
      <c r="S422" s="52">
        <v>0</v>
      </c>
      <c r="T422" s="52">
        <v>990</v>
      </c>
      <c r="Y422" s="52">
        <v>0</v>
      </c>
      <c r="Z422" s="52">
        <v>990</v>
      </c>
      <c r="AE422" s="52">
        <v>0</v>
      </c>
      <c r="AF422" s="52">
        <v>990</v>
      </c>
      <c r="AG422" s="52">
        <v>0</v>
      </c>
      <c r="AH422" s="52">
        <v>3960</v>
      </c>
    </row>
    <row r="423" spans="1:34">
      <c r="A423" s="50" t="s">
        <v>50</v>
      </c>
      <c r="B423" s="50" t="s">
        <v>1284</v>
      </c>
      <c r="C423" s="50" t="s">
        <v>1285</v>
      </c>
      <c r="D423" s="50" t="s">
        <v>1286</v>
      </c>
      <c r="E423" s="50" t="s">
        <v>54</v>
      </c>
      <c r="F423" s="50" t="s">
        <v>55</v>
      </c>
      <c r="G423" s="50" t="s">
        <v>56</v>
      </c>
      <c r="H423" s="53" t="s">
        <v>55</v>
      </c>
      <c r="M423" s="52">
        <v>0</v>
      </c>
      <c r="N423" s="52">
        <v>990</v>
      </c>
      <c r="S423" s="52">
        <v>0</v>
      </c>
      <c r="T423" s="52">
        <v>990</v>
      </c>
      <c r="Y423" s="52">
        <v>0</v>
      </c>
      <c r="Z423" s="52">
        <v>990</v>
      </c>
      <c r="AE423" s="52">
        <v>0</v>
      </c>
      <c r="AF423" s="52">
        <v>990</v>
      </c>
      <c r="AG423" s="52">
        <v>0</v>
      </c>
      <c r="AH423" s="52">
        <v>3960</v>
      </c>
    </row>
    <row r="424" spans="1:34">
      <c r="A424" s="50" t="s">
        <v>50</v>
      </c>
      <c r="B424" s="50" t="s">
        <v>1287</v>
      </c>
      <c r="C424" s="50" t="s">
        <v>1288</v>
      </c>
      <c r="D424" s="50" t="s">
        <v>1289</v>
      </c>
      <c r="E424" s="50" t="s">
        <v>54</v>
      </c>
      <c r="F424" s="50" t="s">
        <v>55</v>
      </c>
      <c r="G424" s="50" t="s">
        <v>56</v>
      </c>
      <c r="H424" s="53" t="s">
        <v>55</v>
      </c>
      <c r="M424" s="52">
        <v>0</v>
      </c>
      <c r="N424" s="52">
        <v>990</v>
      </c>
      <c r="S424" s="52">
        <v>0</v>
      </c>
      <c r="T424" s="52">
        <v>990</v>
      </c>
      <c r="Y424" s="52">
        <v>0</v>
      </c>
      <c r="Z424" s="52">
        <v>990</v>
      </c>
      <c r="AE424" s="52">
        <v>0</v>
      </c>
      <c r="AF424" s="52">
        <v>990</v>
      </c>
      <c r="AG424" s="52">
        <v>0</v>
      </c>
      <c r="AH424" s="52">
        <v>3960</v>
      </c>
    </row>
    <row r="425" spans="1:34">
      <c r="A425" s="50" t="s">
        <v>50</v>
      </c>
      <c r="B425" s="50" t="s">
        <v>1290</v>
      </c>
      <c r="C425" s="50" t="s">
        <v>1291</v>
      </c>
      <c r="D425" s="50" t="s">
        <v>1292</v>
      </c>
      <c r="E425" s="50" t="s">
        <v>54</v>
      </c>
      <c r="F425" s="50" t="s">
        <v>55</v>
      </c>
      <c r="G425" s="50" t="s">
        <v>56</v>
      </c>
      <c r="H425" s="53" t="s">
        <v>55</v>
      </c>
      <c r="M425" s="52">
        <v>0</v>
      </c>
      <c r="N425" s="52">
        <v>990</v>
      </c>
      <c r="S425" s="52">
        <v>0</v>
      </c>
      <c r="T425" s="52">
        <v>990</v>
      </c>
      <c r="Y425" s="52">
        <v>0</v>
      </c>
      <c r="Z425" s="52">
        <v>990</v>
      </c>
      <c r="AE425" s="52">
        <v>0</v>
      </c>
      <c r="AF425" s="52">
        <v>990</v>
      </c>
      <c r="AG425" s="52">
        <v>0</v>
      </c>
      <c r="AH425" s="52">
        <v>3960</v>
      </c>
    </row>
    <row r="426" spans="1:34">
      <c r="A426" s="50" t="s">
        <v>50</v>
      </c>
      <c r="B426" s="50" t="s">
        <v>1293</v>
      </c>
      <c r="C426" s="50" t="s">
        <v>1294</v>
      </c>
      <c r="D426" s="50" t="s">
        <v>1295</v>
      </c>
      <c r="E426" s="50" t="s">
        <v>54</v>
      </c>
      <c r="F426" s="50" t="s">
        <v>55</v>
      </c>
      <c r="G426" s="50" t="s">
        <v>56</v>
      </c>
      <c r="H426" s="53" t="s">
        <v>55</v>
      </c>
      <c r="M426" s="52">
        <v>0</v>
      </c>
      <c r="N426" s="52">
        <v>990</v>
      </c>
      <c r="S426" s="52">
        <v>0</v>
      </c>
      <c r="T426" s="52">
        <v>990</v>
      </c>
      <c r="Y426" s="52">
        <v>0</v>
      </c>
      <c r="Z426" s="52">
        <v>990</v>
      </c>
      <c r="AE426" s="52">
        <v>0</v>
      </c>
      <c r="AF426" s="52">
        <v>990</v>
      </c>
      <c r="AG426" s="52">
        <v>0</v>
      </c>
      <c r="AH426" s="52">
        <v>3960</v>
      </c>
    </row>
    <row r="427" spans="1:34">
      <c r="A427" s="50" t="s">
        <v>50</v>
      </c>
      <c r="B427" s="50" t="s">
        <v>1296</v>
      </c>
      <c r="C427" s="50" t="s">
        <v>1297</v>
      </c>
      <c r="D427" s="50" t="s">
        <v>1298</v>
      </c>
      <c r="E427" s="50" t="s">
        <v>54</v>
      </c>
      <c r="F427" s="50" t="s">
        <v>55</v>
      </c>
      <c r="G427" s="50" t="s">
        <v>56</v>
      </c>
      <c r="H427" s="53" t="s">
        <v>55</v>
      </c>
      <c r="M427" s="52">
        <v>0</v>
      </c>
      <c r="N427" s="52">
        <v>990</v>
      </c>
      <c r="S427" s="52">
        <v>0</v>
      </c>
      <c r="T427" s="52">
        <v>990</v>
      </c>
      <c r="Y427" s="52">
        <v>0</v>
      </c>
      <c r="Z427" s="52">
        <v>990</v>
      </c>
      <c r="AE427" s="52">
        <v>0</v>
      </c>
      <c r="AF427" s="52">
        <v>990</v>
      </c>
      <c r="AG427" s="52">
        <v>0</v>
      </c>
      <c r="AH427" s="52">
        <v>3960</v>
      </c>
    </row>
    <row r="428" spans="1:34">
      <c r="A428" s="50" t="s">
        <v>50</v>
      </c>
      <c r="B428" s="50" t="s">
        <v>1299</v>
      </c>
      <c r="C428" s="50" t="s">
        <v>1300</v>
      </c>
      <c r="D428" s="50" t="s">
        <v>1301</v>
      </c>
      <c r="E428" s="50" t="s">
        <v>54</v>
      </c>
      <c r="F428" s="50" t="s">
        <v>55</v>
      </c>
      <c r="G428" s="50" t="s">
        <v>56</v>
      </c>
      <c r="H428" s="53" t="s">
        <v>55</v>
      </c>
      <c r="M428" s="52">
        <v>0</v>
      </c>
      <c r="N428" s="52">
        <v>990</v>
      </c>
      <c r="S428" s="52">
        <v>0</v>
      </c>
      <c r="T428" s="52">
        <v>990</v>
      </c>
      <c r="Y428" s="52">
        <v>0</v>
      </c>
      <c r="Z428" s="52">
        <v>990</v>
      </c>
      <c r="AE428" s="52">
        <v>0</v>
      </c>
      <c r="AF428" s="52">
        <v>990</v>
      </c>
      <c r="AG428" s="52">
        <v>0</v>
      </c>
      <c r="AH428" s="52">
        <v>3960</v>
      </c>
    </row>
    <row r="429" spans="1:34">
      <c r="A429" s="50" t="s">
        <v>50</v>
      </c>
      <c r="B429" s="50" t="s">
        <v>1302</v>
      </c>
      <c r="C429" s="50" t="s">
        <v>1303</v>
      </c>
      <c r="D429" s="50" t="s">
        <v>1304</v>
      </c>
      <c r="E429" s="50" t="s">
        <v>54</v>
      </c>
      <c r="F429" s="50" t="s">
        <v>55</v>
      </c>
      <c r="G429" s="50" t="s">
        <v>56</v>
      </c>
      <c r="H429" s="53" t="s">
        <v>55</v>
      </c>
      <c r="M429" s="52">
        <v>0</v>
      </c>
      <c r="N429" s="52">
        <v>0</v>
      </c>
      <c r="S429" s="52">
        <v>0</v>
      </c>
      <c r="T429" s="52">
        <v>0</v>
      </c>
      <c r="Y429" s="52">
        <v>0</v>
      </c>
      <c r="Z429" s="52">
        <v>0</v>
      </c>
      <c r="AE429" s="52">
        <v>0</v>
      </c>
      <c r="AF429" s="52">
        <v>0</v>
      </c>
      <c r="AG429" s="52">
        <v>0</v>
      </c>
      <c r="AH429" s="52">
        <v>0</v>
      </c>
    </row>
    <row r="430" spans="1:34">
      <c r="A430" s="50" t="s">
        <v>50</v>
      </c>
      <c r="B430" s="50" t="s">
        <v>1305</v>
      </c>
      <c r="C430" s="50" t="s">
        <v>1306</v>
      </c>
      <c r="D430" s="50" t="s">
        <v>1307</v>
      </c>
      <c r="E430" s="50" t="s">
        <v>54</v>
      </c>
      <c r="F430" s="50" t="s">
        <v>55</v>
      </c>
      <c r="G430" s="50" t="s">
        <v>56</v>
      </c>
      <c r="H430" s="53" t="s">
        <v>55</v>
      </c>
      <c r="M430" s="52">
        <v>0</v>
      </c>
      <c r="N430" s="52">
        <v>990</v>
      </c>
      <c r="S430" s="52">
        <v>0</v>
      </c>
      <c r="T430" s="52">
        <v>990</v>
      </c>
      <c r="Y430" s="52">
        <v>0</v>
      </c>
      <c r="Z430" s="52">
        <v>990</v>
      </c>
      <c r="AE430" s="52">
        <v>0</v>
      </c>
      <c r="AF430" s="52">
        <v>990</v>
      </c>
      <c r="AG430" s="52">
        <v>0</v>
      </c>
      <c r="AH430" s="52">
        <v>3960</v>
      </c>
    </row>
    <row r="431" spans="1:34">
      <c r="A431" s="50" t="s">
        <v>50</v>
      </c>
      <c r="B431" s="50" t="s">
        <v>1308</v>
      </c>
      <c r="C431" s="50" t="s">
        <v>1309</v>
      </c>
      <c r="D431" s="50" t="s">
        <v>1310</v>
      </c>
      <c r="E431" s="50" t="s">
        <v>54</v>
      </c>
      <c r="F431" s="50" t="s">
        <v>55</v>
      </c>
      <c r="G431" s="50" t="s">
        <v>56</v>
      </c>
      <c r="H431" s="53" t="s">
        <v>55</v>
      </c>
      <c r="M431" s="52">
        <v>0</v>
      </c>
      <c r="N431" s="52">
        <v>990</v>
      </c>
      <c r="S431" s="52">
        <v>0</v>
      </c>
      <c r="T431" s="52">
        <v>990</v>
      </c>
      <c r="Y431" s="52">
        <v>0</v>
      </c>
      <c r="Z431" s="52">
        <v>990</v>
      </c>
      <c r="AE431" s="52">
        <v>0</v>
      </c>
      <c r="AF431" s="52">
        <v>990</v>
      </c>
      <c r="AG431" s="52">
        <v>0</v>
      </c>
      <c r="AH431" s="52">
        <v>3960</v>
      </c>
    </row>
    <row r="432" spans="1:34">
      <c r="A432" s="50" t="s">
        <v>50</v>
      </c>
      <c r="B432" s="50" t="s">
        <v>1311</v>
      </c>
      <c r="C432" s="50" t="s">
        <v>1312</v>
      </c>
      <c r="D432" s="50" t="s">
        <v>1313</v>
      </c>
      <c r="E432" s="50" t="s">
        <v>54</v>
      </c>
      <c r="F432" s="50" t="s">
        <v>55</v>
      </c>
      <c r="G432" s="50" t="s">
        <v>56</v>
      </c>
      <c r="H432" s="53" t="s">
        <v>55</v>
      </c>
      <c r="M432" s="52">
        <v>0</v>
      </c>
      <c r="N432" s="52">
        <v>990</v>
      </c>
      <c r="S432" s="52">
        <v>0</v>
      </c>
      <c r="T432" s="52">
        <v>990</v>
      </c>
      <c r="Y432" s="52">
        <v>0</v>
      </c>
      <c r="Z432" s="52">
        <v>990</v>
      </c>
      <c r="AE432" s="52">
        <v>0</v>
      </c>
      <c r="AF432" s="52">
        <v>990</v>
      </c>
      <c r="AG432" s="52">
        <v>0</v>
      </c>
      <c r="AH432" s="52">
        <v>3960</v>
      </c>
    </row>
    <row r="433" spans="1:34">
      <c r="A433" s="50" t="s">
        <v>50</v>
      </c>
      <c r="B433" s="50" t="s">
        <v>1314</v>
      </c>
      <c r="C433" s="50" t="s">
        <v>1315</v>
      </c>
      <c r="D433" s="50" t="s">
        <v>1316</v>
      </c>
      <c r="E433" s="50" t="s">
        <v>54</v>
      </c>
      <c r="F433" s="50" t="s">
        <v>55</v>
      </c>
      <c r="G433" s="50" t="s">
        <v>56</v>
      </c>
      <c r="H433" s="53" t="s">
        <v>55</v>
      </c>
      <c r="M433" s="52">
        <v>0</v>
      </c>
      <c r="N433" s="52">
        <v>0</v>
      </c>
      <c r="S433" s="52">
        <v>0</v>
      </c>
      <c r="T433" s="52">
        <v>0</v>
      </c>
      <c r="Y433" s="52">
        <v>0</v>
      </c>
      <c r="Z433" s="52">
        <v>0</v>
      </c>
      <c r="AE433" s="52">
        <v>0</v>
      </c>
      <c r="AF433" s="52">
        <v>0</v>
      </c>
      <c r="AG433" s="52">
        <v>0</v>
      </c>
      <c r="AH433" s="52">
        <v>0</v>
      </c>
    </row>
    <row r="434" spans="1:34">
      <c r="A434" s="50" t="s">
        <v>50</v>
      </c>
      <c r="B434" s="50" t="s">
        <v>1317</v>
      </c>
      <c r="C434" s="50" t="s">
        <v>1318</v>
      </c>
      <c r="D434" s="50" t="s">
        <v>1319</v>
      </c>
      <c r="E434" s="50" t="s">
        <v>54</v>
      </c>
      <c r="F434" s="50" t="s">
        <v>55</v>
      </c>
      <c r="G434" s="50" t="s">
        <v>56</v>
      </c>
      <c r="H434" s="53" t="s">
        <v>55</v>
      </c>
      <c r="M434" s="52">
        <v>0</v>
      </c>
      <c r="N434" s="52">
        <v>990</v>
      </c>
      <c r="S434" s="52">
        <v>0</v>
      </c>
      <c r="T434" s="52">
        <v>990</v>
      </c>
      <c r="Y434" s="52">
        <v>0</v>
      </c>
      <c r="Z434" s="52">
        <v>990</v>
      </c>
      <c r="AE434" s="52">
        <v>0</v>
      </c>
      <c r="AF434" s="52">
        <v>990</v>
      </c>
      <c r="AG434" s="52">
        <v>0</v>
      </c>
      <c r="AH434" s="52">
        <v>3960</v>
      </c>
    </row>
    <row r="435" spans="1:34">
      <c r="A435" s="50" t="s">
        <v>50</v>
      </c>
      <c r="B435" s="50" t="s">
        <v>1320</v>
      </c>
      <c r="C435" s="50" t="s">
        <v>1321</v>
      </c>
      <c r="D435" s="50" t="s">
        <v>1322</v>
      </c>
      <c r="E435" s="50" t="s">
        <v>54</v>
      </c>
      <c r="F435" s="50" t="s">
        <v>55</v>
      </c>
      <c r="G435" s="50" t="s">
        <v>56</v>
      </c>
      <c r="H435" s="53" t="s">
        <v>55</v>
      </c>
      <c r="M435" s="52">
        <v>0</v>
      </c>
      <c r="N435" s="52">
        <v>990</v>
      </c>
      <c r="S435" s="52">
        <v>0</v>
      </c>
      <c r="T435" s="52">
        <v>990</v>
      </c>
      <c r="Y435" s="52">
        <v>0</v>
      </c>
      <c r="Z435" s="52">
        <v>990</v>
      </c>
      <c r="AE435" s="52">
        <v>0</v>
      </c>
      <c r="AF435" s="52">
        <v>990</v>
      </c>
      <c r="AG435" s="52">
        <v>0</v>
      </c>
      <c r="AH435" s="52">
        <v>3960</v>
      </c>
    </row>
    <row r="436" spans="1:34">
      <c r="A436" s="50" t="s">
        <v>50</v>
      </c>
      <c r="B436" s="50" t="s">
        <v>1323</v>
      </c>
      <c r="C436" s="50" t="s">
        <v>1324</v>
      </c>
      <c r="D436" s="50" t="s">
        <v>1325</v>
      </c>
      <c r="E436" s="50" t="s">
        <v>54</v>
      </c>
      <c r="F436" s="50" t="s">
        <v>55</v>
      </c>
      <c r="G436" s="50" t="s">
        <v>56</v>
      </c>
      <c r="H436" s="53" t="s">
        <v>55</v>
      </c>
      <c r="M436" s="52">
        <v>0</v>
      </c>
      <c r="N436" s="52">
        <v>990</v>
      </c>
      <c r="S436" s="52">
        <v>0</v>
      </c>
      <c r="T436" s="52">
        <v>990</v>
      </c>
      <c r="Y436" s="52">
        <v>0</v>
      </c>
      <c r="Z436" s="52">
        <v>990</v>
      </c>
      <c r="AE436" s="52">
        <v>0</v>
      </c>
      <c r="AF436" s="52">
        <v>990</v>
      </c>
      <c r="AG436" s="52">
        <v>0</v>
      </c>
      <c r="AH436" s="52">
        <v>3960</v>
      </c>
    </row>
    <row r="437" spans="1:34">
      <c r="A437" s="50" t="s">
        <v>50</v>
      </c>
      <c r="B437" s="50" t="s">
        <v>1326</v>
      </c>
      <c r="C437" s="50" t="s">
        <v>1327</v>
      </c>
      <c r="D437" s="50" t="s">
        <v>1328</v>
      </c>
      <c r="E437" s="50" t="s">
        <v>54</v>
      </c>
      <c r="F437" s="50" t="s">
        <v>55</v>
      </c>
      <c r="G437" s="50" t="s">
        <v>56</v>
      </c>
      <c r="H437" s="53" t="s">
        <v>55</v>
      </c>
      <c r="M437" s="52">
        <v>0</v>
      </c>
      <c r="N437" s="52">
        <v>990</v>
      </c>
      <c r="S437" s="52">
        <v>0</v>
      </c>
      <c r="T437" s="52">
        <v>990</v>
      </c>
      <c r="Y437" s="52">
        <v>0</v>
      </c>
      <c r="Z437" s="52">
        <v>990</v>
      </c>
      <c r="AE437" s="52">
        <v>0</v>
      </c>
      <c r="AF437" s="52">
        <v>990</v>
      </c>
      <c r="AG437" s="52">
        <v>0</v>
      </c>
      <c r="AH437" s="52">
        <v>3960</v>
      </c>
    </row>
    <row r="438" spans="1:34">
      <c r="A438" s="50" t="s">
        <v>50</v>
      </c>
      <c r="B438" s="50" t="s">
        <v>1329</v>
      </c>
      <c r="C438" s="50" t="s">
        <v>1330</v>
      </c>
      <c r="D438" s="50" t="s">
        <v>1331</v>
      </c>
      <c r="E438" s="50" t="s">
        <v>54</v>
      </c>
      <c r="F438" s="50" t="s">
        <v>55</v>
      </c>
      <c r="G438" s="50" t="s">
        <v>56</v>
      </c>
      <c r="H438" s="53" t="s">
        <v>55</v>
      </c>
      <c r="M438" s="52">
        <v>0</v>
      </c>
      <c r="N438" s="52">
        <v>990</v>
      </c>
      <c r="S438" s="52">
        <v>0</v>
      </c>
      <c r="T438" s="52">
        <v>990</v>
      </c>
      <c r="Y438" s="52">
        <v>0</v>
      </c>
      <c r="Z438" s="52">
        <v>990</v>
      </c>
      <c r="AE438" s="52">
        <v>0</v>
      </c>
      <c r="AF438" s="52">
        <v>990</v>
      </c>
      <c r="AG438" s="52">
        <v>0</v>
      </c>
      <c r="AH438" s="52">
        <v>3960</v>
      </c>
    </row>
    <row r="439" spans="1:34">
      <c r="A439" s="50" t="s">
        <v>50</v>
      </c>
      <c r="B439" s="50" t="s">
        <v>1332</v>
      </c>
      <c r="C439" s="50" t="s">
        <v>1333</v>
      </c>
      <c r="D439" s="50" t="s">
        <v>1334</v>
      </c>
      <c r="E439" s="50" t="s">
        <v>54</v>
      </c>
      <c r="F439" s="50" t="s">
        <v>55</v>
      </c>
      <c r="G439" s="50" t="s">
        <v>56</v>
      </c>
      <c r="H439" s="53" t="s">
        <v>55</v>
      </c>
      <c r="M439" s="52">
        <v>0</v>
      </c>
      <c r="N439" s="52">
        <v>990</v>
      </c>
      <c r="S439" s="52">
        <v>0</v>
      </c>
      <c r="T439" s="52">
        <v>990</v>
      </c>
      <c r="Y439" s="52">
        <v>0</v>
      </c>
      <c r="Z439" s="52">
        <v>990</v>
      </c>
      <c r="AE439" s="52">
        <v>0</v>
      </c>
      <c r="AF439" s="52">
        <v>990</v>
      </c>
      <c r="AG439" s="52">
        <v>0</v>
      </c>
      <c r="AH439" s="52">
        <v>3960</v>
      </c>
    </row>
    <row r="440" spans="1:34">
      <c r="A440" s="50" t="s">
        <v>50</v>
      </c>
      <c r="B440" s="50" t="s">
        <v>1335</v>
      </c>
      <c r="C440" s="50" t="s">
        <v>1336</v>
      </c>
      <c r="D440" s="50" t="s">
        <v>1337</v>
      </c>
      <c r="E440" s="50" t="s">
        <v>54</v>
      </c>
      <c r="F440" s="50" t="s">
        <v>55</v>
      </c>
      <c r="G440" s="50" t="s">
        <v>56</v>
      </c>
      <c r="H440" s="53" t="s">
        <v>55</v>
      </c>
      <c r="M440" s="52">
        <v>0</v>
      </c>
      <c r="N440" s="52">
        <v>990</v>
      </c>
      <c r="S440" s="52">
        <v>0</v>
      </c>
      <c r="T440" s="52">
        <v>990</v>
      </c>
      <c r="Y440" s="52">
        <v>0</v>
      </c>
      <c r="Z440" s="52">
        <v>990</v>
      </c>
      <c r="AE440" s="52">
        <v>0</v>
      </c>
      <c r="AF440" s="52">
        <v>990</v>
      </c>
      <c r="AG440" s="52">
        <v>0</v>
      </c>
      <c r="AH440" s="52">
        <v>3960</v>
      </c>
    </row>
    <row r="441" spans="1:34">
      <c r="A441" s="50" t="s">
        <v>50</v>
      </c>
      <c r="B441" s="50" t="s">
        <v>1338</v>
      </c>
      <c r="C441" s="50" t="s">
        <v>1339</v>
      </c>
      <c r="D441" s="50" t="s">
        <v>1340</v>
      </c>
      <c r="E441" s="50" t="s">
        <v>54</v>
      </c>
      <c r="F441" s="50" t="s">
        <v>55</v>
      </c>
      <c r="G441" s="50" t="s">
        <v>56</v>
      </c>
      <c r="H441" s="53" t="s">
        <v>55</v>
      </c>
      <c r="M441" s="52">
        <v>0</v>
      </c>
      <c r="N441" s="52">
        <v>990</v>
      </c>
      <c r="S441" s="52">
        <v>0</v>
      </c>
      <c r="T441" s="52">
        <v>990</v>
      </c>
      <c r="Y441" s="52">
        <v>0</v>
      </c>
      <c r="Z441" s="52">
        <v>990</v>
      </c>
      <c r="AE441" s="52">
        <v>0</v>
      </c>
      <c r="AF441" s="52">
        <v>990</v>
      </c>
      <c r="AG441" s="52">
        <v>0</v>
      </c>
      <c r="AH441" s="52">
        <v>3960</v>
      </c>
    </row>
    <row r="442" spans="1:34">
      <c r="A442" s="50" t="s">
        <v>50</v>
      </c>
      <c r="B442" s="50" t="s">
        <v>1341</v>
      </c>
      <c r="C442" s="50" t="s">
        <v>1342</v>
      </c>
      <c r="D442" s="50" t="s">
        <v>1343</v>
      </c>
      <c r="E442" s="50" t="s">
        <v>54</v>
      </c>
      <c r="F442" s="50" t="s">
        <v>55</v>
      </c>
      <c r="G442" s="50" t="s">
        <v>56</v>
      </c>
      <c r="H442" s="53" t="s">
        <v>55</v>
      </c>
      <c r="M442" s="52">
        <v>18</v>
      </c>
      <c r="N442" s="52">
        <v>4230</v>
      </c>
      <c r="S442" s="52">
        <v>18</v>
      </c>
      <c r="T442" s="52">
        <v>4230</v>
      </c>
      <c r="Y442" s="52">
        <v>18</v>
      </c>
      <c r="Z442" s="52">
        <v>4230</v>
      </c>
      <c r="AE442" s="52">
        <v>18</v>
      </c>
      <c r="AF442" s="52">
        <v>4230</v>
      </c>
      <c r="AG442" s="52">
        <v>72</v>
      </c>
      <c r="AH442" s="52">
        <v>16920</v>
      </c>
    </row>
    <row r="443" spans="1:34">
      <c r="A443" s="50" t="s">
        <v>50</v>
      </c>
      <c r="B443" s="50" t="s">
        <v>1344</v>
      </c>
      <c r="C443" s="50" t="s">
        <v>1345</v>
      </c>
      <c r="D443" s="50" t="s">
        <v>1346</v>
      </c>
      <c r="E443" s="50" t="s">
        <v>54</v>
      </c>
      <c r="F443" s="50" t="s">
        <v>55</v>
      </c>
      <c r="G443" s="50" t="s">
        <v>56</v>
      </c>
      <c r="H443" s="53" t="s">
        <v>55</v>
      </c>
      <c r="M443" s="52">
        <v>42</v>
      </c>
      <c r="N443" s="52">
        <v>8550</v>
      </c>
      <c r="S443" s="52">
        <v>42</v>
      </c>
      <c r="T443" s="52">
        <v>8550</v>
      </c>
      <c r="Y443" s="52">
        <v>42</v>
      </c>
      <c r="Z443" s="52">
        <v>8550</v>
      </c>
      <c r="AE443" s="52">
        <v>42</v>
      </c>
      <c r="AF443" s="52">
        <v>8550</v>
      </c>
      <c r="AG443" s="52">
        <v>168</v>
      </c>
      <c r="AH443" s="52">
        <v>34200</v>
      </c>
    </row>
    <row r="444" spans="1:34">
      <c r="A444" s="50" t="s">
        <v>50</v>
      </c>
      <c r="B444" s="50" t="s">
        <v>1347</v>
      </c>
      <c r="C444" s="50" t="s">
        <v>1348</v>
      </c>
      <c r="D444" s="50" t="s">
        <v>1349</v>
      </c>
      <c r="E444" s="50" t="s">
        <v>54</v>
      </c>
      <c r="F444" s="50" t="s">
        <v>55</v>
      </c>
      <c r="G444" s="50" t="s">
        <v>56</v>
      </c>
      <c r="H444" s="53" t="s">
        <v>55</v>
      </c>
      <c r="M444" s="52">
        <v>24</v>
      </c>
      <c r="N444" s="52">
        <v>5310</v>
      </c>
      <c r="S444" s="52">
        <v>24</v>
      </c>
      <c r="T444" s="52">
        <v>5310</v>
      </c>
      <c r="Y444" s="52">
        <v>24</v>
      </c>
      <c r="Z444" s="52">
        <v>5310</v>
      </c>
      <c r="AE444" s="52">
        <v>24</v>
      </c>
      <c r="AF444" s="52">
        <v>5310</v>
      </c>
      <c r="AG444" s="52">
        <v>96</v>
      </c>
      <c r="AH444" s="52">
        <v>21240</v>
      </c>
    </row>
    <row r="445" spans="1:34">
      <c r="A445" s="50" t="s">
        <v>50</v>
      </c>
      <c r="B445" s="50" t="s">
        <v>1350</v>
      </c>
      <c r="C445" s="50" t="s">
        <v>1351</v>
      </c>
      <c r="D445" s="50" t="s">
        <v>1352</v>
      </c>
      <c r="E445" s="50" t="s">
        <v>54</v>
      </c>
      <c r="F445" s="50" t="s">
        <v>55</v>
      </c>
      <c r="G445" s="50" t="s">
        <v>56</v>
      </c>
      <c r="H445" s="53" t="s">
        <v>55</v>
      </c>
      <c r="M445" s="52">
        <v>12</v>
      </c>
      <c r="N445" s="52">
        <v>3150</v>
      </c>
      <c r="S445" s="52">
        <v>12</v>
      </c>
      <c r="T445" s="52">
        <v>3150</v>
      </c>
      <c r="Y445" s="52">
        <v>12</v>
      </c>
      <c r="Z445" s="52">
        <v>3150</v>
      </c>
      <c r="AE445" s="52">
        <v>12</v>
      </c>
      <c r="AF445" s="52">
        <v>3150</v>
      </c>
      <c r="AG445" s="52">
        <v>48</v>
      </c>
      <c r="AH445" s="52">
        <v>12600</v>
      </c>
    </row>
    <row r="446" spans="1:34">
      <c r="A446" s="50" t="s">
        <v>50</v>
      </c>
      <c r="B446" s="50" t="s">
        <v>1353</v>
      </c>
      <c r="C446" s="50" t="s">
        <v>1354</v>
      </c>
      <c r="D446" s="50" t="s">
        <v>1355</v>
      </c>
      <c r="E446" s="50" t="s">
        <v>54</v>
      </c>
      <c r="F446" s="50" t="s">
        <v>55</v>
      </c>
      <c r="G446" s="50" t="s">
        <v>56</v>
      </c>
      <c r="H446" s="53" t="s">
        <v>55</v>
      </c>
      <c r="M446" s="52">
        <v>24</v>
      </c>
      <c r="N446" s="52">
        <v>0</v>
      </c>
      <c r="S446" s="52">
        <v>24</v>
      </c>
      <c r="T446" s="52">
        <v>0</v>
      </c>
      <c r="Y446" s="52">
        <v>24</v>
      </c>
      <c r="Z446" s="52">
        <v>0</v>
      </c>
      <c r="AE446" s="52">
        <v>24</v>
      </c>
      <c r="AF446" s="52">
        <v>0</v>
      </c>
      <c r="AG446" s="52">
        <v>96</v>
      </c>
      <c r="AH446" s="52">
        <v>0</v>
      </c>
    </row>
    <row r="447" spans="1:34">
      <c r="A447" s="50" t="s">
        <v>50</v>
      </c>
      <c r="B447" s="50" t="s">
        <v>1356</v>
      </c>
      <c r="C447" s="50" t="s">
        <v>1345</v>
      </c>
      <c r="D447" s="50" t="s">
        <v>1346</v>
      </c>
      <c r="E447" s="50" t="s">
        <v>54</v>
      </c>
      <c r="F447" s="50" t="s">
        <v>55</v>
      </c>
      <c r="G447" s="50" t="s">
        <v>56</v>
      </c>
      <c r="H447" s="53" t="s">
        <v>55</v>
      </c>
      <c r="M447" s="52">
        <v>18</v>
      </c>
      <c r="N447" s="52">
        <v>4230</v>
      </c>
      <c r="S447" s="52">
        <v>18</v>
      </c>
      <c r="T447" s="52">
        <v>4230</v>
      </c>
      <c r="Y447" s="52">
        <v>18</v>
      </c>
      <c r="Z447" s="52">
        <v>4230</v>
      </c>
      <c r="AE447" s="52">
        <v>18</v>
      </c>
      <c r="AF447" s="52">
        <v>4230</v>
      </c>
      <c r="AG447" s="52">
        <v>72</v>
      </c>
      <c r="AH447" s="52">
        <v>16920</v>
      </c>
    </row>
    <row r="448" spans="1:34">
      <c r="A448" s="50" t="s">
        <v>50</v>
      </c>
      <c r="B448" s="50" t="s">
        <v>1357</v>
      </c>
      <c r="C448" s="50" t="s">
        <v>1358</v>
      </c>
      <c r="D448" s="50" t="s">
        <v>1359</v>
      </c>
      <c r="E448" s="50" t="s">
        <v>54</v>
      </c>
      <c r="F448" s="50" t="s">
        <v>55</v>
      </c>
      <c r="G448" s="50" t="s">
        <v>56</v>
      </c>
      <c r="H448" s="53" t="s">
        <v>55</v>
      </c>
      <c r="M448" s="52">
        <v>24</v>
      </c>
      <c r="N448" s="52">
        <v>5310</v>
      </c>
      <c r="S448" s="52">
        <v>24</v>
      </c>
      <c r="T448" s="52">
        <v>5310</v>
      </c>
      <c r="Y448" s="52">
        <v>24</v>
      </c>
      <c r="Z448" s="52">
        <v>5310</v>
      </c>
      <c r="AE448" s="52">
        <v>24</v>
      </c>
      <c r="AF448" s="52">
        <v>5310</v>
      </c>
      <c r="AG448" s="52">
        <v>96</v>
      </c>
      <c r="AH448" s="52">
        <v>21240</v>
      </c>
    </row>
    <row r="449" spans="1:34">
      <c r="A449" s="50" t="s">
        <v>50</v>
      </c>
      <c r="B449" s="50" t="s">
        <v>1360</v>
      </c>
      <c r="C449" s="50" t="s">
        <v>1361</v>
      </c>
      <c r="D449" s="50" t="s">
        <v>1362</v>
      </c>
      <c r="E449" s="50" t="s">
        <v>54</v>
      </c>
      <c r="F449" s="50" t="s">
        <v>55</v>
      </c>
      <c r="G449" s="50" t="s">
        <v>56</v>
      </c>
      <c r="H449" s="53" t="s">
        <v>55</v>
      </c>
      <c r="M449" s="52">
        <v>12</v>
      </c>
      <c r="N449" s="52">
        <v>0</v>
      </c>
      <c r="O449" s="52">
        <v>4</v>
      </c>
      <c r="P449" s="52">
        <v>0</v>
      </c>
      <c r="Q449" s="52">
        <v>4</v>
      </c>
      <c r="R449" s="52">
        <v>0</v>
      </c>
      <c r="S449" s="52">
        <v>4</v>
      </c>
      <c r="T449" s="52">
        <v>0</v>
      </c>
      <c r="U449" s="52">
        <v>4</v>
      </c>
      <c r="V449" s="52">
        <v>0</v>
      </c>
      <c r="W449" s="52">
        <v>4</v>
      </c>
      <c r="X449" s="52">
        <v>0</v>
      </c>
      <c r="Y449" s="52">
        <v>4</v>
      </c>
      <c r="Z449" s="52">
        <v>0</v>
      </c>
      <c r="AA449" s="52">
        <v>4</v>
      </c>
      <c r="AB449" s="52">
        <v>0</v>
      </c>
      <c r="AC449" s="52">
        <v>4</v>
      </c>
      <c r="AD449" s="52">
        <v>0</v>
      </c>
      <c r="AE449" s="52">
        <v>4</v>
      </c>
      <c r="AF449" s="52">
        <v>0</v>
      </c>
      <c r="AG449" s="52">
        <v>48</v>
      </c>
      <c r="AH449" s="52">
        <v>0</v>
      </c>
    </row>
    <row r="450" spans="1:34">
      <c r="A450" s="50" t="s">
        <v>50</v>
      </c>
      <c r="B450" s="50" t="s">
        <v>1363</v>
      </c>
      <c r="C450" s="50" t="s">
        <v>1364</v>
      </c>
      <c r="D450" s="50" t="s">
        <v>1365</v>
      </c>
      <c r="E450" s="50" t="s">
        <v>54</v>
      </c>
      <c r="F450" s="50" t="s">
        <v>55</v>
      </c>
      <c r="G450" s="50" t="s">
        <v>56</v>
      </c>
      <c r="H450" s="53" t="s">
        <v>55</v>
      </c>
      <c r="M450" s="52">
        <v>12</v>
      </c>
      <c r="N450" s="52">
        <v>0</v>
      </c>
      <c r="S450" s="52">
        <v>12</v>
      </c>
      <c r="T450" s="52">
        <v>0</v>
      </c>
      <c r="Y450" s="52">
        <v>12</v>
      </c>
      <c r="Z450" s="52">
        <v>0</v>
      </c>
      <c r="AE450" s="52">
        <v>12</v>
      </c>
      <c r="AF450" s="52">
        <v>0</v>
      </c>
      <c r="AG450" s="52">
        <v>48</v>
      </c>
      <c r="AH450" s="52">
        <v>0</v>
      </c>
    </row>
    <row r="451" spans="1:34">
      <c r="A451" s="50" t="s">
        <v>50</v>
      </c>
      <c r="B451" s="50" t="s">
        <v>1366</v>
      </c>
      <c r="C451" s="50" t="s">
        <v>1367</v>
      </c>
      <c r="D451" s="50" t="s">
        <v>1368</v>
      </c>
      <c r="E451" s="50" t="s">
        <v>54</v>
      </c>
      <c r="F451" s="50" t="s">
        <v>55</v>
      </c>
      <c r="G451" s="50" t="s">
        <v>56</v>
      </c>
      <c r="H451" s="53" t="s">
        <v>55</v>
      </c>
      <c r="M451" s="52">
        <v>42</v>
      </c>
      <c r="N451" s="52">
        <v>8550</v>
      </c>
      <c r="S451" s="52">
        <v>42</v>
      </c>
      <c r="T451" s="52">
        <v>8550</v>
      </c>
      <c r="Y451" s="52">
        <v>42</v>
      </c>
      <c r="Z451" s="52">
        <v>8550</v>
      </c>
      <c r="AE451" s="52">
        <v>42</v>
      </c>
      <c r="AF451" s="52">
        <v>8550</v>
      </c>
      <c r="AG451" s="52">
        <v>168</v>
      </c>
      <c r="AH451" s="52">
        <v>34200</v>
      </c>
    </row>
    <row r="452" spans="1:34">
      <c r="A452" s="50" t="s">
        <v>50</v>
      </c>
      <c r="B452" s="50" t="s">
        <v>1369</v>
      </c>
      <c r="C452" s="50" t="s">
        <v>1370</v>
      </c>
      <c r="D452" s="50" t="s">
        <v>1371</v>
      </c>
      <c r="E452" s="50" t="s">
        <v>54</v>
      </c>
      <c r="F452" s="50" t="s">
        <v>55</v>
      </c>
      <c r="G452" s="50" t="s">
        <v>56</v>
      </c>
      <c r="H452" s="53" t="s">
        <v>55</v>
      </c>
      <c r="M452" s="52">
        <v>24</v>
      </c>
      <c r="N452" s="52">
        <v>5310</v>
      </c>
      <c r="S452" s="52">
        <v>24</v>
      </c>
      <c r="T452" s="52">
        <v>5310</v>
      </c>
      <c r="Y452" s="52">
        <v>24</v>
      </c>
      <c r="Z452" s="52">
        <v>5310</v>
      </c>
      <c r="AE452" s="52">
        <v>24</v>
      </c>
      <c r="AF452" s="52">
        <v>5310</v>
      </c>
      <c r="AG452" s="52">
        <v>96</v>
      </c>
      <c r="AH452" s="52">
        <v>21240</v>
      </c>
    </row>
    <row r="453" spans="1:34">
      <c r="A453" s="50" t="s">
        <v>50</v>
      </c>
      <c r="B453" s="50" t="s">
        <v>1372</v>
      </c>
      <c r="C453" s="50" t="s">
        <v>1373</v>
      </c>
      <c r="D453" s="50" t="s">
        <v>1374</v>
      </c>
      <c r="E453" s="50" t="s">
        <v>54</v>
      </c>
      <c r="F453" s="50" t="s">
        <v>55</v>
      </c>
      <c r="G453" s="50" t="s">
        <v>56</v>
      </c>
      <c r="H453" s="53" t="s">
        <v>55</v>
      </c>
      <c r="M453" s="52">
        <v>18</v>
      </c>
      <c r="N453" s="52">
        <v>4230</v>
      </c>
      <c r="S453" s="52">
        <v>18</v>
      </c>
      <c r="T453" s="52">
        <v>4230</v>
      </c>
      <c r="Y453" s="52">
        <v>18</v>
      </c>
      <c r="Z453" s="52">
        <v>4230</v>
      </c>
      <c r="AE453" s="52">
        <v>18</v>
      </c>
      <c r="AF453" s="52">
        <v>4230</v>
      </c>
      <c r="AG453" s="52">
        <v>72</v>
      </c>
      <c r="AH453" s="52">
        <v>16920</v>
      </c>
    </row>
    <row r="454" spans="1:34">
      <c r="A454" s="50" t="s">
        <v>50</v>
      </c>
      <c r="B454" s="50" t="s">
        <v>1375</v>
      </c>
      <c r="C454" s="50" t="s">
        <v>1376</v>
      </c>
      <c r="D454" s="50" t="s">
        <v>1374</v>
      </c>
      <c r="E454" s="50" t="s">
        <v>54</v>
      </c>
      <c r="F454" s="50" t="s">
        <v>55</v>
      </c>
      <c r="G454" s="50" t="s">
        <v>56</v>
      </c>
      <c r="H454" s="53" t="s">
        <v>55</v>
      </c>
      <c r="M454" s="52">
        <v>6</v>
      </c>
      <c r="N454" s="52">
        <v>0</v>
      </c>
      <c r="S454" s="52">
        <v>6</v>
      </c>
      <c r="T454" s="52">
        <v>0</v>
      </c>
      <c r="Y454" s="52">
        <v>6</v>
      </c>
      <c r="Z454" s="52">
        <v>0</v>
      </c>
      <c r="AE454" s="52">
        <v>6</v>
      </c>
      <c r="AF454" s="52">
        <v>0</v>
      </c>
      <c r="AG454" s="52">
        <v>24</v>
      </c>
      <c r="AH454" s="52">
        <v>0</v>
      </c>
    </row>
    <row r="455" spans="1:34">
      <c r="A455" s="50" t="s">
        <v>50</v>
      </c>
      <c r="B455" s="50" t="s">
        <v>1377</v>
      </c>
      <c r="C455" s="50" t="s">
        <v>1378</v>
      </c>
      <c r="D455" s="50" t="s">
        <v>1379</v>
      </c>
      <c r="E455" s="50" t="s">
        <v>54</v>
      </c>
      <c r="F455" s="50" t="s">
        <v>55</v>
      </c>
      <c r="G455" s="50" t="s">
        <v>56</v>
      </c>
      <c r="H455" s="53" t="s">
        <v>55</v>
      </c>
      <c r="M455" s="52">
        <v>18</v>
      </c>
      <c r="N455" s="52">
        <v>4230</v>
      </c>
      <c r="S455" s="52">
        <v>18</v>
      </c>
      <c r="T455" s="52">
        <v>4230</v>
      </c>
      <c r="Y455" s="52">
        <v>18</v>
      </c>
      <c r="Z455" s="52">
        <v>4230</v>
      </c>
      <c r="AE455" s="52">
        <v>18</v>
      </c>
      <c r="AF455" s="52">
        <v>4230</v>
      </c>
      <c r="AG455" s="52">
        <v>72</v>
      </c>
      <c r="AH455" s="52">
        <v>16920</v>
      </c>
    </row>
    <row r="456" spans="1:34">
      <c r="A456" s="50" t="s">
        <v>50</v>
      </c>
      <c r="B456" s="50" t="s">
        <v>1380</v>
      </c>
      <c r="C456" s="50" t="s">
        <v>1381</v>
      </c>
      <c r="D456" s="50" t="s">
        <v>1382</v>
      </c>
      <c r="E456" s="50" t="s">
        <v>54</v>
      </c>
      <c r="F456" s="50" t="s">
        <v>55</v>
      </c>
      <c r="G456" s="50" t="s">
        <v>56</v>
      </c>
      <c r="H456" s="53" t="s">
        <v>55</v>
      </c>
      <c r="M456" s="52">
        <v>36</v>
      </c>
      <c r="N456" s="52">
        <v>7470</v>
      </c>
      <c r="S456" s="52">
        <v>36</v>
      </c>
      <c r="T456" s="52">
        <v>7470</v>
      </c>
      <c r="Y456" s="52">
        <v>36</v>
      </c>
      <c r="Z456" s="52">
        <v>7470</v>
      </c>
      <c r="AE456" s="52">
        <v>36</v>
      </c>
      <c r="AF456" s="52">
        <v>7470</v>
      </c>
      <c r="AG456" s="52">
        <v>144</v>
      </c>
      <c r="AH456" s="52">
        <v>29880</v>
      </c>
    </row>
    <row r="457" spans="1:34">
      <c r="A457" s="50" t="s">
        <v>50</v>
      </c>
      <c r="B457" s="50" t="s">
        <v>1383</v>
      </c>
      <c r="C457" s="50" t="s">
        <v>1384</v>
      </c>
      <c r="D457" s="50" t="s">
        <v>1385</v>
      </c>
      <c r="E457" s="50" t="s">
        <v>54</v>
      </c>
      <c r="F457" s="50" t="s">
        <v>55</v>
      </c>
      <c r="G457" s="50" t="s">
        <v>56</v>
      </c>
      <c r="H457" s="53" t="s">
        <v>55</v>
      </c>
      <c r="M457" s="52">
        <v>18</v>
      </c>
      <c r="N457" s="52">
        <v>4230</v>
      </c>
      <c r="S457" s="52">
        <v>18</v>
      </c>
      <c r="T457" s="52">
        <v>4230</v>
      </c>
      <c r="Y457" s="52">
        <v>18</v>
      </c>
      <c r="Z457" s="52">
        <v>4230</v>
      </c>
      <c r="AE457" s="52">
        <v>18</v>
      </c>
      <c r="AF457" s="52">
        <v>4230</v>
      </c>
      <c r="AG457" s="52">
        <v>72</v>
      </c>
      <c r="AH457" s="52">
        <v>16920</v>
      </c>
    </row>
    <row r="458" spans="1:34">
      <c r="A458" s="50" t="s">
        <v>50</v>
      </c>
      <c r="B458" s="50" t="s">
        <v>1386</v>
      </c>
      <c r="C458" s="50" t="s">
        <v>1387</v>
      </c>
      <c r="D458" s="50" t="s">
        <v>1388</v>
      </c>
      <c r="E458" s="50" t="s">
        <v>54</v>
      </c>
      <c r="F458" s="50" t="s">
        <v>55</v>
      </c>
      <c r="G458" s="50" t="s">
        <v>56</v>
      </c>
      <c r="H458" s="53" t="s">
        <v>55</v>
      </c>
      <c r="M458" s="52">
        <v>24</v>
      </c>
      <c r="N458" s="52">
        <v>0</v>
      </c>
      <c r="S458" s="52">
        <v>24</v>
      </c>
      <c r="T458" s="52">
        <v>0</v>
      </c>
      <c r="Y458" s="52">
        <v>24</v>
      </c>
      <c r="Z458" s="52">
        <v>0</v>
      </c>
      <c r="AE458" s="52">
        <v>24</v>
      </c>
      <c r="AF458" s="52">
        <v>0</v>
      </c>
      <c r="AG458" s="52">
        <v>96</v>
      </c>
      <c r="AH458" s="52">
        <v>0</v>
      </c>
    </row>
    <row r="459" spans="1:34">
      <c r="A459" s="50" t="s">
        <v>50</v>
      </c>
      <c r="B459" s="50" t="s">
        <v>1389</v>
      </c>
      <c r="C459" s="50" t="s">
        <v>1390</v>
      </c>
      <c r="D459" s="50" t="s">
        <v>1374</v>
      </c>
      <c r="E459" s="50" t="s">
        <v>54</v>
      </c>
      <c r="F459" s="50" t="s">
        <v>55</v>
      </c>
      <c r="G459" s="50" t="s">
        <v>56</v>
      </c>
      <c r="H459" s="53" t="s">
        <v>55</v>
      </c>
      <c r="M459" s="52">
        <v>18</v>
      </c>
      <c r="N459" s="52">
        <v>4230</v>
      </c>
      <c r="S459" s="52">
        <v>18</v>
      </c>
      <c r="T459" s="52">
        <v>4230</v>
      </c>
      <c r="Y459" s="52">
        <v>18</v>
      </c>
      <c r="Z459" s="52">
        <v>4230</v>
      </c>
      <c r="AE459" s="52">
        <v>18</v>
      </c>
      <c r="AF459" s="52">
        <v>4230</v>
      </c>
      <c r="AG459" s="52">
        <v>72</v>
      </c>
      <c r="AH459" s="52">
        <v>16920</v>
      </c>
    </row>
    <row r="460" spans="1:34">
      <c r="A460" s="50" t="s">
        <v>50</v>
      </c>
      <c r="B460" s="50" t="s">
        <v>1391</v>
      </c>
      <c r="C460" s="50" t="s">
        <v>1392</v>
      </c>
      <c r="D460" s="50" t="s">
        <v>1393</v>
      </c>
      <c r="E460" s="50" t="s">
        <v>54</v>
      </c>
      <c r="F460" s="50" t="s">
        <v>55</v>
      </c>
      <c r="G460" s="50" t="s">
        <v>56</v>
      </c>
      <c r="H460" s="53" t="s">
        <v>55</v>
      </c>
      <c r="M460" s="52">
        <v>36</v>
      </c>
      <c r="N460" s="52">
        <v>7470</v>
      </c>
      <c r="S460" s="52">
        <v>36</v>
      </c>
      <c r="T460" s="52">
        <v>7470</v>
      </c>
      <c r="Y460" s="52">
        <v>36</v>
      </c>
      <c r="Z460" s="52">
        <v>7470</v>
      </c>
      <c r="AE460" s="52">
        <v>36</v>
      </c>
      <c r="AF460" s="52">
        <v>7470</v>
      </c>
      <c r="AG460" s="52">
        <v>144</v>
      </c>
      <c r="AH460" s="52">
        <v>29880</v>
      </c>
    </row>
    <row r="461" spans="1:34">
      <c r="A461" s="50" t="s">
        <v>50</v>
      </c>
      <c r="B461" s="50" t="s">
        <v>1394</v>
      </c>
      <c r="C461" s="50" t="s">
        <v>1395</v>
      </c>
      <c r="D461" s="50" t="s">
        <v>1396</v>
      </c>
      <c r="E461" s="50" t="s">
        <v>54</v>
      </c>
      <c r="F461" s="50" t="s">
        <v>55</v>
      </c>
      <c r="G461" s="50" t="s">
        <v>56</v>
      </c>
      <c r="H461" s="53" t="s">
        <v>55</v>
      </c>
      <c r="M461" s="52">
        <v>12</v>
      </c>
      <c r="N461" s="52">
        <v>0</v>
      </c>
      <c r="O461" s="52">
        <v>4</v>
      </c>
      <c r="P461" s="52">
        <v>0</v>
      </c>
      <c r="Q461" s="52">
        <v>4</v>
      </c>
      <c r="R461" s="52">
        <v>0</v>
      </c>
      <c r="S461" s="52">
        <v>4</v>
      </c>
      <c r="T461" s="52">
        <v>0</v>
      </c>
      <c r="U461" s="52">
        <v>4</v>
      </c>
      <c r="V461" s="52">
        <v>0</v>
      </c>
      <c r="W461" s="52">
        <v>4</v>
      </c>
      <c r="X461" s="52">
        <v>0</v>
      </c>
      <c r="Y461" s="52">
        <v>4</v>
      </c>
      <c r="Z461" s="52">
        <v>0</v>
      </c>
      <c r="AA461" s="52">
        <v>4</v>
      </c>
      <c r="AB461" s="52">
        <v>0</v>
      </c>
      <c r="AC461" s="52">
        <v>4</v>
      </c>
      <c r="AD461" s="52">
        <v>0</v>
      </c>
      <c r="AE461" s="52">
        <v>4</v>
      </c>
      <c r="AF461" s="52">
        <v>0</v>
      </c>
      <c r="AG461" s="52">
        <v>48</v>
      </c>
      <c r="AH461" s="52">
        <v>0</v>
      </c>
    </row>
    <row r="462" spans="1:34">
      <c r="A462" s="50" t="s">
        <v>50</v>
      </c>
      <c r="B462" s="50" t="s">
        <v>1397</v>
      </c>
      <c r="C462" s="50" t="s">
        <v>1398</v>
      </c>
      <c r="D462" s="50" t="s">
        <v>1399</v>
      </c>
      <c r="E462" s="50" t="s">
        <v>54</v>
      </c>
      <c r="F462" s="50" t="s">
        <v>55</v>
      </c>
      <c r="G462" s="50" t="s">
        <v>56</v>
      </c>
      <c r="H462" s="53" t="s">
        <v>55</v>
      </c>
      <c r="M462" s="52">
        <v>12</v>
      </c>
      <c r="N462" s="52">
        <v>3150</v>
      </c>
      <c r="S462" s="52">
        <v>12</v>
      </c>
      <c r="T462" s="52">
        <v>3150</v>
      </c>
      <c r="Y462" s="52">
        <v>12</v>
      </c>
      <c r="Z462" s="52">
        <v>3150</v>
      </c>
      <c r="AE462" s="52">
        <v>12</v>
      </c>
      <c r="AF462" s="52">
        <v>3150</v>
      </c>
      <c r="AG462" s="52">
        <v>48</v>
      </c>
      <c r="AH462" s="52">
        <v>12600</v>
      </c>
    </row>
    <row r="463" spans="1:34">
      <c r="A463" s="50" t="s">
        <v>50</v>
      </c>
      <c r="B463" s="50" t="s">
        <v>1400</v>
      </c>
      <c r="C463" s="50" t="s">
        <v>1401</v>
      </c>
      <c r="D463" s="50" t="s">
        <v>1402</v>
      </c>
      <c r="E463" s="50" t="s">
        <v>54</v>
      </c>
      <c r="F463" s="50" t="s">
        <v>55</v>
      </c>
      <c r="G463" s="50" t="s">
        <v>56</v>
      </c>
      <c r="H463" s="53" t="s">
        <v>55</v>
      </c>
      <c r="M463" s="52">
        <v>12</v>
      </c>
      <c r="N463" s="52">
        <v>3150</v>
      </c>
      <c r="S463" s="52">
        <v>12</v>
      </c>
      <c r="T463" s="52">
        <v>3150</v>
      </c>
      <c r="Y463" s="52">
        <v>12</v>
      </c>
      <c r="Z463" s="52">
        <v>3150</v>
      </c>
      <c r="AE463" s="52">
        <v>12</v>
      </c>
      <c r="AF463" s="52">
        <v>3150</v>
      </c>
      <c r="AG463" s="52">
        <v>48</v>
      </c>
      <c r="AH463" s="52">
        <v>12600</v>
      </c>
    </row>
    <row r="464" spans="1:34">
      <c r="A464" s="50" t="s">
        <v>50</v>
      </c>
      <c r="B464" s="50" t="s">
        <v>1403</v>
      </c>
      <c r="C464" s="50" t="s">
        <v>1404</v>
      </c>
      <c r="D464" s="50" t="s">
        <v>1405</v>
      </c>
      <c r="E464" s="50" t="s">
        <v>54</v>
      </c>
      <c r="F464" s="50" t="s">
        <v>55</v>
      </c>
      <c r="G464" s="50" t="s">
        <v>56</v>
      </c>
      <c r="H464" s="53" t="s">
        <v>55</v>
      </c>
      <c r="M464" s="52">
        <v>90</v>
      </c>
      <c r="N464" s="52">
        <v>0</v>
      </c>
      <c r="S464" s="52">
        <v>90</v>
      </c>
      <c r="T464" s="52">
        <v>0</v>
      </c>
      <c r="Y464" s="52">
        <v>90</v>
      </c>
      <c r="Z464" s="52">
        <v>0</v>
      </c>
      <c r="AE464" s="52">
        <v>90</v>
      </c>
      <c r="AF464" s="52">
        <v>0</v>
      </c>
      <c r="AG464" s="52">
        <v>360</v>
      </c>
      <c r="AH464" s="52">
        <v>0</v>
      </c>
    </row>
    <row r="465" spans="1:34">
      <c r="A465" s="50" t="s">
        <v>50</v>
      </c>
      <c r="B465" s="50" t="s">
        <v>1406</v>
      </c>
      <c r="C465" s="50" t="s">
        <v>1407</v>
      </c>
      <c r="D465" s="50" t="s">
        <v>1408</v>
      </c>
      <c r="E465" s="50" t="s">
        <v>830</v>
      </c>
      <c r="F465" s="50" t="s">
        <v>808</v>
      </c>
      <c r="G465" s="50" t="s">
        <v>71</v>
      </c>
      <c r="H465" s="53" t="s">
        <v>705</v>
      </c>
      <c r="I465" s="52">
        <v>170</v>
      </c>
      <c r="J465" s="52">
        <v>32660</v>
      </c>
      <c r="K465" s="52">
        <v>170</v>
      </c>
      <c r="L465" s="52">
        <v>32660</v>
      </c>
      <c r="M465" s="52">
        <v>170</v>
      </c>
      <c r="N465" s="52">
        <v>32660</v>
      </c>
      <c r="O465" s="52">
        <v>170</v>
      </c>
      <c r="P465" s="52">
        <v>32660</v>
      </c>
      <c r="Q465" s="52">
        <v>170</v>
      </c>
      <c r="R465" s="52">
        <v>32660</v>
      </c>
      <c r="S465" s="52">
        <v>170</v>
      </c>
      <c r="T465" s="52">
        <v>32660</v>
      </c>
      <c r="U465" s="52">
        <v>170</v>
      </c>
      <c r="V465" s="52">
        <v>32660</v>
      </c>
      <c r="W465" s="52">
        <v>170</v>
      </c>
      <c r="X465" s="52">
        <v>32660</v>
      </c>
      <c r="Y465" s="52">
        <v>170</v>
      </c>
      <c r="Z465" s="52">
        <v>32660</v>
      </c>
      <c r="AA465" s="52">
        <v>170</v>
      </c>
      <c r="AB465" s="52">
        <v>32660</v>
      </c>
      <c r="AC465" s="52">
        <v>170</v>
      </c>
      <c r="AD465" s="52">
        <v>32660</v>
      </c>
      <c r="AE465" s="52">
        <v>170</v>
      </c>
      <c r="AF465" s="52">
        <v>32660</v>
      </c>
      <c r="AG465" s="52">
        <v>2040</v>
      </c>
      <c r="AH465" s="52">
        <v>391920</v>
      </c>
    </row>
    <row r="466" spans="1:34">
      <c r="A466" s="50" t="s">
        <v>50</v>
      </c>
      <c r="B466" s="50" t="s">
        <v>1409</v>
      </c>
      <c r="C466" s="50" t="s">
        <v>1410</v>
      </c>
      <c r="D466" s="50" t="s">
        <v>1411</v>
      </c>
      <c r="E466" s="50" t="s">
        <v>830</v>
      </c>
      <c r="F466" s="50" t="s">
        <v>877</v>
      </c>
      <c r="G466" s="50" t="s">
        <v>71</v>
      </c>
      <c r="H466" s="53" t="s">
        <v>72</v>
      </c>
      <c r="I466" s="52">
        <v>0</v>
      </c>
      <c r="J466" s="52">
        <v>360</v>
      </c>
      <c r="K466" s="52">
        <v>0</v>
      </c>
      <c r="L466" s="52">
        <v>0</v>
      </c>
      <c r="M466" s="52">
        <v>0</v>
      </c>
      <c r="N466" s="52">
        <v>0</v>
      </c>
      <c r="O466" s="52">
        <v>0</v>
      </c>
      <c r="P466" s="52">
        <v>0</v>
      </c>
      <c r="Q466" s="52">
        <v>0</v>
      </c>
      <c r="R466" s="52">
        <v>0</v>
      </c>
      <c r="S466" s="52">
        <v>0</v>
      </c>
      <c r="T466" s="52">
        <v>0</v>
      </c>
      <c r="U466" s="52">
        <v>0</v>
      </c>
      <c r="V466" s="52">
        <v>0</v>
      </c>
      <c r="W466" s="52">
        <v>0</v>
      </c>
      <c r="X466" s="52">
        <v>0</v>
      </c>
      <c r="Y466" s="52">
        <v>0</v>
      </c>
      <c r="Z466" s="52">
        <v>0</v>
      </c>
      <c r="AA466" s="52">
        <v>0</v>
      </c>
      <c r="AB466" s="52">
        <v>0</v>
      </c>
      <c r="AC466" s="52">
        <v>0</v>
      </c>
      <c r="AD466" s="52">
        <v>0</v>
      </c>
      <c r="AE466" s="52">
        <v>0</v>
      </c>
      <c r="AF466" s="52">
        <v>0</v>
      </c>
      <c r="AG466" s="52">
        <v>0</v>
      </c>
      <c r="AH466" s="52">
        <v>360</v>
      </c>
    </row>
    <row r="467" spans="1:34">
      <c r="A467" s="50" t="s">
        <v>50</v>
      </c>
      <c r="B467" s="50" t="s">
        <v>1412</v>
      </c>
      <c r="C467" s="50" t="s">
        <v>1413</v>
      </c>
      <c r="D467" s="50" t="s">
        <v>1414</v>
      </c>
      <c r="E467" s="50" t="s">
        <v>54</v>
      </c>
      <c r="F467" s="50" t="s">
        <v>55</v>
      </c>
      <c r="G467" s="50" t="s">
        <v>71</v>
      </c>
      <c r="H467" s="53" t="s">
        <v>705</v>
      </c>
      <c r="I467" s="52">
        <v>0</v>
      </c>
      <c r="J467" s="52">
        <v>330</v>
      </c>
      <c r="K467" s="52">
        <v>0</v>
      </c>
      <c r="L467" s="52">
        <v>330</v>
      </c>
      <c r="M467" s="52">
        <v>0</v>
      </c>
      <c r="N467" s="52">
        <v>330</v>
      </c>
      <c r="O467" s="52">
        <v>0</v>
      </c>
      <c r="P467" s="52">
        <v>330</v>
      </c>
      <c r="Q467" s="52">
        <v>0</v>
      </c>
      <c r="R467" s="52">
        <v>330</v>
      </c>
      <c r="S467" s="52">
        <v>0</v>
      </c>
      <c r="T467" s="52">
        <v>330</v>
      </c>
      <c r="U467" s="52">
        <v>0</v>
      </c>
      <c r="V467" s="52">
        <v>330</v>
      </c>
      <c r="W467" s="52">
        <v>0</v>
      </c>
      <c r="X467" s="52">
        <v>330</v>
      </c>
      <c r="Y467" s="52">
        <v>0</v>
      </c>
      <c r="Z467" s="52">
        <v>330</v>
      </c>
      <c r="AA467" s="52">
        <v>0</v>
      </c>
      <c r="AB467" s="52">
        <v>330</v>
      </c>
      <c r="AC467" s="52">
        <v>0</v>
      </c>
      <c r="AD467" s="52">
        <v>330</v>
      </c>
      <c r="AE467" s="52">
        <v>0</v>
      </c>
      <c r="AF467" s="52">
        <v>330</v>
      </c>
      <c r="AG467" s="52">
        <v>0</v>
      </c>
      <c r="AH467" s="52">
        <v>3960</v>
      </c>
    </row>
    <row r="468" spans="1:34">
      <c r="A468" s="50" t="s">
        <v>50</v>
      </c>
      <c r="B468" s="50" t="s">
        <v>1415</v>
      </c>
      <c r="C468" s="50" t="s">
        <v>1416</v>
      </c>
      <c r="D468" s="50" t="s">
        <v>1414</v>
      </c>
      <c r="E468" s="50" t="s">
        <v>54</v>
      </c>
      <c r="F468" s="50" t="s">
        <v>836</v>
      </c>
      <c r="G468" s="50" t="s">
        <v>71</v>
      </c>
      <c r="H468" s="53" t="s">
        <v>705</v>
      </c>
      <c r="I468" s="52">
        <v>0</v>
      </c>
      <c r="J468" s="52">
        <v>330</v>
      </c>
      <c r="K468" s="52">
        <v>0</v>
      </c>
      <c r="L468" s="52">
        <v>330</v>
      </c>
      <c r="M468" s="52">
        <v>0</v>
      </c>
      <c r="N468" s="52">
        <v>330</v>
      </c>
      <c r="O468" s="52">
        <v>0</v>
      </c>
      <c r="P468" s="52">
        <v>330</v>
      </c>
      <c r="Q468" s="52">
        <v>0</v>
      </c>
      <c r="R468" s="52">
        <v>330</v>
      </c>
      <c r="S468" s="52">
        <v>0</v>
      </c>
      <c r="T468" s="52">
        <v>330</v>
      </c>
      <c r="U468" s="52">
        <v>0</v>
      </c>
      <c r="V468" s="52">
        <v>330</v>
      </c>
      <c r="W468" s="52">
        <v>0</v>
      </c>
      <c r="X468" s="52">
        <v>330</v>
      </c>
      <c r="Y468" s="52">
        <v>0</v>
      </c>
      <c r="Z468" s="52">
        <v>330</v>
      </c>
      <c r="AA468" s="52">
        <v>0</v>
      </c>
      <c r="AB468" s="52">
        <v>330</v>
      </c>
      <c r="AC468" s="52">
        <v>0</v>
      </c>
      <c r="AD468" s="52">
        <v>330</v>
      </c>
      <c r="AE468" s="52">
        <v>0</v>
      </c>
      <c r="AF468" s="52">
        <v>330</v>
      </c>
      <c r="AG468" s="52">
        <v>0</v>
      </c>
      <c r="AH468" s="52">
        <v>3960</v>
      </c>
    </row>
    <row r="469" spans="1:34">
      <c r="A469" s="50" t="s">
        <v>50</v>
      </c>
      <c r="B469" s="50" t="s">
        <v>1417</v>
      </c>
      <c r="C469" s="50" t="s">
        <v>1418</v>
      </c>
      <c r="D469" s="50" t="s">
        <v>1419</v>
      </c>
      <c r="E469" s="50" t="s">
        <v>54</v>
      </c>
      <c r="F469" s="50" t="s">
        <v>836</v>
      </c>
      <c r="G469" s="50" t="s">
        <v>71</v>
      </c>
      <c r="H469" s="53" t="s">
        <v>72</v>
      </c>
      <c r="I469" s="52">
        <v>0</v>
      </c>
      <c r="J469" s="52">
        <v>330</v>
      </c>
      <c r="K469" s="52">
        <v>0</v>
      </c>
      <c r="L469" s="52">
        <v>330</v>
      </c>
      <c r="M469" s="52">
        <v>0</v>
      </c>
      <c r="N469" s="52">
        <v>330</v>
      </c>
      <c r="O469" s="52">
        <v>0</v>
      </c>
      <c r="P469" s="52">
        <v>330</v>
      </c>
      <c r="Q469" s="52">
        <v>0</v>
      </c>
      <c r="R469" s="52">
        <v>330</v>
      </c>
      <c r="S469" s="52">
        <v>0</v>
      </c>
      <c r="T469" s="52">
        <v>330</v>
      </c>
      <c r="U469" s="52">
        <v>0</v>
      </c>
      <c r="V469" s="52">
        <v>330</v>
      </c>
      <c r="W469" s="52">
        <v>0</v>
      </c>
      <c r="X469" s="52">
        <v>330</v>
      </c>
      <c r="Y469" s="52">
        <v>0</v>
      </c>
      <c r="Z469" s="52">
        <v>330</v>
      </c>
      <c r="AA469" s="52">
        <v>0</v>
      </c>
      <c r="AB469" s="52">
        <v>330</v>
      </c>
      <c r="AC469" s="52">
        <v>0</v>
      </c>
      <c r="AD469" s="52">
        <v>330</v>
      </c>
      <c r="AE469" s="52">
        <v>0</v>
      </c>
      <c r="AF469" s="52">
        <v>330</v>
      </c>
      <c r="AG469" s="52">
        <v>0</v>
      </c>
      <c r="AH469" s="52">
        <v>3960</v>
      </c>
    </row>
    <row r="470" spans="1:34">
      <c r="A470" s="50" t="s">
        <v>50</v>
      </c>
      <c r="B470" s="50" t="s">
        <v>1420</v>
      </c>
      <c r="C470" s="50" t="s">
        <v>1421</v>
      </c>
      <c r="D470" s="50" t="s">
        <v>1411</v>
      </c>
      <c r="E470" s="50" t="s">
        <v>830</v>
      </c>
      <c r="F470" s="50" t="s">
        <v>836</v>
      </c>
      <c r="G470" s="50" t="s">
        <v>71</v>
      </c>
      <c r="H470" s="53" t="s">
        <v>72</v>
      </c>
      <c r="I470" s="52">
        <v>600</v>
      </c>
      <c r="J470" s="52">
        <v>182360</v>
      </c>
      <c r="K470" s="52">
        <v>15</v>
      </c>
      <c r="L470" s="52">
        <v>3210</v>
      </c>
      <c r="M470" s="52">
        <v>0</v>
      </c>
      <c r="N470" s="52">
        <v>0</v>
      </c>
      <c r="O470" s="52">
        <v>0</v>
      </c>
      <c r="P470" s="52">
        <v>0</v>
      </c>
      <c r="Q470" s="52">
        <v>0</v>
      </c>
      <c r="R470" s="52">
        <v>0</v>
      </c>
      <c r="S470" s="52">
        <v>0</v>
      </c>
      <c r="T470" s="52">
        <v>0</v>
      </c>
      <c r="U470" s="52">
        <v>0</v>
      </c>
      <c r="V470" s="52">
        <v>0</v>
      </c>
      <c r="W470" s="52">
        <v>0</v>
      </c>
      <c r="X470" s="52">
        <v>0</v>
      </c>
      <c r="Y470" s="52">
        <v>0</v>
      </c>
      <c r="Z470" s="52">
        <v>0</v>
      </c>
      <c r="AA470" s="52">
        <v>0</v>
      </c>
      <c r="AB470" s="52">
        <v>0</v>
      </c>
      <c r="AC470" s="52">
        <v>0</v>
      </c>
      <c r="AD470" s="52">
        <v>0</v>
      </c>
      <c r="AE470" s="52">
        <v>0</v>
      </c>
      <c r="AF470" s="52">
        <v>0</v>
      </c>
      <c r="AG470" s="52">
        <v>615</v>
      </c>
      <c r="AH470" s="52">
        <v>185570</v>
      </c>
    </row>
    <row r="471" spans="1:34">
      <c r="A471" s="50" t="s">
        <v>50</v>
      </c>
      <c r="B471" s="50" t="s">
        <v>1422</v>
      </c>
      <c r="C471" s="50" t="s">
        <v>1423</v>
      </c>
      <c r="D471" s="50" t="s">
        <v>1424</v>
      </c>
      <c r="E471" s="50" t="s">
        <v>54</v>
      </c>
      <c r="F471" s="50" t="s">
        <v>55</v>
      </c>
      <c r="G471" s="50" t="s">
        <v>71</v>
      </c>
      <c r="H471" s="53" t="s">
        <v>705</v>
      </c>
      <c r="I471" s="52">
        <v>0</v>
      </c>
      <c r="J471" s="52">
        <v>330</v>
      </c>
      <c r="K471" s="52">
        <v>0</v>
      </c>
      <c r="L471" s="52">
        <v>330</v>
      </c>
      <c r="M471" s="52">
        <v>0</v>
      </c>
      <c r="N471" s="52">
        <v>330</v>
      </c>
      <c r="O471" s="52">
        <v>0</v>
      </c>
      <c r="P471" s="52">
        <v>330</v>
      </c>
      <c r="Q471" s="52">
        <v>0</v>
      </c>
      <c r="R471" s="52">
        <v>330</v>
      </c>
      <c r="S471" s="52">
        <v>0</v>
      </c>
      <c r="T471" s="52">
        <v>330</v>
      </c>
      <c r="U471" s="52">
        <v>0</v>
      </c>
      <c r="V471" s="52">
        <v>330</v>
      </c>
      <c r="W471" s="52">
        <v>0</v>
      </c>
      <c r="X471" s="52">
        <v>330</v>
      </c>
      <c r="Y471" s="52">
        <v>0</v>
      </c>
      <c r="Z471" s="52">
        <v>330</v>
      </c>
      <c r="AA471" s="52">
        <v>0</v>
      </c>
      <c r="AB471" s="52">
        <v>330</v>
      </c>
      <c r="AC471" s="52">
        <v>0</v>
      </c>
      <c r="AD471" s="52">
        <v>330</v>
      </c>
      <c r="AE471" s="52">
        <v>0</v>
      </c>
      <c r="AF471" s="52">
        <v>330</v>
      </c>
      <c r="AG471" s="52">
        <v>0</v>
      </c>
      <c r="AH471" s="52">
        <v>3960</v>
      </c>
    </row>
    <row r="472" spans="1:34">
      <c r="A472" s="50" t="s">
        <v>50</v>
      </c>
      <c r="B472" s="50" t="s">
        <v>1425</v>
      </c>
      <c r="C472" s="50" t="s">
        <v>1423</v>
      </c>
      <c r="D472" s="50" t="s">
        <v>1424</v>
      </c>
      <c r="E472" s="50" t="s">
        <v>54</v>
      </c>
      <c r="F472" s="50" t="s">
        <v>70</v>
      </c>
      <c r="G472" s="50" t="s">
        <v>71</v>
      </c>
      <c r="H472" s="53" t="s">
        <v>705</v>
      </c>
      <c r="I472" s="52">
        <v>0</v>
      </c>
      <c r="J472" s="52">
        <v>330</v>
      </c>
      <c r="K472" s="52">
        <v>0</v>
      </c>
      <c r="L472" s="52">
        <v>330</v>
      </c>
      <c r="M472" s="52">
        <v>0</v>
      </c>
      <c r="N472" s="52">
        <v>330</v>
      </c>
      <c r="O472" s="52">
        <v>0</v>
      </c>
      <c r="P472" s="52">
        <v>330</v>
      </c>
      <c r="Q472" s="52">
        <v>0</v>
      </c>
      <c r="R472" s="52">
        <v>330</v>
      </c>
      <c r="S472" s="52">
        <v>0</v>
      </c>
      <c r="T472" s="52">
        <v>330</v>
      </c>
      <c r="U472" s="52">
        <v>0</v>
      </c>
      <c r="V472" s="52">
        <v>330</v>
      </c>
      <c r="W472" s="52">
        <v>0</v>
      </c>
      <c r="X472" s="52">
        <v>330</v>
      </c>
      <c r="Y472" s="52">
        <v>0</v>
      </c>
      <c r="Z472" s="52">
        <v>330</v>
      </c>
      <c r="AA472" s="52">
        <v>0</v>
      </c>
      <c r="AB472" s="52">
        <v>330</v>
      </c>
      <c r="AC472" s="52">
        <v>0</v>
      </c>
      <c r="AD472" s="52">
        <v>330</v>
      </c>
      <c r="AE472" s="52">
        <v>0</v>
      </c>
      <c r="AF472" s="52">
        <v>330</v>
      </c>
      <c r="AG472" s="52">
        <v>0</v>
      </c>
      <c r="AH472" s="52">
        <v>3960</v>
      </c>
    </row>
    <row r="473" spans="1:34">
      <c r="A473" s="50" t="s">
        <v>50</v>
      </c>
      <c r="B473" s="50" t="s">
        <v>1426</v>
      </c>
      <c r="C473" s="50" t="s">
        <v>1427</v>
      </c>
      <c r="D473" s="50" t="s">
        <v>1428</v>
      </c>
      <c r="E473" s="50" t="s">
        <v>69</v>
      </c>
      <c r="F473" s="50" t="s">
        <v>704</v>
      </c>
      <c r="G473" s="50" t="s">
        <v>71</v>
      </c>
      <c r="H473" s="53" t="s">
        <v>72</v>
      </c>
      <c r="I473" s="52">
        <v>0</v>
      </c>
      <c r="J473" s="52">
        <v>0</v>
      </c>
      <c r="K473" s="52">
        <v>0</v>
      </c>
      <c r="L473" s="52">
        <v>0</v>
      </c>
      <c r="M473" s="52">
        <v>0</v>
      </c>
      <c r="N473" s="52">
        <v>0</v>
      </c>
      <c r="O473" s="52">
        <v>0</v>
      </c>
      <c r="P473" s="52">
        <v>0</v>
      </c>
      <c r="Q473" s="52">
        <v>0</v>
      </c>
      <c r="R473" s="52">
        <v>0</v>
      </c>
      <c r="S473" s="52">
        <v>0</v>
      </c>
      <c r="T473" s="52">
        <v>0</v>
      </c>
      <c r="U473" s="52">
        <v>0</v>
      </c>
      <c r="V473" s="52">
        <v>0</v>
      </c>
      <c r="W473" s="52">
        <v>0</v>
      </c>
      <c r="X473" s="52">
        <v>0</v>
      </c>
      <c r="Y473" s="52">
        <v>0</v>
      </c>
      <c r="Z473" s="52">
        <v>0</v>
      </c>
      <c r="AA473" s="52">
        <v>0</v>
      </c>
      <c r="AB473" s="52">
        <v>0</v>
      </c>
      <c r="AC473" s="52">
        <v>0</v>
      </c>
      <c r="AD473" s="52">
        <v>0</v>
      </c>
      <c r="AE473" s="52">
        <v>0</v>
      </c>
      <c r="AF473" s="52">
        <v>0</v>
      </c>
      <c r="AG473" s="52">
        <v>0</v>
      </c>
      <c r="AH473" s="52">
        <v>0</v>
      </c>
    </row>
    <row r="474" spans="1:34">
      <c r="A474" s="50" t="s">
        <v>50</v>
      </c>
      <c r="B474" s="50" t="s">
        <v>1429</v>
      </c>
      <c r="C474" s="50" t="s">
        <v>1430</v>
      </c>
      <c r="D474" s="50" t="s">
        <v>1431</v>
      </c>
      <c r="E474" s="50" t="s">
        <v>69</v>
      </c>
      <c r="F474" s="50" t="s">
        <v>808</v>
      </c>
      <c r="G474" s="50" t="s">
        <v>71</v>
      </c>
      <c r="H474" s="53" t="s">
        <v>705</v>
      </c>
      <c r="I474" s="52">
        <v>0</v>
      </c>
      <c r="J474" s="52">
        <v>0</v>
      </c>
      <c r="K474" s="52">
        <v>0</v>
      </c>
      <c r="L474" s="52">
        <v>0</v>
      </c>
      <c r="M474" s="52">
        <v>0</v>
      </c>
      <c r="N474" s="52">
        <v>0</v>
      </c>
      <c r="O474" s="52">
        <v>0</v>
      </c>
      <c r="P474" s="52">
        <v>0</v>
      </c>
      <c r="Q474" s="52">
        <v>0</v>
      </c>
      <c r="R474" s="52">
        <v>0</v>
      </c>
      <c r="S474" s="52">
        <v>0</v>
      </c>
      <c r="T474" s="52">
        <v>0</v>
      </c>
      <c r="U474" s="52">
        <v>0</v>
      </c>
      <c r="V474" s="52">
        <v>0</v>
      </c>
      <c r="W474" s="52">
        <v>0</v>
      </c>
      <c r="X474" s="52">
        <v>0</v>
      </c>
      <c r="Y474" s="52">
        <v>0</v>
      </c>
      <c r="Z474" s="52">
        <v>0</v>
      </c>
      <c r="AA474" s="52">
        <v>0</v>
      </c>
      <c r="AB474" s="52">
        <v>0</v>
      </c>
      <c r="AC474" s="52">
        <v>0</v>
      </c>
      <c r="AD474" s="52">
        <v>0</v>
      </c>
      <c r="AE474" s="52">
        <v>0</v>
      </c>
      <c r="AF474" s="52">
        <v>0</v>
      </c>
      <c r="AG474" s="52">
        <v>0</v>
      </c>
      <c r="AH474" s="52">
        <v>0</v>
      </c>
    </row>
    <row r="475" spans="1:34">
      <c r="A475" s="50" t="s">
        <v>50</v>
      </c>
      <c r="B475" s="50" t="s">
        <v>1432</v>
      </c>
      <c r="C475" s="50" t="s">
        <v>1433</v>
      </c>
      <c r="D475" s="50" t="s">
        <v>1434</v>
      </c>
      <c r="E475" s="50" t="s">
        <v>69</v>
      </c>
      <c r="F475" s="50" t="s">
        <v>704</v>
      </c>
      <c r="G475" s="50" t="s">
        <v>71</v>
      </c>
      <c r="H475" s="53" t="s">
        <v>72</v>
      </c>
      <c r="I475" s="52">
        <v>0</v>
      </c>
      <c r="J475" s="52">
        <v>410</v>
      </c>
      <c r="K475" s="52">
        <v>0</v>
      </c>
      <c r="L475" s="52">
        <v>410</v>
      </c>
      <c r="M475" s="52">
        <v>0</v>
      </c>
      <c r="N475" s="52">
        <v>0</v>
      </c>
      <c r="O475" s="52">
        <v>0</v>
      </c>
      <c r="P475" s="52">
        <v>0</v>
      </c>
      <c r="Q475" s="52">
        <v>0</v>
      </c>
      <c r="R475" s="52">
        <v>0</v>
      </c>
      <c r="S475" s="52">
        <v>0</v>
      </c>
      <c r="T475" s="52">
        <v>0</v>
      </c>
      <c r="U475" s="52">
        <v>0</v>
      </c>
      <c r="V475" s="52">
        <v>0</v>
      </c>
      <c r="W475" s="52">
        <v>0</v>
      </c>
      <c r="X475" s="52">
        <v>0</v>
      </c>
      <c r="Y475" s="52">
        <v>0</v>
      </c>
      <c r="Z475" s="52">
        <v>410</v>
      </c>
      <c r="AA475" s="52">
        <v>0</v>
      </c>
      <c r="AB475" s="52">
        <v>410</v>
      </c>
      <c r="AC475" s="52">
        <v>0</v>
      </c>
      <c r="AD475" s="52">
        <v>410</v>
      </c>
      <c r="AE475" s="52">
        <v>0</v>
      </c>
      <c r="AF475" s="52">
        <v>410</v>
      </c>
      <c r="AG475" s="52">
        <v>0</v>
      </c>
      <c r="AH475" s="52">
        <v>2460</v>
      </c>
    </row>
    <row r="476" spans="1:34">
      <c r="A476" s="50" t="s">
        <v>50</v>
      </c>
      <c r="B476" s="50" t="s">
        <v>1435</v>
      </c>
      <c r="C476" s="50" t="s">
        <v>1436</v>
      </c>
      <c r="D476" s="50" t="s">
        <v>1437</v>
      </c>
      <c r="E476" s="50" t="s">
        <v>69</v>
      </c>
      <c r="F476" s="50" t="s">
        <v>55</v>
      </c>
      <c r="G476" s="50" t="s">
        <v>71</v>
      </c>
      <c r="H476" s="53" t="s">
        <v>705</v>
      </c>
      <c r="I476" s="52">
        <v>0</v>
      </c>
      <c r="J476" s="52">
        <v>0</v>
      </c>
      <c r="K476" s="52">
        <v>0</v>
      </c>
      <c r="L476" s="52">
        <v>0</v>
      </c>
      <c r="M476" s="52">
        <v>0</v>
      </c>
      <c r="N476" s="52">
        <v>0</v>
      </c>
      <c r="O476" s="52">
        <v>0</v>
      </c>
      <c r="P476" s="52">
        <v>0</v>
      </c>
      <c r="Q476" s="52">
        <v>0</v>
      </c>
      <c r="R476" s="52">
        <v>0</v>
      </c>
      <c r="S476" s="52">
        <v>0</v>
      </c>
      <c r="T476" s="52">
        <v>0</v>
      </c>
      <c r="U476" s="52">
        <v>0</v>
      </c>
      <c r="V476" s="52">
        <v>0</v>
      </c>
      <c r="W476" s="52">
        <v>0</v>
      </c>
      <c r="X476" s="52">
        <v>0</v>
      </c>
      <c r="Y476" s="52">
        <v>0</v>
      </c>
      <c r="Z476" s="52">
        <v>0</v>
      </c>
      <c r="AA476" s="52">
        <v>0</v>
      </c>
      <c r="AB476" s="52">
        <v>0</v>
      </c>
      <c r="AC476" s="52">
        <v>0</v>
      </c>
      <c r="AD476" s="52">
        <v>0</v>
      </c>
      <c r="AE476" s="52">
        <v>0</v>
      </c>
      <c r="AF476" s="52">
        <v>0</v>
      </c>
      <c r="AG476" s="52">
        <v>0</v>
      </c>
      <c r="AH476" s="52">
        <v>0</v>
      </c>
    </row>
    <row r="477" spans="1:34">
      <c r="A477" s="50" t="s">
        <v>50</v>
      </c>
      <c r="B477" s="50" t="s">
        <v>1438</v>
      </c>
      <c r="C477" s="50" t="s">
        <v>1439</v>
      </c>
      <c r="D477" s="50" t="s">
        <v>1440</v>
      </c>
      <c r="E477" s="50" t="s">
        <v>54</v>
      </c>
      <c r="F477" s="50" t="s">
        <v>55</v>
      </c>
      <c r="G477" s="50" t="s">
        <v>56</v>
      </c>
      <c r="H477" s="53" t="s">
        <v>55</v>
      </c>
      <c r="M477" s="52">
        <v>12</v>
      </c>
      <c r="N477" s="52">
        <v>3150</v>
      </c>
      <c r="S477" s="52">
        <v>12</v>
      </c>
      <c r="T477" s="52">
        <v>3150</v>
      </c>
      <c r="Y477" s="52">
        <v>12</v>
      </c>
      <c r="Z477" s="52">
        <v>3150</v>
      </c>
      <c r="AE477" s="52">
        <v>12</v>
      </c>
      <c r="AF477" s="52">
        <v>3150</v>
      </c>
      <c r="AG477" s="52">
        <v>48</v>
      </c>
      <c r="AH477" s="52">
        <v>12600</v>
      </c>
    </row>
    <row r="478" spans="1:34">
      <c r="A478" s="50" t="s">
        <v>50</v>
      </c>
      <c r="B478" s="50" t="s">
        <v>1441</v>
      </c>
      <c r="C478" s="50" t="s">
        <v>1442</v>
      </c>
      <c r="D478" s="50" t="s">
        <v>1443</v>
      </c>
      <c r="E478" s="50" t="s">
        <v>54</v>
      </c>
      <c r="F478" s="50" t="s">
        <v>55</v>
      </c>
      <c r="G478" s="50" t="s">
        <v>56</v>
      </c>
      <c r="H478" s="53" t="s">
        <v>55</v>
      </c>
      <c r="M478" s="52">
        <v>18</v>
      </c>
      <c r="N478" s="52">
        <v>4230</v>
      </c>
      <c r="S478" s="52">
        <v>18</v>
      </c>
      <c r="T478" s="52">
        <v>4230</v>
      </c>
      <c r="Y478" s="52">
        <v>18</v>
      </c>
      <c r="Z478" s="52">
        <v>4230</v>
      </c>
      <c r="AE478" s="52">
        <v>18</v>
      </c>
      <c r="AF478" s="52">
        <v>4230</v>
      </c>
      <c r="AG478" s="52">
        <v>72</v>
      </c>
      <c r="AH478" s="52">
        <v>16920</v>
      </c>
    </row>
    <row r="479" spans="1:34">
      <c r="A479" s="50" t="s">
        <v>50</v>
      </c>
      <c r="B479" s="50" t="s">
        <v>1444</v>
      </c>
      <c r="C479" s="50" t="s">
        <v>1445</v>
      </c>
      <c r="D479" s="50" t="s">
        <v>1446</v>
      </c>
      <c r="E479" s="50" t="s">
        <v>54</v>
      </c>
      <c r="F479" s="50" t="s">
        <v>55</v>
      </c>
      <c r="G479" s="50" t="s">
        <v>56</v>
      </c>
      <c r="H479" s="53" t="s">
        <v>55</v>
      </c>
      <c r="M479" s="52">
        <v>24</v>
      </c>
      <c r="N479" s="52">
        <v>5310</v>
      </c>
      <c r="S479" s="52">
        <v>24</v>
      </c>
      <c r="T479" s="52">
        <v>5310</v>
      </c>
      <c r="Y479" s="52">
        <v>24</v>
      </c>
      <c r="Z479" s="52">
        <v>5310</v>
      </c>
      <c r="AE479" s="52">
        <v>24</v>
      </c>
      <c r="AF479" s="52">
        <v>5310</v>
      </c>
      <c r="AG479" s="52">
        <v>96</v>
      </c>
      <c r="AH479" s="52">
        <v>21240</v>
      </c>
    </row>
    <row r="480" spans="1:34">
      <c r="A480" s="50" t="s">
        <v>50</v>
      </c>
      <c r="B480" s="50" t="s">
        <v>1447</v>
      </c>
      <c r="C480" s="50" t="s">
        <v>1448</v>
      </c>
      <c r="D480" s="50" t="s">
        <v>1446</v>
      </c>
      <c r="E480" s="50" t="s">
        <v>54</v>
      </c>
      <c r="F480" s="50" t="s">
        <v>55</v>
      </c>
      <c r="G480" s="50" t="s">
        <v>56</v>
      </c>
      <c r="H480" s="53" t="s">
        <v>55</v>
      </c>
      <c r="M480" s="52">
        <v>30</v>
      </c>
      <c r="N480" s="52">
        <v>6390</v>
      </c>
      <c r="S480" s="52">
        <v>30</v>
      </c>
      <c r="T480" s="52">
        <v>6390</v>
      </c>
      <c r="Y480" s="52">
        <v>30</v>
      </c>
      <c r="Z480" s="52">
        <v>6390</v>
      </c>
      <c r="AE480" s="52">
        <v>30</v>
      </c>
      <c r="AF480" s="52">
        <v>6390</v>
      </c>
      <c r="AG480" s="52">
        <v>120</v>
      </c>
      <c r="AH480" s="52">
        <v>25560</v>
      </c>
    </row>
    <row r="481" spans="1:34">
      <c r="A481" s="50" t="s">
        <v>50</v>
      </c>
      <c r="B481" s="50" t="s">
        <v>1449</v>
      </c>
      <c r="C481" s="50" t="s">
        <v>1450</v>
      </c>
      <c r="D481" s="50" t="s">
        <v>1451</v>
      </c>
      <c r="E481" s="50" t="s">
        <v>54</v>
      </c>
      <c r="F481" s="50" t="s">
        <v>55</v>
      </c>
      <c r="G481" s="50" t="s">
        <v>56</v>
      </c>
      <c r="H481" s="53" t="s">
        <v>55</v>
      </c>
      <c r="M481" s="52">
        <v>12</v>
      </c>
      <c r="N481" s="52">
        <v>3150</v>
      </c>
      <c r="S481" s="52">
        <v>12</v>
      </c>
      <c r="T481" s="52">
        <v>3150</v>
      </c>
      <c r="Y481" s="52">
        <v>12</v>
      </c>
      <c r="Z481" s="52">
        <v>3150</v>
      </c>
      <c r="AE481" s="52">
        <v>12</v>
      </c>
      <c r="AF481" s="52">
        <v>3150</v>
      </c>
      <c r="AG481" s="52">
        <v>48</v>
      </c>
      <c r="AH481" s="52">
        <v>12600</v>
      </c>
    </row>
    <row r="482" spans="1:34">
      <c r="A482" s="50" t="s">
        <v>50</v>
      </c>
      <c r="B482" s="50" t="s">
        <v>1452</v>
      </c>
      <c r="C482" s="50" t="s">
        <v>1453</v>
      </c>
      <c r="D482" s="50" t="s">
        <v>1454</v>
      </c>
      <c r="E482" s="50" t="s">
        <v>54</v>
      </c>
      <c r="F482" s="50" t="s">
        <v>55</v>
      </c>
      <c r="G482" s="50" t="s">
        <v>56</v>
      </c>
      <c r="H482" s="53" t="s">
        <v>55</v>
      </c>
      <c r="M482" s="52">
        <v>24</v>
      </c>
      <c r="N482" s="52">
        <v>5310</v>
      </c>
      <c r="S482" s="52">
        <v>24</v>
      </c>
      <c r="T482" s="52">
        <v>5310</v>
      </c>
      <c r="Y482" s="52">
        <v>24</v>
      </c>
      <c r="Z482" s="52">
        <v>5310</v>
      </c>
      <c r="AE482" s="52">
        <v>24</v>
      </c>
      <c r="AF482" s="52">
        <v>5310</v>
      </c>
      <c r="AG482" s="52">
        <v>96</v>
      </c>
      <c r="AH482" s="52">
        <v>21240</v>
      </c>
    </row>
    <row r="483" spans="1:34">
      <c r="A483" s="50" t="s">
        <v>50</v>
      </c>
      <c r="B483" s="50" t="s">
        <v>1455</v>
      </c>
      <c r="C483" s="50" t="s">
        <v>1456</v>
      </c>
      <c r="D483" s="50" t="s">
        <v>1457</v>
      </c>
      <c r="E483" s="50" t="s">
        <v>54</v>
      </c>
      <c r="F483" s="50" t="s">
        <v>55</v>
      </c>
      <c r="G483" s="50" t="s">
        <v>56</v>
      </c>
      <c r="H483" s="53" t="s">
        <v>55</v>
      </c>
      <c r="M483" s="52">
        <v>42</v>
      </c>
      <c r="N483" s="52">
        <v>8550</v>
      </c>
      <c r="S483" s="52">
        <v>42</v>
      </c>
      <c r="T483" s="52">
        <v>8550</v>
      </c>
      <c r="Y483" s="52">
        <v>42</v>
      </c>
      <c r="Z483" s="52">
        <v>8550</v>
      </c>
      <c r="AE483" s="52">
        <v>42</v>
      </c>
      <c r="AF483" s="52">
        <v>8550</v>
      </c>
      <c r="AG483" s="52">
        <v>168</v>
      </c>
      <c r="AH483" s="52">
        <v>34200</v>
      </c>
    </row>
    <row r="484" spans="1:34">
      <c r="A484" s="50" t="s">
        <v>50</v>
      </c>
      <c r="B484" s="50" t="s">
        <v>1458</v>
      </c>
      <c r="C484" s="50" t="s">
        <v>1459</v>
      </c>
      <c r="D484" s="50" t="s">
        <v>1460</v>
      </c>
      <c r="E484" s="50" t="s">
        <v>54</v>
      </c>
      <c r="F484" s="50" t="s">
        <v>55</v>
      </c>
      <c r="G484" s="50" t="s">
        <v>56</v>
      </c>
      <c r="H484" s="53" t="s">
        <v>55</v>
      </c>
      <c r="M484" s="52">
        <v>18</v>
      </c>
      <c r="N484" s="52">
        <v>4230</v>
      </c>
      <c r="S484" s="52">
        <v>18</v>
      </c>
      <c r="T484" s="52">
        <v>4230</v>
      </c>
      <c r="Y484" s="52">
        <v>18</v>
      </c>
      <c r="Z484" s="52">
        <v>4230</v>
      </c>
      <c r="AE484" s="52">
        <v>18</v>
      </c>
      <c r="AF484" s="52">
        <v>4230</v>
      </c>
      <c r="AG484" s="52">
        <v>72</v>
      </c>
      <c r="AH484" s="52">
        <v>16920</v>
      </c>
    </row>
    <row r="485" spans="1:34">
      <c r="A485" s="50" t="s">
        <v>50</v>
      </c>
      <c r="B485" s="50" t="s">
        <v>1461</v>
      </c>
      <c r="C485" s="50" t="s">
        <v>1462</v>
      </c>
      <c r="D485" s="50" t="s">
        <v>1463</v>
      </c>
      <c r="E485" s="50" t="s">
        <v>54</v>
      </c>
      <c r="F485" s="50" t="s">
        <v>55</v>
      </c>
      <c r="G485" s="50" t="s">
        <v>56</v>
      </c>
      <c r="H485" s="53" t="s">
        <v>55</v>
      </c>
      <c r="M485" s="52">
        <v>30</v>
      </c>
      <c r="N485" s="52">
        <v>6390</v>
      </c>
      <c r="S485" s="52">
        <v>30</v>
      </c>
      <c r="T485" s="52">
        <v>6390</v>
      </c>
      <c r="Y485" s="52">
        <v>30</v>
      </c>
      <c r="Z485" s="52">
        <v>6390</v>
      </c>
      <c r="AE485" s="52">
        <v>30</v>
      </c>
      <c r="AF485" s="52">
        <v>6390</v>
      </c>
      <c r="AG485" s="52">
        <v>120</v>
      </c>
      <c r="AH485" s="52">
        <v>25560</v>
      </c>
    </row>
    <row r="486" spans="1:34">
      <c r="A486" s="50" t="s">
        <v>50</v>
      </c>
      <c r="B486" s="50" t="s">
        <v>1464</v>
      </c>
      <c r="C486" s="50" t="s">
        <v>1465</v>
      </c>
      <c r="D486" s="50" t="s">
        <v>1466</v>
      </c>
      <c r="E486" s="50" t="s">
        <v>54</v>
      </c>
      <c r="F486" s="50" t="s">
        <v>55</v>
      </c>
      <c r="G486" s="50" t="s">
        <v>56</v>
      </c>
      <c r="H486" s="53" t="s">
        <v>55</v>
      </c>
      <c r="M486" s="52">
        <v>42</v>
      </c>
      <c r="N486" s="52">
        <v>8550</v>
      </c>
      <c r="S486" s="52">
        <v>42</v>
      </c>
      <c r="T486" s="52">
        <v>8550</v>
      </c>
      <c r="Y486" s="52">
        <v>42</v>
      </c>
      <c r="Z486" s="52">
        <v>8550</v>
      </c>
      <c r="AE486" s="52">
        <v>42</v>
      </c>
      <c r="AF486" s="52">
        <v>8550</v>
      </c>
      <c r="AG486" s="52">
        <v>168</v>
      </c>
      <c r="AH486" s="52">
        <v>34200</v>
      </c>
    </row>
    <row r="487" spans="1:34">
      <c r="A487" s="50" t="s">
        <v>50</v>
      </c>
      <c r="B487" s="50" t="s">
        <v>1467</v>
      </c>
      <c r="C487" s="50" t="s">
        <v>1468</v>
      </c>
      <c r="D487" s="50" t="s">
        <v>1469</v>
      </c>
      <c r="E487" s="50" t="s">
        <v>54</v>
      </c>
      <c r="F487" s="50" t="s">
        <v>55</v>
      </c>
      <c r="G487" s="50" t="s">
        <v>56</v>
      </c>
      <c r="H487" s="53" t="s">
        <v>55</v>
      </c>
      <c r="M487" s="52">
        <v>12</v>
      </c>
      <c r="N487" s="52">
        <v>3150</v>
      </c>
      <c r="S487" s="52">
        <v>12</v>
      </c>
      <c r="T487" s="52">
        <v>3150</v>
      </c>
      <c r="Y487" s="52">
        <v>12</v>
      </c>
      <c r="Z487" s="52">
        <v>0</v>
      </c>
      <c r="AA487" s="52">
        <v>4</v>
      </c>
      <c r="AB487" s="52">
        <v>0</v>
      </c>
      <c r="AC487" s="52">
        <v>4</v>
      </c>
      <c r="AD487" s="52">
        <v>0</v>
      </c>
      <c r="AE487" s="52">
        <v>4</v>
      </c>
      <c r="AF487" s="52">
        <v>0</v>
      </c>
      <c r="AG487" s="52">
        <v>48</v>
      </c>
      <c r="AH487" s="52">
        <v>6300</v>
      </c>
    </row>
    <row r="488" spans="1:34">
      <c r="A488" s="50" t="s">
        <v>50</v>
      </c>
      <c r="B488" s="50" t="s">
        <v>1470</v>
      </c>
      <c r="C488" s="50" t="s">
        <v>1471</v>
      </c>
      <c r="D488" s="50" t="s">
        <v>1472</v>
      </c>
      <c r="E488" s="50" t="s">
        <v>54</v>
      </c>
      <c r="F488" s="50" t="s">
        <v>55</v>
      </c>
      <c r="G488" s="50" t="s">
        <v>56</v>
      </c>
      <c r="H488" s="53" t="s">
        <v>55</v>
      </c>
      <c r="M488" s="52">
        <v>36</v>
      </c>
      <c r="N488" s="52">
        <v>7470</v>
      </c>
      <c r="S488" s="52">
        <v>36</v>
      </c>
      <c r="T488" s="52">
        <v>7470</v>
      </c>
      <c r="Y488" s="52">
        <v>36</v>
      </c>
      <c r="Z488" s="52">
        <v>7470</v>
      </c>
      <c r="AE488" s="52">
        <v>36</v>
      </c>
      <c r="AF488" s="52">
        <v>7470</v>
      </c>
      <c r="AG488" s="52">
        <v>144</v>
      </c>
      <c r="AH488" s="52">
        <v>29880</v>
      </c>
    </row>
    <row r="489" spans="1:34">
      <c r="A489" s="50" t="s">
        <v>50</v>
      </c>
      <c r="B489" s="50" t="s">
        <v>1473</v>
      </c>
      <c r="C489" s="50" t="s">
        <v>1474</v>
      </c>
      <c r="D489" s="50" t="s">
        <v>1475</v>
      </c>
      <c r="E489" s="50" t="s">
        <v>54</v>
      </c>
      <c r="F489" s="50" t="s">
        <v>55</v>
      </c>
      <c r="G489" s="50" t="s">
        <v>56</v>
      </c>
      <c r="H489" s="53" t="s">
        <v>55</v>
      </c>
      <c r="M489" s="52">
        <v>18</v>
      </c>
      <c r="N489" s="52">
        <v>4230</v>
      </c>
      <c r="S489" s="52">
        <v>18</v>
      </c>
      <c r="T489" s="52">
        <v>4230</v>
      </c>
      <c r="Y489" s="52">
        <v>18</v>
      </c>
      <c r="Z489" s="52">
        <v>4230</v>
      </c>
      <c r="AE489" s="52">
        <v>18</v>
      </c>
      <c r="AF489" s="52">
        <v>4230</v>
      </c>
      <c r="AG489" s="52">
        <v>72</v>
      </c>
      <c r="AH489" s="52">
        <v>16920</v>
      </c>
    </row>
    <row r="490" spans="1:34">
      <c r="A490" s="50" t="s">
        <v>50</v>
      </c>
      <c r="B490" s="50" t="s">
        <v>1476</v>
      </c>
      <c r="C490" s="50" t="s">
        <v>1477</v>
      </c>
      <c r="D490" s="50" t="s">
        <v>1478</v>
      </c>
      <c r="E490" s="50" t="s">
        <v>54</v>
      </c>
      <c r="F490" s="50" t="s">
        <v>55</v>
      </c>
      <c r="G490" s="50" t="s">
        <v>56</v>
      </c>
      <c r="H490" s="53" t="s">
        <v>55</v>
      </c>
      <c r="M490" s="52">
        <v>36</v>
      </c>
      <c r="N490" s="52">
        <v>7470</v>
      </c>
      <c r="S490" s="52">
        <v>36</v>
      </c>
      <c r="T490" s="52">
        <v>7470</v>
      </c>
      <c r="Y490" s="52">
        <v>36</v>
      </c>
      <c r="Z490" s="52">
        <v>7470</v>
      </c>
      <c r="AE490" s="52">
        <v>36</v>
      </c>
      <c r="AF490" s="52">
        <v>7470</v>
      </c>
      <c r="AG490" s="52">
        <v>144</v>
      </c>
      <c r="AH490" s="52">
        <v>29880</v>
      </c>
    </row>
    <row r="491" spans="1:34">
      <c r="A491" s="50" t="s">
        <v>50</v>
      </c>
      <c r="B491" s="50" t="s">
        <v>1479</v>
      </c>
      <c r="C491" s="50" t="s">
        <v>1480</v>
      </c>
      <c r="D491" s="50" t="s">
        <v>1443</v>
      </c>
      <c r="E491" s="50" t="s">
        <v>54</v>
      </c>
      <c r="F491" s="50" t="s">
        <v>55</v>
      </c>
      <c r="G491" s="50" t="s">
        <v>56</v>
      </c>
      <c r="H491" s="53" t="s">
        <v>55</v>
      </c>
      <c r="M491" s="52">
        <v>36</v>
      </c>
      <c r="N491" s="52">
        <v>7470</v>
      </c>
      <c r="S491" s="52">
        <v>36</v>
      </c>
      <c r="T491" s="52">
        <v>7470</v>
      </c>
      <c r="Y491" s="52">
        <v>36</v>
      </c>
      <c r="Z491" s="52">
        <v>7470</v>
      </c>
      <c r="AE491" s="52">
        <v>36</v>
      </c>
      <c r="AF491" s="52">
        <v>7470</v>
      </c>
      <c r="AG491" s="52">
        <v>144</v>
      </c>
      <c r="AH491" s="52">
        <v>29880</v>
      </c>
    </row>
    <row r="492" spans="1:34">
      <c r="A492" s="50" t="s">
        <v>50</v>
      </c>
      <c r="B492" s="50" t="s">
        <v>1481</v>
      </c>
      <c r="C492" s="50" t="s">
        <v>1482</v>
      </c>
      <c r="D492" s="50" t="s">
        <v>1483</v>
      </c>
      <c r="E492" s="50" t="s">
        <v>54</v>
      </c>
      <c r="F492" s="50" t="s">
        <v>55</v>
      </c>
      <c r="G492" s="50" t="s">
        <v>56</v>
      </c>
      <c r="H492" s="53" t="s">
        <v>55</v>
      </c>
      <c r="M492" s="52">
        <v>12</v>
      </c>
      <c r="N492" s="52">
        <v>3150</v>
      </c>
      <c r="S492" s="52">
        <v>12</v>
      </c>
      <c r="T492" s="52">
        <v>3150</v>
      </c>
      <c r="Y492" s="52">
        <v>12</v>
      </c>
      <c r="Z492" s="52">
        <v>3150</v>
      </c>
      <c r="AE492" s="52">
        <v>12</v>
      </c>
      <c r="AF492" s="52">
        <v>3150</v>
      </c>
      <c r="AG492" s="52">
        <v>48</v>
      </c>
      <c r="AH492" s="52">
        <v>12600</v>
      </c>
    </row>
    <row r="493" spans="1:34">
      <c r="A493" s="50" t="s">
        <v>50</v>
      </c>
      <c r="B493" s="50" t="s">
        <v>1484</v>
      </c>
      <c r="C493" s="50" t="s">
        <v>1485</v>
      </c>
      <c r="D493" s="50" t="s">
        <v>1486</v>
      </c>
      <c r="E493" s="50" t="s">
        <v>54</v>
      </c>
      <c r="F493" s="50" t="s">
        <v>55</v>
      </c>
      <c r="G493" s="50" t="s">
        <v>56</v>
      </c>
      <c r="H493" s="53" t="s">
        <v>55</v>
      </c>
      <c r="M493" s="52">
        <v>12</v>
      </c>
      <c r="N493" s="52">
        <v>3150</v>
      </c>
      <c r="S493" s="52">
        <v>12</v>
      </c>
      <c r="T493" s="52">
        <v>3150</v>
      </c>
      <c r="Y493" s="52">
        <v>12</v>
      </c>
      <c r="Z493" s="52">
        <v>3150</v>
      </c>
      <c r="AE493" s="52">
        <v>12</v>
      </c>
      <c r="AF493" s="52">
        <v>3150</v>
      </c>
      <c r="AG493" s="52">
        <v>48</v>
      </c>
      <c r="AH493" s="52">
        <v>12600</v>
      </c>
    </row>
    <row r="494" spans="1:34">
      <c r="A494" s="50" t="s">
        <v>50</v>
      </c>
      <c r="B494" s="50" t="s">
        <v>1487</v>
      </c>
      <c r="C494" s="50" t="s">
        <v>1488</v>
      </c>
      <c r="D494" s="50" t="s">
        <v>1489</v>
      </c>
      <c r="E494" s="50" t="s">
        <v>54</v>
      </c>
      <c r="F494" s="50" t="s">
        <v>55</v>
      </c>
      <c r="G494" s="50" t="s">
        <v>56</v>
      </c>
      <c r="H494" s="53" t="s">
        <v>55</v>
      </c>
      <c r="M494" s="52">
        <v>30</v>
      </c>
      <c r="N494" s="52">
        <v>0</v>
      </c>
      <c r="S494" s="52">
        <v>30</v>
      </c>
      <c r="T494" s="52">
        <v>0</v>
      </c>
      <c r="Y494" s="52">
        <v>30</v>
      </c>
      <c r="Z494" s="52">
        <v>0</v>
      </c>
      <c r="AE494" s="52">
        <v>30</v>
      </c>
      <c r="AF494" s="52">
        <v>0</v>
      </c>
      <c r="AG494" s="52">
        <v>120</v>
      </c>
      <c r="AH494" s="52">
        <v>0</v>
      </c>
    </row>
    <row r="495" spans="1:34">
      <c r="A495" s="50" t="s">
        <v>50</v>
      </c>
      <c r="B495" s="50" t="s">
        <v>1490</v>
      </c>
      <c r="C495" s="50" t="s">
        <v>1491</v>
      </c>
      <c r="D495" s="50" t="s">
        <v>1492</v>
      </c>
      <c r="E495" s="50" t="s">
        <v>54</v>
      </c>
      <c r="F495" s="50" t="s">
        <v>55</v>
      </c>
      <c r="G495" s="50" t="s">
        <v>56</v>
      </c>
      <c r="H495" s="53" t="s">
        <v>55</v>
      </c>
      <c r="M495" s="52">
        <v>12</v>
      </c>
      <c r="N495" s="52">
        <v>0</v>
      </c>
      <c r="S495" s="52">
        <v>12</v>
      </c>
      <c r="T495" s="52">
        <v>0</v>
      </c>
      <c r="Y495" s="52">
        <v>12</v>
      </c>
      <c r="Z495" s="52">
        <v>0</v>
      </c>
      <c r="AE495" s="52">
        <v>12</v>
      </c>
      <c r="AF495" s="52">
        <v>0</v>
      </c>
      <c r="AG495" s="52">
        <v>48</v>
      </c>
      <c r="AH495" s="52">
        <v>0</v>
      </c>
    </row>
    <row r="496" spans="1:34">
      <c r="A496" s="50" t="s">
        <v>50</v>
      </c>
      <c r="B496" s="50" t="s">
        <v>1493</v>
      </c>
      <c r="C496" s="50" t="s">
        <v>1494</v>
      </c>
      <c r="D496" s="50" t="s">
        <v>1495</v>
      </c>
      <c r="E496" s="50" t="s">
        <v>54</v>
      </c>
      <c r="F496" s="50" t="s">
        <v>55</v>
      </c>
      <c r="G496" s="50" t="s">
        <v>56</v>
      </c>
      <c r="H496" s="53" t="s">
        <v>55</v>
      </c>
      <c r="M496" s="52">
        <v>36</v>
      </c>
      <c r="N496" s="52">
        <v>7470</v>
      </c>
      <c r="S496" s="52">
        <v>36</v>
      </c>
      <c r="T496" s="52">
        <v>7470</v>
      </c>
      <c r="Y496" s="52">
        <v>36</v>
      </c>
      <c r="Z496" s="52">
        <v>7470</v>
      </c>
      <c r="AE496" s="52">
        <v>36</v>
      </c>
      <c r="AF496" s="52">
        <v>7470</v>
      </c>
      <c r="AG496" s="52">
        <v>144</v>
      </c>
      <c r="AH496" s="52">
        <v>29880</v>
      </c>
    </row>
    <row r="497" spans="1:34">
      <c r="A497" s="50" t="s">
        <v>50</v>
      </c>
      <c r="B497" s="50" t="s">
        <v>1496</v>
      </c>
      <c r="C497" s="50" t="s">
        <v>1497</v>
      </c>
      <c r="D497" s="50" t="s">
        <v>1498</v>
      </c>
      <c r="E497" s="50" t="s">
        <v>54</v>
      </c>
      <c r="F497" s="50" t="s">
        <v>55</v>
      </c>
      <c r="G497" s="50" t="s">
        <v>56</v>
      </c>
      <c r="H497" s="53" t="s">
        <v>55</v>
      </c>
      <c r="M497" s="52">
        <v>24</v>
      </c>
      <c r="N497" s="52">
        <v>5310</v>
      </c>
      <c r="S497" s="52">
        <v>24</v>
      </c>
      <c r="T497" s="52">
        <v>5310</v>
      </c>
      <c r="Y497" s="52">
        <v>24</v>
      </c>
      <c r="Z497" s="52">
        <v>5310</v>
      </c>
      <c r="AE497" s="52">
        <v>24</v>
      </c>
      <c r="AF497" s="52">
        <v>5310</v>
      </c>
      <c r="AG497" s="52">
        <v>96</v>
      </c>
      <c r="AH497" s="52">
        <v>21240</v>
      </c>
    </row>
    <row r="498" spans="1:34">
      <c r="A498" s="50" t="s">
        <v>50</v>
      </c>
      <c r="B498" s="50" t="s">
        <v>1499</v>
      </c>
      <c r="C498" s="50" t="s">
        <v>506</v>
      </c>
      <c r="D498" s="50" t="s">
        <v>1500</v>
      </c>
      <c r="E498" s="50" t="s">
        <v>54</v>
      </c>
      <c r="F498" s="50" t="s">
        <v>55</v>
      </c>
      <c r="G498" s="50" t="s">
        <v>56</v>
      </c>
      <c r="H498" s="53" t="s">
        <v>55</v>
      </c>
      <c r="M498" s="52">
        <v>36</v>
      </c>
      <c r="N498" s="52">
        <v>0</v>
      </c>
      <c r="S498" s="52">
        <v>36</v>
      </c>
      <c r="T498" s="52">
        <v>0</v>
      </c>
      <c r="Y498" s="52">
        <v>36</v>
      </c>
      <c r="Z498" s="52">
        <v>0</v>
      </c>
      <c r="AE498" s="52">
        <v>36</v>
      </c>
      <c r="AF498" s="52">
        <v>0</v>
      </c>
      <c r="AG498" s="52">
        <v>144</v>
      </c>
      <c r="AH498" s="52">
        <v>0</v>
      </c>
    </row>
    <row r="499" spans="1:34">
      <c r="A499" s="50" t="s">
        <v>50</v>
      </c>
      <c r="B499" s="50" t="s">
        <v>1501</v>
      </c>
      <c r="C499" s="50" t="s">
        <v>1502</v>
      </c>
      <c r="D499" s="50" t="s">
        <v>1503</v>
      </c>
      <c r="E499" s="50" t="s">
        <v>54</v>
      </c>
      <c r="F499" s="50" t="s">
        <v>55</v>
      </c>
      <c r="G499" s="50" t="s">
        <v>56</v>
      </c>
      <c r="H499" s="53" t="s">
        <v>55</v>
      </c>
      <c r="M499" s="52">
        <v>12</v>
      </c>
      <c r="N499" s="52">
        <v>0</v>
      </c>
      <c r="S499" s="52">
        <v>12</v>
      </c>
      <c r="T499" s="52">
        <v>0</v>
      </c>
      <c r="Y499" s="52">
        <v>12</v>
      </c>
      <c r="Z499" s="52">
        <v>0</v>
      </c>
      <c r="AE499" s="52">
        <v>12</v>
      </c>
      <c r="AF499" s="52">
        <v>0</v>
      </c>
      <c r="AG499" s="52">
        <v>48</v>
      </c>
      <c r="AH499" s="52">
        <v>0</v>
      </c>
    </row>
    <row r="500" spans="1:34">
      <c r="A500" s="50" t="s">
        <v>50</v>
      </c>
      <c r="B500" s="50" t="s">
        <v>1504</v>
      </c>
      <c r="C500" s="50" t="s">
        <v>1505</v>
      </c>
      <c r="D500" s="50" t="s">
        <v>1506</v>
      </c>
      <c r="E500" s="50" t="s">
        <v>54</v>
      </c>
      <c r="F500" s="50" t="s">
        <v>55</v>
      </c>
      <c r="G500" s="50" t="s">
        <v>56</v>
      </c>
      <c r="H500" s="53" t="s">
        <v>55</v>
      </c>
      <c r="M500" s="52">
        <v>18</v>
      </c>
      <c r="N500" s="52">
        <v>4230</v>
      </c>
      <c r="S500" s="52">
        <v>18</v>
      </c>
      <c r="T500" s="52">
        <v>4230</v>
      </c>
      <c r="Y500" s="52">
        <v>18</v>
      </c>
      <c r="Z500" s="52">
        <v>4230</v>
      </c>
      <c r="AE500" s="52">
        <v>18</v>
      </c>
      <c r="AF500" s="52">
        <v>4230</v>
      </c>
      <c r="AG500" s="52">
        <v>72</v>
      </c>
      <c r="AH500" s="52">
        <v>16920</v>
      </c>
    </row>
    <row r="501" spans="1:34">
      <c r="A501" s="50" t="s">
        <v>50</v>
      </c>
      <c r="B501" s="50" t="s">
        <v>1507</v>
      </c>
      <c r="C501" s="50" t="s">
        <v>1508</v>
      </c>
      <c r="D501" s="50" t="s">
        <v>1509</v>
      </c>
      <c r="E501" s="50" t="s">
        <v>54</v>
      </c>
      <c r="F501" s="50" t="s">
        <v>55</v>
      </c>
      <c r="G501" s="50" t="s">
        <v>56</v>
      </c>
      <c r="H501" s="53" t="s">
        <v>55</v>
      </c>
      <c r="M501" s="52">
        <v>6</v>
      </c>
      <c r="N501" s="52">
        <v>2070</v>
      </c>
      <c r="S501" s="52">
        <v>6</v>
      </c>
      <c r="T501" s="52">
        <v>2070</v>
      </c>
      <c r="Y501" s="52">
        <v>6</v>
      </c>
      <c r="Z501" s="52">
        <v>2070</v>
      </c>
      <c r="AE501" s="52">
        <v>6</v>
      </c>
      <c r="AF501" s="52">
        <v>2070</v>
      </c>
      <c r="AG501" s="52">
        <v>24</v>
      </c>
      <c r="AH501" s="52">
        <v>8280</v>
      </c>
    </row>
    <row r="502" spans="1:34">
      <c r="A502" s="50" t="s">
        <v>50</v>
      </c>
      <c r="B502" s="50" t="s">
        <v>1510</v>
      </c>
      <c r="C502" s="50" t="s">
        <v>1511</v>
      </c>
      <c r="D502" s="50" t="s">
        <v>1512</v>
      </c>
      <c r="E502" s="50" t="s">
        <v>54</v>
      </c>
      <c r="F502" s="50" t="s">
        <v>55</v>
      </c>
      <c r="G502" s="50" t="s">
        <v>56</v>
      </c>
      <c r="H502" s="53" t="s">
        <v>55</v>
      </c>
      <c r="M502" s="52">
        <v>18</v>
      </c>
      <c r="N502" s="52">
        <v>4230</v>
      </c>
      <c r="S502" s="52">
        <v>18</v>
      </c>
      <c r="T502" s="52">
        <v>4230</v>
      </c>
      <c r="Y502" s="52">
        <v>18</v>
      </c>
      <c r="Z502" s="52">
        <v>4230</v>
      </c>
      <c r="AE502" s="52">
        <v>18</v>
      </c>
      <c r="AF502" s="52">
        <v>4230</v>
      </c>
      <c r="AG502" s="52">
        <v>72</v>
      </c>
      <c r="AH502" s="52">
        <v>16920</v>
      </c>
    </row>
    <row r="503" spans="1:34">
      <c r="A503" s="50" t="s">
        <v>50</v>
      </c>
      <c r="B503" s="50" t="s">
        <v>1513</v>
      </c>
      <c r="C503" s="50" t="s">
        <v>1514</v>
      </c>
      <c r="D503" s="50" t="s">
        <v>1515</v>
      </c>
      <c r="E503" s="50" t="s">
        <v>54</v>
      </c>
      <c r="F503" s="50" t="s">
        <v>55</v>
      </c>
      <c r="G503" s="50" t="s">
        <v>56</v>
      </c>
      <c r="H503" s="53" t="s">
        <v>55</v>
      </c>
      <c r="M503" s="52">
        <v>24</v>
      </c>
      <c r="N503" s="52">
        <v>0</v>
      </c>
      <c r="S503" s="52">
        <v>24</v>
      </c>
      <c r="T503" s="52">
        <v>0</v>
      </c>
      <c r="Y503" s="52">
        <v>24</v>
      </c>
      <c r="Z503" s="52">
        <v>0</v>
      </c>
      <c r="AE503" s="52">
        <v>24</v>
      </c>
      <c r="AF503" s="52">
        <v>0</v>
      </c>
      <c r="AG503" s="52">
        <v>96</v>
      </c>
      <c r="AH503" s="52">
        <v>0</v>
      </c>
    </row>
    <row r="504" spans="1:34">
      <c r="A504" s="50" t="s">
        <v>50</v>
      </c>
      <c r="B504" s="50" t="s">
        <v>1516</v>
      </c>
      <c r="C504" s="50" t="s">
        <v>1517</v>
      </c>
      <c r="D504" s="50" t="s">
        <v>1518</v>
      </c>
      <c r="E504" s="50" t="s">
        <v>54</v>
      </c>
      <c r="F504" s="50" t="s">
        <v>55</v>
      </c>
      <c r="G504" s="50" t="s">
        <v>56</v>
      </c>
      <c r="H504" s="53" t="s">
        <v>55</v>
      </c>
      <c r="M504" s="52">
        <v>18</v>
      </c>
      <c r="N504" s="52">
        <v>4230</v>
      </c>
      <c r="S504" s="52">
        <v>18</v>
      </c>
      <c r="T504" s="52">
        <v>4230</v>
      </c>
      <c r="Y504" s="52">
        <v>18</v>
      </c>
      <c r="Z504" s="52">
        <v>4230</v>
      </c>
      <c r="AE504" s="52">
        <v>18</v>
      </c>
      <c r="AF504" s="52">
        <v>4230</v>
      </c>
      <c r="AG504" s="52">
        <v>72</v>
      </c>
      <c r="AH504" s="52">
        <v>16920</v>
      </c>
    </row>
    <row r="505" spans="1:34">
      <c r="A505" s="50" t="s">
        <v>50</v>
      </c>
      <c r="B505" s="50" t="s">
        <v>1519</v>
      </c>
      <c r="C505" s="50" t="s">
        <v>1520</v>
      </c>
      <c r="D505" s="50" t="s">
        <v>1512</v>
      </c>
      <c r="E505" s="50" t="s">
        <v>54</v>
      </c>
      <c r="F505" s="50" t="s">
        <v>55</v>
      </c>
      <c r="G505" s="50" t="s">
        <v>56</v>
      </c>
      <c r="H505" s="53" t="s">
        <v>55</v>
      </c>
      <c r="M505" s="52">
        <v>24</v>
      </c>
      <c r="N505" s="52">
        <v>5310</v>
      </c>
      <c r="S505" s="52">
        <v>24</v>
      </c>
      <c r="T505" s="52">
        <v>5310</v>
      </c>
      <c r="Y505" s="52">
        <v>24</v>
      </c>
      <c r="Z505" s="52">
        <v>5310</v>
      </c>
      <c r="AE505" s="52">
        <v>24</v>
      </c>
      <c r="AF505" s="52">
        <v>5310</v>
      </c>
      <c r="AG505" s="52">
        <v>96</v>
      </c>
      <c r="AH505" s="52">
        <v>21240</v>
      </c>
    </row>
    <row r="506" spans="1:34">
      <c r="A506" s="50" t="s">
        <v>50</v>
      </c>
      <c r="B506" s="50" t="s">
        <v>1521</v>
      </c>
      <c r="C506" s="50" t="s">
        <v>1522</v>
      </c>
      <c r="D506" s="50" t="s">
        <v>1523</v>
      </c>
      <c r="E506" s="50" t="s">
        <v>54</v>
      </c>
      <c r="F506" s="50" t="s">
        <v>55</v>
      </c>
      <c r="G506" s="50" t="s">
        <v>56</v>
      </c>
      <c r="H506" s="53" t="s">
        <v>55</v>
      </c>
      <c r="M506" s="52">
        <v>12</v>
      </c>
      <c r="N506" s="52">
        <v>0</v>
      </c>
      <c r="S506" s="52">
        <v>12</v>
      </c>
      <c r="T506" s="52">
        <v>0</v>
      </c>
      <c r="Y506" s="52">
        <v>12</v>
      </c>
      <c r="Z506" s="52">
        <v>0</v>
      </c>
      <c r="AE506" s="52">
        <v>12</v>
      </c>
      <c r="AF506" s="52">
        <v>0</v>
      </c>
      <c r="AG506" s="52">
        <v>48</v>
      </c>
      <c r="AH506" s="52">
        <v>0</v>
      </c>
    </row>
    <row r="507" spans="1:34">
      <c r="A507" s="50" t="s">
        <v>50</v>
      </c>
      <c r="B507" s="50" t="s">
        <v>1524</v>
      </c>
      <c r="C507" s="50" t="s">
        <v>1525</v>
      </c>
      <c r="D507" s="50" t="s">
        <v>1526</v>
      </c>
      <c r="E507" s="50" t="s">
        <v>54</v>
      </c>
      <c r="F507" s="50" t="s">
        <v>55</v>
      </c>
      <c r="G507" s="50" t="s">
        <v>56</v>
      </c>
      <c r="H507" s="53" t="s">
        <v>55</v>
      </c>
      <c r="M507" s="52">
        <v>48</v>
      </c>
      <c r="N507" s="52">
        <v>9630</v>
      </c>
      <c r="S507" s="52">
        <v>48</v>
      </c>
      <c r="T507" s="52">
        <v>9630</v>
      </c>
      <c r="Y507" s="52">
        <v>48</v>
      </c>
      <c r="Z507" s="52">
        <v>9630</v>
      </c>
      <c r="AE507" s="52">
        <v>48</v>
      </c>
      <c r="AF507" s="52">
        <v>9630</v>
      </c>
      <c r="AG507" s="52">
        <v>192</v>
      </c>
      <c r="AH507" s="52">
        <v>38520</v>
      </c>
    </row>
    <row r="508" spans="1:34">
      <c r="A508" s="50" t="s">
        <v>50</v>
      </c>
      <c r="B508" s="50" t="s">
        <v>1527</v>
      </c>
      <c r="C508" s="50" t="s">
        <v>1528</v>
      </c>
      <c r="D508" s="50" t="s">
        <v>1529</v>
      </c>
      <c r="E508" s="50" t="s">
        <v>54</v>
      </c>
      <c r="F508" s="50" t="s">
        <v>55</v>
      </c>
      <c r="G508" s="50" t="s">
        <v>56</v>
      </c>
      <c r="H508" s="53" t="s">
        <v>55</v>
      </c>
      <c r="M508" s="52">
        <v>57</v>
      </c>
      <c r="N508" s="52">
        <v>0</v>
      </c>
      <c r="S508" s="52">
        <v>57</v>
      </c>
      <c r="T508" s="52">
        <v>0</v>
      </c>
      <c r="Y508" s="52">
        <v>57</v>
      </c>
      <c r="Z508" s="52">
        <v>0</v>
      </c>
      <c r="AE508" s="52">
        <v>57</v>
      </c>
      <c r="AF508" s="52">
        <v>0</v>
      </c>
      <c r="AG508" s="52">
        <v>228</v>
      </c>
      <c r="AH508" s="52">
        <v>0</v>
      </c>
    </row>
    <row r="509" spans="1:34">
      <c r="A509" s="50" t="s">
        <v>50</v>
      </c>
      <c r="B509" s="50" t="s">
        <v>1530</v>
      </c>
      <c r="C509" s="50" t="s">
        <v>1531</v>
      </c>
      <c r="D509" s="50" t="s">
        <v>1532</v>
      </c>
      <c r="E509" s="50" t="s">
        <v>54</v>
      </c>
      <c r="F509" s="50" t="s">
        <v>55</v>
      </c>
      <c r="G509" s="50" t="s">
        <v>56</v>
      </c>
      <c r="H509" s="53" t="s">
        <v>55</v>
      </c>
      <c r="M509" s="52">
        <v>18</v>
      </c>
      <c r="N509" s="52">
        <v>0</v>
      </c>
      <c r="S509" s="52">
        <v>18</v>
      </c>
      <c r="T509" s="52">
        <v>0</v>
      </c>
      <c r="Y509" s="52">
        <v>18</v>
      </c>
      <c r="Z509" s="52">
        <v>0</v>
      </c>
      <c r="AE509" s="52">
        <v>18</v>
      </c>
      <c r="AF509" s="52">
        <v>0</v>
      </c>
      <c r="AG509" s="52">
        <v>72</v>
      </c>
      <c r="AH509" s="52">
        <v>0</v>
      </c>
    </row>
    <row r="510" spans="1:34">
      <c r="A510" s="50" t="s">
        <v>50</v>
      </c>
      <c r="B510" s="50" t="s">
        <v>1533</v>
      </c>
      <c r="C510" s="50" t="s">
        <v>1534</v>
      </c>
      <c r="D510" s="50" t="s">
        <v>1535</v>
      </c>
      <c r="E510" s="50" t="s">
        <v>54</v>
      </c>
      <c r="F510" s="50" t="s">
        <v>55</v>
      </c>
      <c r="G510" s="50" t="s">
        <v>56</v>
      </c>
      <c r="H510" s="53" t="s">
        <v>55</v>
      </c>
      <c r="M510" s="52">
        <v>18</v>
      </c>
      <c r="N510" s="52">
        <v>4230</v>
      </c>
      <c r="S510" s="52">
        <v>18</v>
      </c>
      <c r="T510" s="52">
        <v>4230</v>
      </c>
      <c r="Y510" s="52">
        <v>18</v>
      </c>
      <c r="Z510" s="52">
        <v>4230</v>
      </c>
      <c r="AE510" s="52">
        <v>18</v>
      </c>
      <c r="AF510" s="52">
        <v>4230</v>
      </c>
      <c r="AG510" s="52">
        <v>72</v>
      </c>
      <c r="AH510" s="52">
        <v>16920</v>
      </c>
    </row>
    <row r="511" spans="1:34">
      <c r="A511" s="50" t="s">
        <v>50</v>
      </c>
      <c r="B511" s="50" t="s">
        <v>1536</v>
      </c>
      <c r="C511" s="50" t="s">
        <v>1537</v>
      </c>
      <c r="D511" s="50" t="s">
        <v>1538</v>
      </c>
      <c r="E511" s="50" t="s">
        <v>54</v>
      </c>
      <c r="F511" s="50" t="s">
        <v>55</v>
      </c>
      <c r="G511" s="50" t="s">
        <v>56</v>
      </c>
      <c r="H511" s="53" t="s">
        <v>55</v>
      </c>
      <c r="M511" s="52">
        <v>24</v>
      </c>
      <c r="N511" s="52">
        <v>5310</v>
      </c>
      <c r="S511" s="52">
        <v>24</v>
      </c>
      <c r="T511" s="52">
        <v>5310</v>
      </c>
      <c r="Y511" s="52">
        <v>24</v>
      </c>
      <c r="Z511" s="52">
        <v>5310</v>
      </c>
      <c r="AE511" s="52">
        <v>24</v>
      </c>
      <c r="AF511" s="52">
        <v>5310</v>
      </c>
      <c r="AG511" s="52">
        <v>96</v>
      </c>
      <c r="AH511" s="52">
        <v>21240</v>
      </c>
    </row>
    <row r="512" spans="1:34">
      <c r="A512" s="50" t="s">
        <v>50</v>
      </c>
      <c r="B512" s="50" t="s">
        <v>1539</v>
      </c>
      <c r="C512" s="50" t="s">
        <v>1540</v>
      </c>
      <c r="D512" s="50" t="s">
        <v>1541</v>
      </c>
      <c r="E512" s="50" t="s">
        <v>830</v>
      </c>
      <c r="F512" s="50" t="s">
        <v>55</v>
      </c>
      <c r="G512" s="50" t="s">
        <v>56</v>
      </c>
      <c r="H512" s="53" t="s">
        <v>55</v>
      </c>
      <c r="I512" s="52">
        <v>70</v>
      </c>
      <c r="J512" s="52">
        <v>0</v>
      </c>
      <c r="K512" s="52">
        <v>70</v>
      </c>
      <c r="L512" s="52">
        <v>0</v>
      </c>
      <c r="M512" s="52">
        <v>70</v>
      </c>
      <c r="N512" s="52">
        <v>0</v>
      </c>
      <c r="O512" s="52">
        <v>70</v>
      </c>
      <c r="P512" s="52">
        <v>0</v>
      </c>
      <c r="Q512" s="52">
        <v>70</v>
      </c>
      <c r="R512" s="52">
        <v>0</v>
      </c>
      <c r="S512" s="52">
        <v>70</v>
      </c>
      <c r="T512" s="52">
        <v>0</v>
      </c>
      <c r="U512" s="52">
        <v>70</v>
      </c>
      <c r="V512" s="52">
        <v>0</v>
      </c>
      <c r="W512" s="52">
        <v>70</v>
      </c>
      <c r="X512" s="52">
        <v>0</v>
      </c>
      <c r="Y512" s="52">
        <v>70</v>
      </c>
      <c r="Z512" s="52">
        <v>0</v>
      </c>
      <c r="AA512" s="52">
        <v>70</v>
      </c>
      <c r="AB512" s="52">
        <v>0</v>
      </c>
      <c r="AC512" s="52">
        <v>70</v>
      </c>
      <c r="AD512" s="52">
        <v>0</v>
      </c>
      <c r="AE512" s="52">
        <v>70</v>
      </c>
      <c r="AF512" s="52">
        <v>0</v>
      </c>
      <c r="AG512" s="52">
        <v>840</v>
      </c>
      <c r="AH512" s="52">
        <v>0</v>
      </c>
    </row>
    <row r="513" spans="1:34">
      <c r="A513" s="50" t="s">
        <v>50</v>
      </c>
      <c r="B513" s="50" t="s">
        <v>1542</v>
      </c>
      <c r="C513" s="50" t="s">
        <v>1543</v>
      </c>
      <c r="D513" s="50" t="s">
        <v>1544</v>
      </c>
      <c r="E513" s="50" t="s">
        <v>69</v>
      </c>
      <c r="F513" s="50" t="s">
        <v>55</v>
      </c>
      <c r="G513" s="50" t="s">
        <v>71</v>
      </c>
      <c r="H513" s="53" t="s">
        <v>705</v>
      </c>
      <c r="I513" s="52">
        <v>0</v>
      </c>
      <c r="J513" s="52">
        <v>410</v>
      </c>
      <c r="K513" s="52">
        <v>0</v>
      </c>
      <c r="L513" s="52">
        <v>410</v>
      </c>
      <c r="M513" s="52">
        <v>0</v>
      </c>
      <c r="N513" s="52">
        <v>410</v>
      </c>
      <c r="O513" s="52">
        <v>0</v>
      </c>
      <c r="P513" s="52">
        <v>410</v>
      </c>
      <c r="Q513" s="52">
        <v>0</v>
      </c>
      <c r="R513" s="52">
        <v>410</v>
      </c>
      <c r="S513" s="52">
        <v>0</v>
      </c>
      <c r="T513" s="52">
        <v>410</v>
      </c>
      <c r="U513" s="52">
        <v>0</v>
      </c>
      <c r="V513" s="52">
        <v>410</v>
      </c>
      <c r="W513" s="52">
        <v>0</v>
      </c>
      <c r="X513" s="52">
        <v>410</v>
      </c>
      <c r="Y513" s="52">
        <v>0</v>
      </c>
      <c r="Z513" s="52">
        <v>410</v>
      </c>
      <c r="AA513" s="52">
        <v>0</v>
      </c>
      <c r="AB513" s="52">
        <v>410</v>
      </c>
      <c r="AC513" s="52">
        <v>0</v>
      </c>
      <c r="AD513" s="52">
        <v>410</v>
      </c>
      <c r="AE513" s="52">
        <v>0</v>
      </c>
      <c r="AF513" s="52">
        <v>410</v>
      </c>
      <c r="AG513" s="52">
        <v>0</v>
      </c>
      <c r="AH513" s="52">
        <v>4920</v>
      </c>
    </row>
    <row r="514" spans="1:34">
      <c r="A514" s="50" t="s">
        <v>50</v>
      </c>
      <c r="B514" s="50" t="s">
        <v>1545</v>
      </c>
      <c r="C514" s="50" t="s">
        <v>1546</v>
      </c>
      <c r="D514" s="50" t="s">
        <v>1547</v>
      </c>
      <c r="E514" s="50" t="s">
        <v>830</v>
      </c>
      <c r="F514" s="50" t="s">
        <v>55</v>
      </c>
      <c r="G514" s="50" t="s">
        <v>71</v>
      </c>
      <c r="H514" s="53" t="s">
        <v>705</v>
      </c>
      <c r="I514" s="52">
        <v>237068</v>
      </c>
      <c r="J514" s="52">
        <v>85310840</v>
      </c>
      <c r="K514" s="52">
        <v>223341</v>
      </c>
      <c r="L514" s="52">
        <v>80369120</v>
      </c>
      <c r="M514" s="52">
        <v>205998</v>
      </c>
      <c r="N514" s="52">
        <v>74125640</v>
      </c>
      <c r="O514" s="52">
        <v>225978</v>
      </c>
      <c r="P514" s="52">
        <v>81318440</v>
      </c>
      <c r="Q514" s="52">
        <v>205251</v>
      </c>
      <c r="R514" s="52">
        <v>73856720</v>
      </c>
      <c r="S514" s="52">
        <v>235774</v>
      </c>
      <c r="T514" s="52">
        <v>84845000</v>
      </c>
      <c r="U514" s="52">
        <v>211588</v>
      </c>
      <c r="V514" s="52">
        <v>76138040</v>
      </c>
      <c r="W514" s="52">
        <v>206524</v>
      </c>
      <c r="X514" s="52">
        <v>74315000</v>
      </c>
      <c r="Y514" s="52">
        <v>222444</v>
      </c>
      <c r="Z514" s="52">
        <v>80046200</v>
      </c>
      <c r="AA514" s="52">
        <v>216522</v>
      </c>
      <c r="AB514" s="52">
        <v>77914280</v>
      </c>
      <c r="AC514" s="52">
        <v>218221</v>
      </c>
      <c r="AD514" s="52">
        <v>78525920</v>
      </c>
      <c r="AE514" s="52">
        <v>223177</v>
      </c>
      <c r="AF514" s="52">
        <v>80310080</v>
      </c>
      <c r="AG514" s="52">
        <v>2631886</v>
      </c>
      <c r="AH514" s="52">
        <v>947075280</v>
      </c>
    </row>
    <row r="515" spans="1:34">
      <c r="A515" s="50" t="s">
        <v>50</v>
      </c>
      <c r="B515" s="50" t="s">
        <v>1548</v>
      </c>
      <c r="C515" s="50" t="s">
        <v>1549</v>
      </c>
      <c r="D515" s="50" t="s">
        <v>1550</v>
      </c>
      <c r="E515" s="50" t="s">
        <v>830</v>
      </c>
      <c r="F515" s="50" t="s">
        <v>1551</v>
      </c>
      <c r="G515" s="50" t="s">
        <v>71</v>
      </c>
      <c r="H515" s="53" t="s">
        <v>705</v>
      </c>
      <c r="I515" s="52">
        <v>3431</v>
      </c>
      <c r="J515" s="52">
        <v>1201520</v>
      </c>
      <c r="K515" s="52">
        <v>3326</v>
      </c>
      <c r="L515" s="52">
        <v>1163720</v>
      </c>
      <c r="M515" s="52">
        <v>2996</v>
      </c>
      <c r="N515" s="52">
        <v>1044920</v>
      </c>
      <c r="O515" s="52">
        <v>3522</v>
      </c>
      <c r="P515" s="52">
        <v>1234280</v>
      </c>
      <c r="Q515" s="52">
        <v>3306</v>
      </c>
      <c r="R515" s="52">
        <v>1156520</v>
      </c>
      <c r="S515" s="52">
        <v>2872</v>
      </c>
      <c r="T515" s="52">
        <v>1000280</v>
      </c>
      <c r="U515" s="52">
        <v>2797</v>
      </c>
      <c r="V515" s="52">
        <v>973280</v>
      </c>
      <c r="W515" s="52">
        <v>3299</v>
      </c>
      <c r="X515" s="52">
        <v>1154000</v>
      </c>
      <c r="Y515" s="52">
        <v>3617</v>
      </c>
      <c r="Z515" s="52">
        <v>1268480</v>
      </c>
      <c r="AA515" s="52">
        <v>3017</v>
      </c>
      <c r="AB515" s="52">
        <v>1052480</v>
      </c>
      <c r="AC515" s="52">
        <v>4390</v>
      </c>
      <c r="AD515" s="52">
        <v>1546760</v>
      </c>
      <c r="AE515" s="52">
        <v>1905</v>
      </c>
      <c r="AF515" s="52">
        <v>652160</v>
      </c>
      <c r="AG515" s="52">
        <v>38478</v>
      </c>
      <c r="AH515" s="52">
        <v>13448400</v>
      </c>
    </row>
    <row r="516" spans="1:34">
      <c r="A516" s="50" t="s">
        <v>50</v>
      </c>
      <c r="B516" s="50" t="s">
        <v>1552</v>
      </c>
      <c r="C516" s="50" t="s">
        <v>1553</v>
      </c>
      <c r="D516" s="50" t="s">
        <v>1550</v>
      </c>
      <c r="E516" s="50" t="s">
        <v>830</v>
      </c>
      <c r="F516" s="50" t="s">
        <v>1551</v>
      </c>
      <c r="G516" s="50" t="s">
        <v>71</v>
      </c>
      <c r="H516" s="53" t="s">
        <v>705</v>
      </c>
      <c r="I516" s="52">
        <v>3380</v>
      </c>
      <c r="J516" s="52">
        <v>1183160</v>
      </c>
      <c r="K516" s="52">
        <v>2579</v>
      </c>
      <c r="L516" s="52">
        <v>894800</v>
      </c>
      <c r="M516" s="52">
        <v>2459</v>
      </c>
      <c r="N516" s="52">
        <v>851600</v>
      </c>
      <c r="O516" s="52">
        <v>3246</v>
      </c>
      <c r="P516" s="52">
        <v>1134920</v>
      </c>
      <c r="Q516" s="52">
        <v>2761</v>
      </c>
      <c r="R516" s="52">
        <v>960320</v>
      </c>
      <c r="S516" s="52">
        <v>1976</v>
      </c>
      <c r="T516" s="52">
        <v>677720</v>
      </c>
      <c r="U516" s="52">
        <v>1932</v>
      </c>
      <c r="V516" s="52">
        <v>661880</v>
      </c>
      <c r="W516" s="52">
        <v>2435</v>
      </c>
      <c r="X516" s="52">
        <v>842960</v>
      </c>
      <c r="Y516" s="52">
        <v>2832</v>
      </c>
      <c r="Z516" s="52">
        <v>985880</v>
      </c>
      <c r="AA516" s="52">
        <v>2050</v>
      </c>
      <c r="AB516" s="52">
        <v>704360</v>
      </c>
      <c r="AC516" s="52">
        <v>3178</v>
      </c>
      <c r="AD516" s="52">
        <v>1110440</v>
      </c>
      <c r="AE516" s="52">
        <v>4054</v>
      </c>
      <c r="AF516" s="52">
        <v>1425800</v>
      </c>
      <c r="AG516" s="52">
        <v>32882</v>
      </c>
      <c r="AH516" s="52">
        <v>11433840</v>
      </c>
    </row>
    <row r="517" spans="1:34">
      <c r="A517" s="50" t="s">
        <v>50</v>
      </c>
      <c r="B517" s="50" t="s">
        <v>1554</v>
      </c>
      <c r="C517" s="50" t="s">
        <v>1555</v>
      </c>
      <c r="D517" s="50" t="s">
        <v>1556</v>
      </c>
      <c r="E517" s="50" t="s">
        <v>830</v>
      </c>
      <c r="F517" s="50" t="s">
        <v>55</v>
      </c>
      <c r="G517" s="50" t="s">
        <v>71</v>
      </c>
      <c r="H517" s="53" t="s">
        <v>705</v>
      </c>
      <c r="I517" s="52">
        <v>750</v>
      </c>
      <c r="J517" s="52">
        <v>236360</v>
      </c>
      <c r="K517" s="52">
        <v>231</v>
      </c>
      <c r="L517" s="52">
        <v>49520</v>
      </c>
      <c r="M517" s="52">
        <v>480</v>
      </c>
      <c r="N517" s="52">
        <v>139160</v>
      </c>
      <c r="O517" s="52">
        <v>832</v>
      </c>
      <c r="P517" s="52">
        <v>265880</v>
      </c>
      <c r="Q517" s="52">
        <v>573</v>
      </c>
      <c r="R517" s="52">
        <v>172640</v>
      </c>
      <c r="S517" s="52">
        <v>1369</v>
      </c>
      <c r="T517" s="52">
        <v>459200</v>
      </c>
      <c r="U517" s="52">
        <v>1463</v>
      </c>
      <c r="V517" s="52">
        <v>493040</v>
      </c>
      <c r="W517" s="52">
        <v>1606</v>
      </c>
      <c r="X517" s="52">
        <v>544520</v>
      </c>
      <c r="Y517" s="52">
        <v>1159</v>
      </c>
      <c r="Z517" s="52">
        <v>383600</v>
      </c>
      <c r="AA517" s="52">
        <v>451</v>
      </c>
      <c r="AB517" s="52">
        <v>128720</v>
      </c>
      <c r="AC517" s="52">
        <v>0</v>
      </c>
      <c r="AD517" s="52">
        <v>360</v>
      </c>
      <c r="AE517" s="52">
        <v>0</v>
      </c>
      <c r="AF517" s="52">
        <v>360</v>
      </c>
      <c r="AG517" s="52">
        <v>8914</v>
      </c>
      <c r="AH517" s="52">
        <v>2873360</v>
      </c>
    </row>
    <row r="518" spans="1:34">
      <c r="A518" s="50" t="s">
        <v>50</v>
      </c>
      <c r="B518" s="50" t="s">
        <v>1557</v>
      </c>
      <c r="C518" s="50" t="s">
        <v>1558</v>
      </c>
      <c r="D518" s="50" t="s">
        <v>1559</v>
      </c>
      <c r="E518" s="50" t="s">
        <v>830</v>
      </c>
      <c r="F518" s="50" t="s">
        <v>55</v>
      </c>
      <c r="G518" s="50" t="s">
        <v>71</v>
      </c>
      <c r="H518" s="53" t="s">
        <v>705</v>
      </c>
      <c r="I518" s="52">
        <v>0</v>
      </c>
      <c r="J518" s="52">
        <v>360</v>
      </c>
      <c r="K518" s="52">
        <v>0</v>
      </c>
      <c r="L518" s="52">
        <v>360</v>
      </c>
      <c r="M518" s="52">
        <v>0</v>
      </c>
      <c r="N518" s="52">
        <v>360</v>
      </c>
      <c r="O518" s="52">
        <v>0</v>
      </c>
      <c r="P518" s="52">
        <v>360</v>
      </c>
      <c r="Q518" s="52">
        <v>0</v>
      </c>
      <c r="R518" s="52">
        <v>360</v>
      </c>
      <c r="S518" s="52">
        <v>0</v>
      </c>
      <c r="T518" s="52">
        <v>360</v>
      </c>
      <c r="U518" s="52">
        <v>0</v>
      </c>
      <c r="V518" s="52">
        <v>360</v>
      </c>
      <c r="W518" s="52">
        <v>0</v>
      </c>
      <c r="X518" s="52">
        <v>360</v>
      </c>
      <c r="Y518" s="52">
        <v>493</v>
      </c>
      <c r="Z518" s="52">
        <v>143840</v>
      </c>
      <c r="AA518" s="52">
        <v>1472</v>
      </c>
      <c r="AB518" s="52">
        <v>496280</v>
      </c>
      <c r="AC518" s="52">
        <v>677</v>
      </c>
      <c r="AD518" s="52">
        <v>210080</v>
      </c>
      <c r="AE518" s="52">
        <v>0</v>
      </c>
      <c r="AF518" s="52">
        <v>360</v>
      </c>
      <c r="AG518" s="52">
        <v>2642</v>
      </c>
      <c r="AH518" s="52">
        <v>853440</v>
      </c>
    </row>
    <row r="519" spans="1:34">
      <c r="A519" s="50" t="s">
        <v>50</v>
      </c>
      <c r="B519" s="50" t="s">
        <v>1560</v>
      </c>
      <c r="C519" s="50" t="s">
        <v>1561</v>
      </c>
      <c r="D519" s="50" t="s">
        <v>1562</v>
      </c>
      <c r="E519" s="50" t="s">
        <v>69</v>
      </c>
      <c r="F519" s="50" t="s">
        <v>808</v>
      </c>
      <c r="G519" s="50" t="s">
        <v>71</v>
      </c>
      <c r="H519" s="53" t="s">
        <v>705</v>
      </c>
      <c r="AG519" s="52">
        <v>0</v>
      </c>
      <c r="AH519" s="52">
        <v>0</v>
      </c>
    </row>
    <row r="520" spans="1:34">
      <c r="A520" s="50" t="s">
        <v>50</v>
      </c>
      <c r="B520" s="50" t="s">
        <v>1563</v>
      </c>
      <c r="C520" s="50" t="s">
        <v>1564</v>
      </c>
      <c r="D520" s="50" t="s">
        <v>1565</v>
      </c>
      <c r="E520" s="50" t="s">
        <v>830</v>
      </c>
      <c r="F520" s="50" t="s">
        <v>877</v>
      </c>
      <c r="G520" s="50" t="s">
        <v>71</v>
      </c>
      <c r="H520" s="53" t="s">
        <v>72</v>
      </c>
      <c r="I520" s="52">
        <v>0</v>
      </c>
      <c r="J520" s="52">
        <v>0</v>
      </c>
      <c r="K520" s="52">
        <v>0</v>
      </c>
      <c r="L520" s="52">
        <v>0</v>
      </c>
      <c r="M520" s="52">
        <v>0</v>
      </c>
      <c r="N520" s="52">
        <v>0</v>
      </c>
      <c r="O520" s="52">
        <v>0</v>
      </c>
      <c r="P520" s="52">
        <v>0</v>
      </c>
      <c r="Q520" s="52">
        <v>0</v>
      </c>
      <c r="R520" s="52">
        <v>0</v>
      </c>
      <c r="S520" s="52">
        <v>0</v>
      </c>
      <c r="T520" s="52">
        <v>0</v>
      </c>
      <c r="U520" s="52">
        <v>0</v>
      </c>
      <c r="V520" s="52">
        <v>0</v>
      </c>
      <c r="W520" s="52">
        <v>0</v>
      </c>
      <c r="X520" s="52">
        <v>0</v>
      </c>
      <c r="Y520" s="52">
        <v>0</v>
      </c>
      <c r="Z520" s="52">
        <v>0</v>
      </c>
      <c r="AA520" s="52">
        <v>0</v>
      </c>
      <c r="AB520" s="52">
        <v>0</v>
      </c>
      <c r="AC520" s="52">
        <v>0</v>
      </c>
      <c r="AD520" s="52">
        <v>0</v>
      </c>
      <c r="AE520" s="52">
        <v>0</v>
      </c>
      <c r="AF520" s="52">
        <v>0</v>
      </c>
      <c r="AG520" s="52">
        <v>0</v>
      </c>
      <c r="AH520" s="52">
        <v>0</v>
      </c>
    </row>
    <row r="521" spans="1:34">
      <c r="A521" s="50" t="s">
        <v>50</v>
      </c>
      <c r="B521" s="50" t="s">
        <v>1566</v>
      </c>
      <c r="C521" s="50" t="s">
        <v>1567</v>
      </c>
      <c r="D521" s="50" t="s">
        <v>1568</v>
      </c>
      <c r="E521" s="50" t="s">
        <v>830</v>
      </c>
      <c r="F521" s="50" t="s">
        <v>55</v>
      </c>
      <c r="G521" s="50" t="s">
        <v>71</v>
      </c>
      <c r="H521" s="53" t="s">
        <v>705</v>
      </c>
      <c r="I521" s="52">
        <v>0</v>
      </c>
      <c r="J521" s="52">
        <v>360</v>
      </c>
      <c r="K521" s="52">
        <v>0</v>
      </c>
      <c r="L521" s="52">
        <v>360</v>
      </c>
      <c r="M521" s="52">
        <v>0</v>
      </c>
      <c r="N521" s="52">
        <v>360</v>
      </c>
      <c r="O521" s="52">
        <v>0</v>
      </c>
      <c r="P521" s="52">
        <v>360</v>
      </c>
      <c r="Q521" s="52">
        <v>0</v>
      </c>
      <c r="R521" s="52">
        <v>360</v>
      </c>
      <c r="S521" s="52">
        <v>0</v>
      </c>
      <c r="T521" s="52">
        <v>360</v>
      </c>
      <c r="U521" s="52">
        <v>0</v>
      </c>
      <c r="V521" s="52">
        <v>360</v>
      </c>
      <c r="W521" s="52">
        <v>0</v>
      </c>
      <c r="X521" s="52">
        <v>360</v>
      </c>
      <c r="Y521" s="52">
        <v>0</v>
      </c>
      <c r="Z521" s="52">
        <v>360</v>
      </c>
      <c r="AA521" s="52">
        <v>0</v>
      </c>
      <c r="AB521" s="52">
        <v>360</v>
      </c>
      <c r="AC521" s="52">
        <v>0</v>
      </c>
      <c r="AD521" s="52">
        <v>360</v>
      </c>
      <c r="AE521" s="52">
        <v>0</v>
      </c>
      <c r="AF521" s="52">
        <v>360</v>
      </c>
      <c r="AG521" s="52">
        <v>0</v>
      </c>
      <c r="AH521" s="52">
        <v>4320</v>
      </c>
    </row>
    <row r="522" spans="1:34">
      <c r="A522" s="50" t="s">
        <v>50</v>
      </c>
      <c r="B522" s="50" t="s">
        <v>1569</v>
      </c>
      <c r="C522" s="50" t="s">
        <v>1570</v>
      </c>
      <c r="D522" s="50" t="s">
        <v>1571</v>
      </c>
      <c r="E522" s="50" t="s">
        <v>830</v>
      </c>
      <c r="F522" s="50" t="s">
        <v>877</v>
      </c>
      <c r="G522" s="50" t="s">
        <v>71</v>
      </c>
      <c r="H522" s="53" t="s">
        <v>705</v>
      </c>
      <c r="I522" s="52">
        <v>16</v>
      </c>
      <c r="J522" s="52">
        <v>3400</v>
      </c>
      <c r="K522" s="52">
        <v>0</v>
      </c>
      <c r="L522" s="52">
        <v>360</v>
      </c>
      <c r="M522" s="52">
        <v>0</v>
      </c>
      <c r="N522" s="52">
        <v>360</v>
      </c>
      <c r="O522" s="52">
        <v>0</v>
      </c>
      <c r="P522" s="52">
        <v>360</v>
      </c>
      <c r="Q522" s="52">
        <v>1</v>
      </c>
      <c r="R522" s="52">
        <v>550</v>
      </c>
      <c r="S522" s="52">
        <v>0</v>
      </c>
      <c r="T522" s="52">
        <v>360</v>
      </c>
      <c r="U522" s="52">
        <v>0</v>
      </c>
      <c r="V522" s="52">
        <v>360</v>
      </c>
      <c r="W522" s="52">
        <v>18</v>
      </c>
      <c r="X522" s="52">
        <v>3780</v>
      </c>
      <c r="Y522" s="52">
        <v>14</v>
      </c>
      <c r="Z522" s="52">
        <v>3020</v>
      </c>
      <c r="AA522" s="52">
        <v>0</v>
      </c>
      <c r="AB522" s="52">
        <v>360</v>
      </c>
      <c r="AC522" s="52">
        <v>1</v>
      </c>
      <c r="AD522" s="52">
        <v>550</v>
      </c>
      <c r="AE522" s="52">
        <v>0</v>
      </c>
      <c r="AF522" s="52">
        <v>360</v>
      </c>
      <c r="AG522" s="52">
        <v>50</v>
      </c>
      <c r="AH522" s="52">
        <v>13820</v>
      </c>
    </row>
    <row r="523" spans="1:34">
      <c r="A523" s="50" t="s">
        <v>50</v>
      </c>
      <c r="B523" s="50" t="s">
        <v>1572</v>
      </c>
      <c r="C523" s="50" t="s">
        <v>1573</v>
      </c>
      <c r="D523" s="50" t="s">
        <v>1574</v>
      </c>
      <c r="E523" s="50" t="s">
        <v>830</v>
      </c>
      <c r="F523" s="50" t="s">
        <v>70</v>
      </c>
      <c r="G523" s="50" t="s">
        <v>71</v>
      </c>
      <c r="H523" s="53" t="s">
        <v>705</v>
      </c>
      <c r="I523" s="52">
        <v>0</v>
      </c>
      <c r="J523" s="52">
        <v>360</v>
      </c>
      <c r="K523" s="52">
        <v>0</v>
      </c>
      <c r="L523" s="52">
        <v>360</v>
      </c>
      <c r="M523" s="52">
        <v>0</v>
      </c>
      <c r="N523" s="52">
        <v>360</v>
      </c>
      <c r="O523" s="52">
        <v>0</v>
      </c>
      <c r="P523" s="52">
        <v>360</v>
      </c>
      <c r="Q523" s="52">
        <v>0</v>
      </c>
      <c r="R523" s="52">
        <v>360</v>
      </c>
      <c r="S523" s="52">
        <v>0</v>
      </c>
      <c r="T523" s="52">
        <v>360</v>
      </c>
      <c r="U523" s="52">
        <v>0</v>
      </c>
      <c r="V523" s="52">
        <v>360</v>
      </c>
      <c r="W523" s="52">
        <v>0</v>
      </c>
      <c r="X523" s="52">
        <v>360</v>
      </c>
      <c r="Y523" s="52">
        <v>0</v>
      </c>
      <c r="Z523" s="52">
        <v>360</v>
      </c>
      <c r="AA523" s="52">
        <v>0</v>
      </c>
      <c r="AB523" s="52">
        <v>360</v>
      </c>
      <c r="AC523" s="52">
        <v>0</v>
      </c>
      <c r="AD523" s="52">
        <v>360</v>
      </c>
      <c r="AE523" s="52">
        <v>0</v>
      </c>
      <c r="AF523" s="52">
        <v>360</v>
      </c>
      <c r="AG523" s="52">
        <v>0</v>
      </c>
      <c r="AH523" s="52">
        <v>4320</v>
      </c>
    </row>
    <row r="524" spans="1:34">
      <c r="A524" s="50" t="s">
        <v>50</v>
      </c>
      <c r="B524" s="50" t="s">
        <v>1575</v>
      </c>
      <c r="C524" s="50" t="s">
        <v>1576</v>
      </c>
      <c r="D524" s="50" t="s">
        <v>1577</v>
      </c>
      <c r="E524" s="50" t="s">
        <v>830</v>
      </c>
      <c r="F524" s="50" t="s">
        <v>70</v>
      </c>
      <c r="G524" s="50" t="s">
        <v>71</v>
      </c>
      <c r="H524" s="53" t="s">
        <v>705</v>
      </c>
      <c r="I524" s="52">
        <v>0</v>
      </c>
      <c r="J524" s="52">
        <v>0</v>
      </c>
      <c r="K524" s="52">
        <v>0</v>
      </c>
      <c r="L524" s="52">
        <v>0</v>
      </c>
      <c r="M524" s="52">
        <v>0</v>
      </c>
      <c r="N524" s="52">
        <v>0</v>
      </c>
      <c r="O524" s="52">
        <v>0</v>
      </c>
      <c r="P524" s="52">
        <v>0</v>
      </c>
      <c r="Q524" s="52">
        <v>0</v>
      </c>
      <c r="R524" s="52">
        <v>0</v>
      </c>
      <c r="S524" s="52">
        <v>0</v>
      </c>
      <c r="T524" s="52">
        <v>0</v>
      </c>
      <c r="U524" s="52">
        <v>0</v>
      </c>
      <c r="V524" s="52">
        <v>0</v>
      </c>
      <c r="W524" s="52">
        <v>0</v>
      </c>
      <c r="X524" s="52">
        <v>0</v>
      </c>
      <c r="Y524" s="52">
        <v>0</v>
      </c>
      <c r="Z524" s="52">
        <v>0</v>
      </c>
      <c r="AA524" s="52">
        <v>0</v>
      </c>
      <c r="AB524" s="52">
        <v>0</v>
      </c>
      <c r="AC524" s="52">
        <v>0</v>
      </c>
      <c r="AD524" s="52">
        <v>0</v>
      </c>
      <c r="AE524" s="52">
        <v>0</v>
      </c>
      <c r="AF524" s="52">
        <v>0</v>
      </c>
      <c r="AG524" s="52">
        <v>0</v>
      </c>
      <c r="AH524" s="52">
        <v>0</v>
      </c>
    </row>
    <row r="525" spans="1:34">
      <c r="A525" s="50" t="s">
        <v>50</v>
      </c>
      <c r="B525" s="50" t="s">
        <v>1578</v>
      </c>
      <c r="C525" s="50" t="s">
        <v>1579</v>
      </c>
      <c r="D525" s="50" t="s">
        <v>1580</v>
      </c>
      <c r="E525" s="50" t="s">
        <v>830</v>
      </c>
      <c r="F525" s="50" t="s">
        <v>55</v>
      </c>
      <c r="G525" s="50" t="s">
        <v>71</v>
      </c>
      <c r="H525" s="53" t="s">
        <v>705</v>
      </c>
      <c r="I525" s="52">
        <v>0</v>
      </c>
      <c r="J525" s="52">
        <v>360</v>
      </c>
      <c r="K525" s="52">
        <v>13</v>
      </c>
      <c r="L525" s="52">
        <v>2830</v>
      </c>
      <c r="M525" s="52">
        <v>0</v>
      </c>
      <c r="N525" s="52">
        <v>360</v>
      </c>
      <c r="O525" s="52">
        <v>0</v>
      </c>
      <c r="P525" s="52">
        <v>360</v>
      </c>
      <c r="Q525" s="52">
        <v>0</v>
      </c>
      <c r="R525" s="52">
        <v>360</v>
      </c>
      <c r="S525" s="52">
        <v>0</v>
      </c>
      <c r="T525" s="52">
        <v>360</v>
      </c>
      <c r="U525" s="52">
        <v>0</v>
      </c>
      <c r="V525" s="52">
        <v>360</v>
      </c>
      <c r="W525" s="52">
        <v>0</v>
      </c>
      <c r="X525" s="52">
        <v>360</v>
      </c>
      <c r="Y525" s="52">
        <v>0</v>
      </c>
      <c r="Z525" s="52">
        <v>360</v>
      </c>
      <c r="AA525" s="52">
        <v>0</v>
      </c>
      <c r="AB525" s="52">
        <v>360</v>
      </c>
      <c r="AC525" s="52">
        <v>0</v>
      </c>
      <c r="AD525" s="52">
        <v>360</v>
      </c>
      <c r="AE525" s="52">
        <v>0</v>
      </c>
      <c r="AF525" s="52">
        <v>360</v>
      </c>
      <c r="AG525" s="52">
        <v>13</v>
      </c>
      <c r="AH525" s="52">
        <v>6790</v>
      </c>
    </row>
    <row r="526" spans="1:34">
      <c r="A526" s="50" t="s">
        <v>50</v>
      </c>
      <c r="B526" s="50" t="s">
        <v>1581</v>
      </c>
      <c r="C526" s="50" t="s">
        <v>1582</v>
      </c>
      <c r="D526" s="50" t="s">
        <v>1580</v>
      </c>
      <c r="E526" s="50" t="s">
        <v>830</v>
      </c>
      <c r="F526" s="50" t="s">
        <v>55</v>
      </c>
      <c r="G526" s="50" t="s">
        <v>71</v>
      </c>
      <c r="H526" s="53" t="s">
        <v>705</v>
      </c>
      <c r="I526" s="52">
        <v>2733</v>
      </c>
      <c r="J526" s="52">
        <v>950240</v>
      </c>
      <c r="K526" s="52">
        <v>2096</v>
      </c>
      <c r="L526" s="52">
        <v>720920</v>
      </c>
      <c r="M526" s="52">
        <v>2524</v>
      </c>
      <c r="N526" s="52">
        <v>875000</v>
      </c>
      <c r="O526" s="52">
        <v>2245</v>
      </c>
      <c r="P526" s="52">
        <v>774560</v>
      </c>
      <c r="Q526" s="52">
        <v>2341</v>
      </c>
      <c r="R526" s="52">
        <v>809120</v>
      </c>
      <c r="S526" s="52">
        <v>2273</v>
      </c>
      <c r="T526" s="52">
        <v>784640</v>
      </c>
      <c r="U526" s="52">
        <v>2355</v>
      </c>
      <c r="V526" s="52">
        <v>814160</v>
      </c>
      <c r="W526" s="52">
        <v>2305</v>
      </c>
      <c r="X526" s="52">
        <v>796160</v>
      </c>
      <c r="Y526" s="52">
        <v>2405</v>
      </c>
      <c r="Z526" s="52">
        <v>832160</v>
      </c>
      <c r="AA526" s="52">
        <v>2377</v>
      </c>
      <c r="AB526" s="52">
        <v>822080</v>
      </c>
      <c r="AC526" s="52">
        <v>985</v>
      </c>
      <c r="AD526" s="52">
        <v>320960</v>
      </c>
      <c r="AE526" s="52">
        <v>0</v>
      </c>
      <c r="AF526" s="52">
        <v>360</v>
      </c>
      <c r="AG526" s="52">
        <v>24639</v>
      </c>
      <c r="AH526" s="52">
        <v>8500360</v>
      </c>
    </row>
    <row r="527" spans="1:34">
      <c r="A527" s="50" t="s">
        <v>50</v>
      </c>
      <c r="B527" s="50" t="s">
        <v>1583</v>
      </c>
      <c r="C527" s="50" t="s">
        <v>1584</v>
      </c>
      <c r="D527" s="50" t="s">
        <v>1580</v>
      </c>
      <c r="E527" s="50" t="s">
        <v>830</v>
      </c>
      <c r="F527" s="50" t="s">
        <v>55</v>
      </c>
      <c r="G527" s="50" t="s">
        <v>71</v>
      </c>
      <c r="H527" s="53" t="s">
        <v>705</v>
      </c>
      <c r="I527" s="52">
        <v>0</v>
      </c>
      <c r="J527" s="52">
        <v>360</v>
      </c>
      <c r="K527" s="52">
        <v>0</v>
      </c>
      <c r="L527" s="52">
        <v>360</v>
      </c>
      <c r="M527" s="52">
        <v>0</v>
      </c>
      <c r="N527" s="52">
        <v>360</v>
      </c>
      <c r="O527" s="52">
        <v>0</v>
      </c>
      <c r="P527" s="52">
        <v>360</v>
      </c>
      <c r="Q527" s="52">
        <v>0</v>
      </c>
      <c r="R527" s="52">
        <v>360</v>
      </c>
      <c r="S527" s="52">
        <v>0</v>
      </c>
      <c r="T527" s="52">
        <v>360</v>
      </c>
      <c r="U527" s="52">
        <v>0</v>
      </c>
      <c r="V527" s="52">
        <v>360</v>
      </c>
      <c r="W527" s="52">
        <v>0</v>
      </c>
      <c r="X527" s="52">
        <v>360</v>
      </c>
      <c r="Y527" s="52">
        <v>0</v>
      </c>
      <c r="Z527" s="52">
        <v>360</v>
      </c>
      <c r="AA527" s="52">
        <v>0</v>
      </c>
      <c r="AB527" s="52">
        <v>360</v>
      </c>
      <c r="AC527" s="52">
        <v>0</v>
      </c>
      <c r="AD527" s="52">
        <v>360</v>
      </c>
      <c r="AE527" s="52">
        <v>0</v>
      </c>
      <c r="AF527" s="52">
        <v>360</v>
      </c>
      <c r="AG527" s="52">
        <v>0</v>
      </c>
      <c r="AH527" s="52">
        <v>4320</v>
      </c>
    </row>
    <row r="528" spans="1:34">
      <c r="A528" s="50" t="s">
        <v>50</v>
      </c>
      <c r="B528" s="50" t="s">
        <v>1585</v>
      </c>
      <c r="C528" s="50" t="s">
        <v>1586</v>
      </c>
      <c r="D528" s="50" t="s">
        <v>1580</v>
      </c>
      <c r="E528" s="50" t="s">
        <v>830</v>
      </c>
      <c r="F528" s="50" t="s">
        <v>55</v>
      </c>
      <c r="G528" s="50" t="s">
        <v>71</v>
      </c>
      <c r="H528" s="53" t="s">
        <v>705</v>
      </c>
      <c r="I528" s="52">
        <v>4200</v>
      </c>
      <c r="J528" s="52">
        <v>1478360</v>
      </c>
      <c r="K528" s="52">
        <v>4089</v>
      </c>
      <c r="L528" s="52">
        <v>1438400</v>
      </c>
      <c r="M528" s="52">
        <v>4232</v>
      </c>
      <c r="N528" s="52">
        <v>1489880</v>
      </c>
      <c r="O528" s="52">
        <v>4215</v>
      </c>
      <c r="P528" s="52">
        <v>1483760</v>
      </c>
      <c r="Q528" s="52">
        <v>4430</v>
      </c>
      <c r="R528" s="52">
        <v>1561160</v>
      </c>
      <c r="S528" s="52">
        <v>4206</v>
      </c>
      <c r="T528" s="52">
        <v>1480520</v>
      </c>
      <c r="U528" s="52">
        <v>4305</v>
      </c>
      <c r="V528" s="52">
        <v>1516160</v>
      </c>
      <c r="W528" s="52">
        <v>4111</v>
      </c>
      <c r="X528" s="52">
        <v>1446320</v>
      </c>
      <c r="Y528" s="52">
        <v>4160</v>
      </c>
      <c r="Z528" s="52">
        <v>1463960</v>
      </c>
      <c r="AA528" s="52">
        <v>4007</v>
      </c>
      <c r="AB528" s="52">
        <v>1408880</v>
      </c>
      <c r="AC528" s="52">
        <v>4996</v>
      </c>
      <c r="AD528" s="52">
        <v>1764920</v>
      </c>
      <c r="AE528" s="52">
        <v>5199</v>
      </c>
      <c r="AF528" s="52">
        <v>1838000</v>
      </c>
      <c r="AG528" s="52">
        <v>52150</v>
      </c>
      <c r="AH528" s="52">
        <v>18370320</v>
      </c>
    </row>
    <row r="529" spans="1:34">
      <c r="A529" s="50" t="s">
        <v>50</v>
      </c>
      <c r="B529" s="50" t="s">
        <v>1587</v>
      </c>
      <c r="C529" s="50" t="s">
        <v>1588</v>
      </c>
      <c r="D529" s="50" t="s">
        <v>1589</v>
      </c>
      <c r="E529" s="50" t="s">
        <v>830</v>
      </c>
      <c r="F529" s="50" t="s">
        <v>55</v>
      </c>
      <c r="G529" s="50" t="s">
        <v>71</v>
      </c>
      <c r="H529" s="53" t="s">
        <v>705</v>
      </c>
      <c r="I529" s="52">
        <v>947</v>
      </c>
      <c r="J529" s="52">
        <v>307280</v>
      </c>
      <c r="K529" s="52">
        <v>687</v>
      </c>
      <c r="L529" s="52">
        <v>213680</v>
      </c>
      <c r="M529" s="52">
        <v>667</v>
      </c>
      <c r="N529" s="52">
        <v>206480</v>
      </c>
      <c r="O529" s="52">
        <v>774</v>
      </c>
      <c r="P529" s="52">
        <v>245000</v>
      </c>
      <c r="Q529" s="52">
        <v>737</v>
      </c>
      <c r="R529" s="52">
        <v>231680</v>
      </c>
      <c r="S529" s="52">
        <v>689</v>
      </c>
      <c r="T529" s="52">
        <v>214400</v>
      </c>
      <c r="U529" s="52">
        <v>1202</v>
      </c>
      <c r="V529" s="52">
        <v>399080</v>
      </c>
      <c r="W529" s="52">
        <v>1611</v>
      </c>
      <c r="X529" s="52">
        <v>546320</v>
      </c>
      <c r="Y529" s="52">
        <v>1842</v>
      </c>
      <c r="Z529" s="52">
        <v>629480</v>
      </c>
      <c r="AA529" s="52">
        <v>1663</v>
      </c>
      <c r="AB529" s="52">
        <v>565040</v>
      </c>
      <c r="AC529" s="52">
        <v>1826</v>
      </c>
      <c r="AD529" s="52">
        <v>623720</v>
      </c>
      <c r="AE529" s="52">
        <v>1826</v>
      </c>
      <c r="AF529" s="52">
        <v>623720</v>
      </c>
      <c r="AG529" s="52">
        <v>14471</v>
      </c>
      <c r="AH529" s="52">
        <v>4805880</v>
      </c>
    </row>
    <row r="530" spans="1:34">
      <c r="A530" s="50" t="s">
        <v>50</v>
      </c>
      <c r="B530" s="50" t="s">
        <v>1590</v>
      </c>
      <c r="C530" s="50" t="s">
        <v>1591</v>
      </c>
      <c r="D530" s="50" t="s">
        <v>1589</v>
      </c>
      <c r="E530" s="50" t="s">
        <v>830</v>
      </c>
      <c r="F530" s="50" t="s">
        <v>55</v>
      </c>
      <c r="G530" s="50" t="s">
        <v>71</v>
      </c>
      <c r="H530" s="53" t="s">
        <v>705</v>
      </c>
      <c r="I530" s="52">
        <v>3313</v>
      </c>
      <c r="J530" s="52">
        <v>1159040</v>
      </c>
      <c r="K530" s="52">
        <v>3081</v>
      </c>
      <c r="L530" s="52">
        <v>1075520</v>
      </c>
      <c r="M530" s="52">
        <v>2996</v>
      </c>
      <c r="N530" s="52">
        <v>1044920</v>
      </c>
      <c r="O530" s="52">
        <v>3345</v>
      </c>
      <c r="P530" s="52">
        <v>1170560</v>
      </c>
      <c r="Q530" s="52">
        <v>3295</v>
      </c>
      <c r="R530" s="52">
        <v>1152560</v>
      </c>
      <c r="S530" s="52">
        <v>3212</v>
      </c>
      <c r="T530" s="52">
        <v>1122680</v>
      </c>
      <c r="U530" s="52">
        <v>3118</v>
      </c>
      <c r="V530" s="52">
        <v>1088840</v>
      </c>
      <c r="W530" s="52">
        <v>3044</v>
      </c>
      <c r="X530" s="52">
        <v>1062200</v>
      </c>
      <c r="Y530" s="52">
        <v>3573</v>
      </c>
      <c r="Z530" s="52">
        <v>1252640</v>
      </c>
      <c r="AA530" s="52">
        <v>2972</v>
      </c>
      <c r="AB530" s="52">
        <v>1036280</v>
      </c>
      <c r="AC530" s="52">
        <v>3301</v>
      </c>
      <c r="AD530" s="52">
        <v>1154720</v>
      </c>
      <c r="AE530" s="52">
        <v>3239</v>
      </c>
      <c r="AF530" s="52">
        <v>1132400</v>
      </c>
      <c r="AG530" s="52">
        <v>38489</v>
      </c>
      <c r="AH530" s="52">
        <v>13452360</v>
      </c>
    </row>
    <row r="531" spans="1:34">
      <c r="A531" s="50" t="s">
        <v>50</v>
      </c>
      <c r="B531" s="50" t="s">
        <v>1592</v>
      </c>
      <c r="C531" s="50" t="s">
        <v>1593</v>
      </c>
      <c r="D531" s="50" t="s">
        <v>1594</v>
      </c>
      <c r="E531" s="50" t="s">
        <v>830</v>
      </c>
      <c r="F531" s="50" t="s">
        <v>55</v>
      </c>
      <c r="G531" s="50" t="s">
        <v>71</v>
      </c>
      <c r="H531" s="53" t="s">
        <v>705</v>
      </c>
      <c r="I531" s="52">
        <v>0</v>
      </c>
      <c r="J531" s="52">
        <v>360</v>
      </c>
      <c r="K531" s="52">
        <v>0</v>
      </c>
      <c r="L531" s="52">
        <v>360</v>
      </c>
      <c r="M531" s="52">
        <v>0</v>
      </c>
      <c r="N531" s="52">
        <v>360</v>
      </c>
      <c r="O531" s="52">
        <v>0</v>
      </c>
      <c r="P531" s="52">
        <v>360</v>
      </c>
      <c r="Q531" s="52">
        <v>0</v>
      </c>
      <c r="R531" s="52">
        <v>360</v>
      </c>
      <c r="S531" s="52">
        <v>0</v>
      </c>
      <c r="T531" s="52">
        <v>360</v>
      </c>
      <c r="U531" s="52">
        <v>0</v>
      </c>
      <c r="V531" s="52">
        <v>360</v>
      </c>
      <c r="W531" s="52">
        <v>0</v>
      </c>
      <c r="X531" s="52">
        <v>360</v>
      </c>
      <c r="Y531" s="52">
        <v>0</v>
      </c>
      <c r="Z531" s="52">
        <v>360</v>
      </c>
      <c r="AA531" s="52">
        <v>0</v>
      </c>
      <c r="AB531" s="52">
        <v>360</v>
      </c>
      <c r="AC531" s="52">
        <v>0</v>
      </c>
      <c r="AD531" s="52">
        <v>360</v>
      </c>
      <c r="AE531" s="52">
        <v>0</v>
      </c>
      <c r="AF531" s="52">
        <v>360</v>
      </c>
      <c r="AG531" s="52">
        <v>0</v>
      </c>
      <c r="AH531" s="52">
        <v>4320</v>
      </c>
    </row>
    <row r="532" spans="1:34">
      <c r="A532" s="50" t="s">
        <v>50</v>
      </c>
      <c r="B532" s="50" t="s">
        <v>1595</v>
      </c>
      <c r="C532" s="50" t="s">
        <v>1596</v>
      </c>
      <c r="D532" s="50" t="s">
        <v>1597</v>
      </c>
      <c r="E532" s="50" t="s">
        <v>830</v>
      </c>
      <c r="F532" s="50" t="s">
        <v>808</v>
      </c>
      <c r="G532" s="50" t="s">
        <v>71</v>
      </c>
      <c r="H532" s="53" t="s">
        <v>705</v>
      </c>
      <c r="I532" s="52">
        <v>0</v>
      </c>
      <c r="J532" s="52">
        <v>360</v>
      </c>
      <c r="K532" s="52">
        <v>0</v>
      </c>
      <c r="L532" s="52">
        <v>360</v>
      </c>
      <c r="M532" s="52">
        <v>0</v>
      </c>
      <c r="N532" s="52">
        <v>360</v>
      </c>
      <c r="O532" s="52">
        <v>0</v>
      </c>
      <c r="P532" s="52">
        <v>360</v>
      </c>
      <c r="Q532" s="52">
        <v>0</v>
      </c>
      <c r="R532" s="52">
        <v>360</v>
      </c>
      <c r="S532" s="52">
        <v>0</v>
      </c>
      <c r="T532" s="52">
        <v>360</v>
      </c>
      <c r="U532" s="52">
        <v>1012</v>
      </c>
      <c r="V532" s="52">
        <v>330680</v>
      </c>
      <c r="W532" s="52">
        <v>1995</v>
      </c>
      <c r="X532" s="52">
        <v>684560</v>
      </c>
      <c r="Y532" s="52">
        <v>1572</v>
      </c>
      <c r="Z532" s="52">
        <v>532280</v>
      </c>
      <c r="AA532" s="52">
        <v>1521</v>
      </c>
      <c r="AB532" s="52">
        <v>513920</v>
      </c>
      <c r="AC532" s="52">
        <v>322</v>
      </c>
      <c r="AD532" s="52">
        <v>82280</v>
      </c>
      <c r="AE532" s="52">
        <v>288</v>
      </c>
      <c r="AF532" s="52">
        <v>70040</v>
      </c>
      <c r="AG532" s="52">
        <v>6710</v>
      </c>
      <c r="AH532" s="52">
        <v>2215920</v>
      </c>
    </row>
    <row r="533" spans="1:34">
      <c r="A533" s="50" t="s">
        <v>50</v>
      </c>
      <c r="B533" s="50" t="s">
        <v>1598</v>
      </c>
      <c r="C533" s="50" t="s">
        <v>1599</v>
      </c>
      <c r="D533" s="50" t="s">
        <v>1600</v>
      </c>
      <c r="E533" s="50" t="s">
        <v>830</v>
      </c>
      <c r="F533" s="50" t="s">
        <v>877</v>
      </c>
      <c r="G533" s="50" t="s">
        <v>71</v>
      </c>
      <c r="H533" s="53" t="s">
        <v>72</v>
      </c>
      <c r="I533" s="52">
        <v>0</v>
      </c>
      <c r="J533" s="52">
        <v>360</v>
      </c>
      <c r="K533" s="52">
        <v>0</v>
      </c>
      <c r="L533" s="52">
        <v>360</v>
      </c>
      <c r="M533" s="52">
        <v>0</v>
      </c>
      <c r="N533" s="52">
        <v>360</v>
      </c>
      <c r="O533" s="52">
        <v>0</v>
      </c>
      <c r="P533" s="52">
        <v>360</v>
      </c>
      <c r="Q533" s="52">
        <v>0</v>
      </c>
      <c r="R533" s="52">
        <v>360</v>
      </c>
      <c r="S533" s="52">
        <v>0</v>
      </c>
      <c r="T533" s="52">
        <v>360</v>
      </c>
      <c r="U533" s="52">
        <v>0</v>
      </c>
      <c r="V533" s="52">
        <v>0</v>
      </c>
      <c r="W533" s="52">
        <v>0</v>
      </c>
      <c r="X533" s="52">
        <v>0</v>
      </c>
      <c r="Y533" s="52">
        <v>0</v>
      </c>
      <c r="Z533" s="52">
        <v>0</v>
      </c>
      <c r="AA533" s="52">
        <v>0</v>
      </c>
      <c r="AB533" s="52">
        <v>0</v>
      </c>
      <c r="AC533" s="52">
        <v>0</v>
      </c>
      <c r="AD533" s="52">
        <v>0</v>
      </c>
      <c r="AE533" s="52">
        <v>0</v>
      </c>
      <c r="AF533" s="52">
        <v>0</v>
      </c>
      <c r="AG533" s="52">
        <v>0</v>
      </c>
      <c r="AH533" s="52">
        <v>2160</v>
      </c>
    </row>
    <row r="534" spans="1:34">
      <c r="A534" s="50" t="s">
        <v>50</v>
      </c>
      <c r="B534" s="50" t="s">
        <v>1601</v>
      </c>
      <c r="C534" s="50" t="s">
        <v>1602</v>
      </c>
      <c r="D534" s="50" t="s">
        <v>1603</v>
      </c>
      <c r="E534" s="50" t="s">
        <v>830</v>
      </c>
      <c r="F534" s="50" t="s">
        <v>836</v>
      </c>
      <c r="G534" s="50" t="s">
        <v>71</v>
      </c>
      <c r="H534" s="53" t="s">
        <v>72</v>
      </c>
      <c r="I534" s="52">
        <v>0</v>
      </c>
      <c r="J534" s="52">
        <v>360</v>
      </c>
      <c r="K534" s="52">
        <v>0</v>
      </c>
      <c r="L534" s="52">
        <v>360</v>
      </c>
      <c r="M534" s="52">
        <v>0</v>
      </c>
      <c r="N534" s="52">
        <v>360</v>
      </c>
      <c r="O534" s="52">
        <v>0</v>
      </c>
      <c r="P534" s="52">
        <v>360</v>
      </c>
      <c r="Q534" s="52">
        <v>0</v>
      </c>
      <c r="R534" s="52">
        <v>360</v>
      </c>
      <c r="S534" s="52">
        <v>0</v>
      </c>
      <c r="T534" s="52">
        <v>360</v>
      </c>
      <c r="U534" s="52">
        <v>0</v>
      </c>
      <c r="V534" s="52">
        <v>360</v>
      </c>
      <c r="W534" s="52">
        <v>0</v>
      </c>
      <c r="X534" s="52">
        <v>360</v>
      </c>
      <c r="Y534" s="52">
        <v>0</v>
      </c>
      <c r="Z534" s="52">
        <v>360</v>
      </c>
      <c r="AA534" s="52">
        <v>0</v>
      </c>
      <c r="AB534" s="52">
        <v>360</v>
      </c>
      <c r="AC534" s="52">
        <v>0</v>
      </c>
      <c r="AD534" s="52">
        <v>360</v>
      </c>
      <c r="AE534" s="52">
        <v>0</v>
      </c>
      <c r="AF534" s="52">
        <v>360</v>
      </c>
      <c r="AG534" s="52">
        <v>0</v>
      </c>
      <c r="AH534" s="52">
        <v>4320</v>
      </c>
    </row>
    <row r="535" spans="1:34">
      <c r="A535" s="50" t="s">
        <v>50</v>
      </c>
      <c r="B535" s="50" t="s">
        <v>1604</v>
      </c>
      <c r="C535" s="50" t="s">
        <v>1605</v>
      </c>
      <c r="D535" s="50" t="s">
        <v>1606</v>
      </c>
      <c r="E535" s="50" t="s">
        <v>830</v>
      </c>
      <c r="F535" s="50" t="s">
        <v>55</v>
      </c>
      <c r="G535" s="50" t="s">
        <v>71</v>
      </c>
      <c r="H535" s="53" t="s">
        <v>705</v>
      </c>
      <c r="I535" s="52">
        <v>352</v>
      </c>
      <c r="J535" s="52">
        <v>93080</v>
      </c>
      <c r="K535" s="52">
        <v>351</v>
      </c>
      <c r="L535" s="52">
        <v>92720</v>
      </c>
      <c r="M535" s="52">
        <v>335</v>
      </c>
      <c r="N535" s="52">
        <v>86960</v>
      </c>
      <c r="O535" s="52">
        <v>346</v>
      </c>
      <c r="P535" s="52">
        <v>90920</v>
      </c>
      <c r="Q535" s="52">
        <v>321</v>
      </c>
      <c r="R535" s="52">
        <v>81920</v>
      </c>
      <c r="S535" s="52">
        <v>321</v>
      </c>
      <c r="T535" s="52">
        <v>81920</v>
      </c>
      <c r="U535" s="52">
        <v>301</v>
      </c>
      <c r="V535" s="52">
        <v>74720</v>
      </c>
      <c r="W535" s="52">
        <v>254</v>
      </c>
      <c r="X535" s="52">
        <v>57800</v>
      </c>
      <c r="Y535" s="52">
        <v>337</v>
      </c>
      <c r="Z535" s="52">
        <v>87680</v>
      </c>
      <c r="AA535" s="52">
        <v>306</v>
      </c>
      <c r="AB535" s="52">
        <v>76520</v>
      </c>
      <c r="AC535" s="52">
        <v>401</v>
      </c>
      <c r="AD535" s="52">
        <v>110720</v>
      </c>
      <c r="AE535" s="52">
        <v>710</v>
      </c>
      <c r="AF535" s="52">
        <v>221960</v>
      </c>
      <c r="AG535" s="52">
        <v>4335</v>
      </c>
      <c r="AH535" s="52">
        <v>1156920</v>
      </c>
    </row>
    <row r="536" spans="1:34">
      <c r="A536" s="50" t="s">
        <v>50</v>
      </c>
      <c r="B536" s="50" t="s">
        <v>1607</v>
      </c>
      <c r="C536" s="50" t="s">
        <v>1608</v>
      </c>
      <c r="D536" s="50" t="s">
        <v>1609</v>
      </c>
      <c r="E536" s="50" t="s">
        <v>830</v>
      </c>
      <c r="F536" s="50" t="s">
        <v>808</v>
      </c>
      <c r="G536" s="50" t="s">
        <v>71</v>
      </c>
      <c r="H536" s="53" t="s">
        <v>705</v>
      </c>
      <c r="I536" s="52">
        <v>460</v>
      </c>
      <c r="J536" s="52">
        <v>131960</v>
      </c>
      <c r="K536" s="52">
        <v>680</v>
      </c>
      <c r="L536" s="52">
        <v>211160</v>
      </c>
      <c r="M536" s="52">
        <v>850</v>
      </c>
      <c r="N536" s="52">
        <v>272360</v>
      </c>
      <c r="O536" s="52">
        <v>450</v>
      </c>
      <c r="P536" s="52">
        <v>128360</v>
      </c>
      <c r="Q536" s="52">
        <v>430</v>
      </c>
      <c r="R536" s="52">
        <v>121160</v>
      </c>
      <c r="S536" s="52">
        <v>320</v>
      </c>
      <c r="T536" s="52">
        <v>81560</v>
      </c>
      <c r="U536" s="52">
        <v>590</v>
      </c>
      <c r="V536" s="52">
        <v>178760</v>
      </c>
      <c r="W536" s="52">
        <v>620</v>
      </c>
      <c r="X536" s="52">
        <v>189560</v>
      </c>
      <c r="Y536" s="52">
        <v>680</v>
      </c>
      <c r="Z536" s="52">
        <v>211160</v>
      </c>
      <c r="AA536" s="52">
        <v>720</v>
      </c>
      <c r="AB536" s="52">
        <v>225560</v>
      </c>
      <c r="AC536" s="52">
        <v>950</v>
      </c>
      <c r="AD536" s="52">
        <v>308360</v>
      </c>
      <c r="AE536" s="52">
        <v>780</v>
      </c>
      <c r="AF536" s="52">
        <v>247160</v>
      </c>
      <c r="AG536" s="52">
        <v>7530</v>
      </c>
      <c r="AH536" s="52">
        <v>2307120</v>
      </c>
    </row>
    <row r="537" spans="1:34">
      <c r="A537" s="50" t="s">
        <v>50</v>
      </c>
      <c r="B537" s="50" t="s">
        <v>1610</v>
      </c>
      <c r="C537" s="50" t="s">
        <v>1611</v>
      </c>
      <c r="D537" s="50" t="s">
        <v>1609</v>
      </c>
      <c r="E537" s="50" t="s">
        <v>830</v>
      </c>
      <c r="F537" s="50" t="s">
        <v>55</v>
      </c>
      <c r="G537" s="50" t="s">
        <v>71</v>
      </c>
      <c r="H537" s="53" t="s">
        <v>705</v>
      </c>
      <c r="I537" s="52">
        <v>7060</v>
      </c>
      <c r="J537" s="52">
        <v>2507960</v>
      </c>
      <c r="K537" s="52">
        <v>6740</v>
      </c>
      <c r="L537" s="52">
        <v>2392760</v>
      </c>
      <c r="M537" s="52">
        <v>6800</v>
      </c>
      <c r="N537" s="52">
        <v>2414360</v>
      </c>
      <c r="O537" s="52">
        <v>7570</v>
      </c>
      <c r="P537" s="52">
        <v>2691560</v>
      </c>
      <c r="Q537" s="52">
        <v>7280</v>
      </c>
      <c r="R537" s="52">
        <v>2587160</v>
      </c>
      <c r="S537" s="52">
        <v>6970</v>
      </c>
      <c r="T537" s="52">
        <v>2475560</v>
      </c>
      <c r="U537" s="52">
        <v>6590</v>
      </c>
      <c r="V537" s="52">
        <v>2338760</v>
      </c>
      <c r="W537" s="52">
        <v>6350</v>
      </c>
      <c r="X537" s="52">
        <v>2252360</v>
      </c>
      <c r="Y537" s="52">
        <v>7180</v>
      </c>
      <c r="Z537" s="52">
        <v>2551160</v>
      </c>
      <c r="AA537" s="52">
        <v>5890</v>
      </c>
      <c r="AB537" s="52">
        <v>2086760</v>
      </c>
      <c r="AC537" s="52">
        <v>7390</v>
      </c>
      <c r="AD537" s="52">
        <v>2626760</v>
      </c>
      <c r="AE537" s="52">
        <v>7530</v>
      </c>
      <c r="AF537" s="52">
        <v>2677160</v>
      </c>
      <c r="AG537" s="52">
        <v>83350</v>
      </c>
      <c r="AH537" s="52">
        <v>29602320</v>
      </c>
    </row>
    <row r="538" spans="1:34">
      <c r="A538" s="50" t="s">
        <v>50</v>
      </c>
      <c r="B538" s="50" t="s">
        <v>1612</v>
      </c>
      <c r="C538" s="50" t="s">
        <v>1613</v>
      </c>
      <c r="D538" s="50" t="s">
        <v>1614</v>
      </c>
      <c r="E538" s="50" t="s">
        <v>902</v>
      </c>
      <c r="F538" s="50" t="s">
        <v>836</v>
      </c>
      <c r="G538" s="50" t="s">
        <v>71</v>
      </c>
      <c r="H538" s="53" t="s">
        <v>705</v>
      </c>
      <c r="I538" s="52">
        <v>0</v>
      </c>
      <c r="J538" s="52">
        <v>510</v>
      </c>
      <c r="K538" s="52">
        <v>0</v>
      </c>
      <c r="L538" s="52">
        <v>510</v>
      </c>
      <c r="M538" s="52">
        <v>0</v>
      </c>
      <c r="N538" s="52">
        <v>510</v>
      </c>
      <c r="O538" s="52">
        <v>0</v>
      </c>
      <c r="P538" s="52">
        <v>510</v>
      </c>
      <c r="Q538" s="52">
        <v>0</v>
      </c>
      <c r="R538" s="52">
        <v>510</v>
      </c>
      <c r="S538" s="52">
        <v>0</v>
      </c>
      <c r="T538" s="52">
        <v>510</v>
      </c>
      <c r="U538" s="52">
        <v>0</v>
      </c>
      <c r="V538" s="52">
        <v>510</v>
      </c>
      <c r="W538" s="52">
        <v>0</v>
      </c>
      <c r="X538" s="52">
        <v>510</v>
      </c>
      <c r="Y538" s="52">
        <v>0</v>
      </c>
      <c r="Z538" s="52">
        <v>510</v>
      </c>
      <c r="AA538" s="52">
        <v>0</v>
      </c>
      <c r="AB538" s="52">
        <v>510</v>
      </c>
      <c r="AC538" s="52">
        <v>0</v>
      </c>
      <c r="AD538" s="52">
        <v>510</v>
      </c>
      <c r="AE538" s="52">
        <v>0</v>
      </c>
      <c r="AF538" s="52">
        <v>510</v>
      </c>
      <c r="AG538" s="52">
        <v>0</v>
      </c>
      <c r="AH538" s="52">
        <v>6120</v>
      </c>
    </row>
    <row r="539" spans="1:34">
      <c r="A539" s="50" t="s">
        <v>50</v>
      </c>
      <c r="B539" s="50" t="s">
        <v>1615</v>
      </c>
      <c r="C539" s="50" t="s">
        <v>1616</v>
      </c>
      <c r="D539" s="50" t="s">
        <v>1617</v>
      </c>
      <c r="E539" s="50" t="s">
        <v>69</v>
      </c>
      <c r="F539" s="50" t="s">
        <v>836</v>
      </c>
      <c r="G539" s="50" t="s">
        <v>71</v>
      </c>
      <c r="H539" s="53" t="s">
        <v>705</v>
      </c>
      <c r="I539" s="52">
        <v>0</v>
      </c>
      <c r="J539" s="52">
        <v>410</v>
      </c>
      <c r="K539" s="52">
        <v>0</v>
      </c>
      <c r="L539" s="52">
        <v>410</v>
      </c>
      <c r="M539" s="52">
        <v>0</v>
      </c>
      <c r="N539" s="52">
        <v>410</v>
      </c>
      <c r="O539" s="52">
        <v>0</v>
      </c>
      <c r="P539" s="52">
        <v>410</v>
      </c>
      <c r="Q539" s="52">
        <v>0</v>
      </c>
      <c r="R539" s="52">
        <v>410</v>
      </c>
      <c r="S539" s="52">
        <v>0</v>
      </c>
      <c r="T539" s="52">
        <v>410</v>
      </c>
      <c r="U539" s="52">
        <v>0</v>
      </c>
      <c r="V539" s="52">
        <v>410</v>
      </c>
      <c r="W539" s="52">
        <v>0</v>
      </c>
      <c r="X539" s="52">
        <v>410</v>
      </c>
      <c r="Y539" s="52">
        <v>0</v>
      </c>
      <c r="Z539" s="52">
        <v>410</v>
      </c>
      <c r="AA539" s="52">
        <v>0</v>
      </c>
      <c r="AB539" s="52">
        <v>410</v>
      </c>
      <c r="AC539" s="52">
        <v>0</v>
      </c>
      <c r="AD539" s="52">
        <v>410</v>
      </c>
      <c r="AE539" s="52">
        <v>0</v>
      </c>
      <c r="AF539" s="52">
        <v>410</v>
      </c>
      <c r="AG539" s="52">
        <v>0</v>
      </c>
      <c r="AH539" s="52">
        <v>4920</v>
      </c>
    </row>
    <row r="540" spans="1:34">
      <c r="A540" s="50" t="s">
        <v>50</v>
      </c>
      <c r="B540" s="50" t="s">
        <v>1618</v>
      </c>
      <c r="C540" s="50" t="s">
        <v>1619</v>
      </c>
      <c r="D540" s="50" t="s">
        <v>1620</v>
      </c>
      <c r="E540" s="50" t="s">
        <v>69</v>
      </c>
      <c r="F540" s="50" t="s">
        <v>877</v>
      </c>
      <c r="G540" s="50" t="s">
        <v>71</v>
      </c>
      <c r="H540" s="53" t="s">
        <v>705</v>
      </c>
      <c r="I540" s="52">
        <v>0</v>
      </c>
      <c r="J540" s="52">
        <v>410</v>
      </c>
      <c r="K540" s="52">
        <v>0</v>
      </c>
      <c r="L540" s="52">
        <v>410</v>
      </c>
      <c r="M540" s="52">
        <v>0</v>
      </c>
      <c r="N540" s="52">
        <v>410</v>
      </c>
      <c r="O540" s="52">
        <v>0</v>
      </c>
      <c r="P540" s="52">
        <v>410</v>
      </c>
      <c r="Q540" s="52">
        <v>0</v>
      </c>
      <c r="R540" s="52">
        <v>410</v>
      </c>
      <c r="S540" s="52">
        <v>0</v>
      </c>
      <c r="T540" s="52">
        <v>410</v>
      </c>
      <c r="U540" s="52">
        <v>0</v>
      </c>
      <c r="V540" s="52">
        <v>410</v>
      </c>
      <c r="W540" s="52">
        <v>0</v>
      </c>
      <c r="X540" s="52">
        <v>410</v>
      </c>
      <c r="Y540" s="52">
        <v>0</v>
      </c>
      <c r="Z540" s="52">
        <v>410</v>
      </c>
      <c r="AA540" s="52">
        <v>0</v>
      </c>
      <c r="AB540" s="52">
        <v>410</v>
      </c>
      <c r="AC540" s="52">
        <v>0</v>
      </c>
      <c r="AD540" s="52">
        <v>410</v>
      </c>
      <c r="AE540" s="52">
        <v>0</v>
      </c>
      <c r="AF540" s="52">
        <v>410</v>
      </c>
      <c r="AG540" s="52">
        <v>0</v>
      </c>
      <c r="AH540" s="52">
        <v>4920</v>
      </c>
    </row>
    <row r="541" spans="1:34">
      <c r="A541" s="50" t="s">
        <v>50</v>
      </c>
      <c r="B541" s="50" t="s">
        <v>1621</v>
      </c>
      <c r="C541" s="50" t="s">
        <v>1622</v>
      </c>
      <c r="D541" s="50" t="s">
        <v>1623</v>
      </c>
      <c r="E541" s="50" t="s">
        <v>69</v>
      </c>
      <c r="F541" s="50" t="s">
        <v>55</v>
      </c>
      <c r="G541" s="50" t="s">
        <v>71</v>
      </c>
      <c r="H541" s="53" t="s">
        <v>705</v>
      </c>
      <c r="I541" s="52">
        <v>28</v>
      </c>
      <c r="J541" s="52">
        <v>7130</v>
      </c>
      <c r="K541" s="52">
        <v>23</v>
      </c>
      <c r="L541" s="52">
        <v>5930</v>
      </c>
      <c r="M541" s="52">
        <v>24</v>
      </c>
      <c r="N541" s="52">
        <v>6170</v>
      </c>
      <c r="O541" s="52">
        <v>24</v>
      </c>
      <c r="P541" s="52">
        <v>6170</v>
      </c>
      <c r="Q541" s="52">
        <v>35</v>
      </c>
      <c r="R541" s="52">
        <v>8810</v>
      </c>
      <c r="S541" s="52">
        <v>34</v>
      </c>
      <c r="T541" s="52">
        <v>8570</v>
      </c>
      <c r="U541" s="52">
        <v>60</v>
      </c>
      <c r="V541" s="52">
        <v>19310</v>
      </c>
      <c r="W541" s="52">
        <v>27</v>
      </c>
      <c r="X541" s="52">
        <v>6890</v>
      </c>
      <c r="Y541" s="52">
        <v>28</v>
      </c>
      <c r="Z541" s="52">
        <v>7130</v>
      </c>
      <c r="AA541" s="52">
        <v>16</v>
      </c>
      <c r="AB541" s="52">
        <v>4250</v>
      </c>
      <c r="AC541" s="52">
        <v>27</v>
      </c>
      <c r="AD541" s="52">
        <v>6890</v>
      </c>
      <c r="AE541" s="52">
        <v>18</v>
      </c>
      <c r="AF541" s="52">
        <v>4730</v>
      </c>
      <c r="AG541" s="52">
        <v>344</v>
      </c>
      <c r="AH541" s="52">
        <v>91980</v>
      </c>
    </row>
    <row r="542" spans="1:34">
      <c r="A542" s="50" t="s">
        <v>50</v>
      </c>
      <c r="B542" s="50" t="s">
        <v>1624</v>
      </c>
      <c r="C542" s="50" t="s">
        <v>1625</v>
      </c>
      <c r="D542" s="50" t="s">
        <v>1626</v>
      </c>
      <c r="E542" s="50" t="s">
        <v>69</v>
      </c>
      <c r="F542" s="50" t="s">
        <v>808</v>
      </c>
      <c r="G542" s="50" t="s">
        <v>71</v>
      </c>
      <c r="H542" s="53" t="s">
        <v>705</v>
      </c>
      <c r="I542" s="52">
        <v>60</v>
      </c>
      <c r="J542" s="52">
        <v>19310</v>
      </c>
      <c r="K542" s="52">
        <v>0</v>
      </c>
      <c r="L542" s="52">
        <v>410</v>
      </c>
      <c r="M542" s="52">
        <v>0</v>
      </c>
      <c r="N542" s="52">
        <v>410</v>
      </c>
      <c r="O542" s="52">
        <v>0</v>
      </c>
      <c r="P542" s="52">
        <v>410</v>
      </c>
      <c r="Q542" s="52">
        <v>13</v>
      </c>
      <c r="R542" s="52">
        <v>3530</v>
      </c>
      <c r="S542" s="52">
        <v>13</v>
      </c>
      <c r="T542" s="52">
        <v>3530</v>
      </c>
      <c r="U542" s="52">
        <v>15</v>
      </c>
      <c r="V542" s="52">
        <v>4010</v>
      </c>
      <c r="W542" s="52">
        <v>16</v>
      </c>
      <c r="X542" s="52">
        <v>4250</v>
      </c>
      <c r="Y542" s="52">
        <v>23</v>
      </c>
      <c r="Z542" s="52">
        <v>5930</v>
      </c>
      <c r="AA542" s="52">
        <v>13</v>
      </c>
      <c r="AB542" s="52">
        <v>3530</v>
      </c>
      <c r="AC542" s="52">
        <v>17</v>
      </c>
      <c r="AD542" s="52">
        <v>4490</v>
      </c>
      <c r="AE542" s="52">
        <v>13</v>
      </c>
      <c r="AF542" s="52">
        <v>3530</v>
      </c>
      <c r="AG542" s="52">
        <v>183</v>
      </c>
      <c r="AH542" s="52">
        <v>53340</v>
      </c>
    </row>
    <row r="543" spans="1:34">
      <c r="A543" s="50" t="s">
        <v>50</v>
      </c>
      <c r="B543" s="50" t="s">
        <v>1627</v>
      </c>
      <c r="C543" s="50" t="s">
        <v>1628</v>
      </c>
      <c r="D543" s="50" t="s">
        <v>1629</v>
      </c>
      <c r="E543" s="50" t="s">
        <v>69</v>
      </c>
      <c r="F543" s="50" t="s">
        <v>808</v>
      </c>
      <c r="G543" s="50" t="s">
        <v>71</v>
      </c>
      <c r="H543" s="53" t="s">
        <v>705</v>
      </c>
      <c r="I543" s="52">
        <v>23</v>
      </c>
      <c r="J543" s="52">
        <v>5930</v>
      </c>
      <c r="K543" s="52">
        <v>28</v>
      </c>
      <c r="L543" s="52">
        <v>7130</v>
      </c>
      <c r="M543" s="52">
        <v>5</v>
      </c>
      <c r="N543" s="52">
        <v>1610</v>
      </c>
      <c r="O543" s="52">
        <v>1</v>
      </c>
      <c r="P543" s="52">
        <v>650</v>
      </c>
      <c r="Q543" s="52">
        <v>30</v>
      </c>
      <c r="R543" s="52">
        <v>7610</v>
      </c>
      <c r="S543" s="52">
        <v>27</v>
      </c>
      <c r="T543" s="52">
        <v>6890</v>
      </c>
      <c r="U543" s="52">
        <v>28</v>
      </c>
      <c r="V543" s="52">
        <v>7130</v>
      </c>
      <c r="W543" s="52">
        <v>14</v>
      </c>
      <c r="X543" s="52">
        <v>3770</v>
      </c>
      <c r="Y543" s="52">
        <v>19</v>
      </c>
      <c r="Z543" s="52">
        <v>4970</v>
      </c>
      <c r="AA543" s="52">
        <v>13</v>
      </c>
      <c r="AB543" s="52">
        <v>3530</v>
      </c>
      <c r="AC543" s="52">
        <v>22</v>
      </c>
      <c r="AD543" s="52">
        <v>5690</v>
      </c>
      <c r="AE543" s="52">
        <v>12</v>
      </c>
      <c r="AF543" s="52">
        <v>3290</v>
      </c>
      <c r="AG543" s="52">
        <v>222</v>
      </c>
      <c r="AH543" s="52">
        <v>58200</v>
      </c>
    </row>
    <row r="544" spans="1:34">
      <c r="A544" s="50" t="s">
        <v>50</v>
      </c>
      <c r="B544" s="50" t="s">
        <v>1630</v>
      </c>
      <c r="C544" s="50" t="s">
        <v>1631</v>
      </c>
      <c r="D544" s="50" t="s">
        <v>1632</v>
      </c>
      <c r="E544" s="50" t="s">
        <v>69</v>
      </c>
      <c r="F544" s="50" t="s">
        <v>836</v>
      </c>
      <c r="G544" s="50" t="s">
        <v>71</v>
      </c>
      <c r="H544" s="53" t="s">
        <v>705</v>
      </c>
      <c r="I544" s="52">
        <v>0</v>
      </c>
      <c r="J544" s="52">
        <v>410</v>
      </c>
      <c r="K544" s="52">
        <v>0</v>
      </c>
      <c r="L544" s="52">
        <v>410</v>
      </c>
      <c r="M544" s="52">
        <v>0</v>
      </c>
      <c r="N544" s="52">
        <v>410</v>
      </c>
      <c r="O544" s="52">
        <v>0</v>
      </c>
      <c r="P544" s="52">
        <v>410</v>
      </c>
      <c r="Q544" s="52">
        <v>0</v>
      </c>
      <c r="R544" s="52">
        <v>410</v>
      </c>
      <c r="S544" s="52">
        <v>48</v>
      </c>
      <c r="T544" s="52">
        <v>11930</v>
      </c>
      <c r="U544" s="52">
        <v>711</v>
      </c>
      <c r="V544" s="52">
        <v>509380</v>
      </c>
      <c r="W544" s="52">
        <v>945</v>
      </c>
      <c r="X544" s="52">
        <v>689560</v>
      </c>
      <c r="Y544" s="52">
        <v>1394</v>
      </c>
      <c r="Z544" s="52">
        <v>1054990</v>
      </c>
      <c r="AA544" s="52">
        <v>1318</v>
      </c>
      <c r="AB544" s="52">
        <v>992670</v>
      </c>
      <c r="AC544" s="52">
        <v>1533</v>
      </c>
      <c r="AD544" s="52">
        <v>1168970</v>
      </c>
      <c r="AE544" s="52">
        <v>1256</v>
      </c>
      <c r="AF544" s="52">
        <v>941830</v>
      </c>
      <c r="AG544" s="52">
        <v>7205</v>
      </c>
      <c r="AH544" s="52">
        <v>5371380</v>
      </c>
    </row>
    <row r="545" spans="1:34">
      <c r="A545" s="50" t="s">
        <v>50</v>
      </c>
      <c r="B545" s="50" t="s">
        <v>1633</v>
      </c>
      <c r="C545" s="50" t="s">
        <v>1634</v>
      </c>
      <c r="D545" s="50" t="s">
        <v>1635</v>
      </c>
      <c r="E545" s="50" t="s">
        <v>69</v>
      </c>
      <c r="F545" s="50" t="s">
        <v>70</v>
      </c>
      <c r="G545" s="50" t="s">
        <v>71</v>
      </c>
      <c r="H545" s="53" t="s">
        <v>72</v>
      </c>
      <c r="I545" s="52">
        <v>36</v>
      </c>
      <c r="J545" s="52">
        <v>9050</v>
      </c>
      <c r="K545" s="52">
        <v>30</v>
      </c>
      <c r="L545" s="52">
        <v>7610</v>
      </c>
      <c r="M545" s="52">
        <v>43</v>
      </c>
      <c r="N545" s="52">
        <v>10730</v>
      </c>
      <c r="O545" s="52">
        <v>48</v>
      </c>
      <c r="P545" s="52">
        <v>11930</v>
      </c>
      <c r="Q545" s="52">
        <v>31</v>
      </c>
      <c r="R545" s="52">
        <v>7850</v>
      </c>
      <c r="S545" s="52">
        <v>33</v>
      </c>
      <c r="T545" s="52">
        <v>8330</v>
      </c>
      <c r="U545" s="52">
        <v>52</v>
      </c>
      <c r="V545" s="52">
        <v>13790</v>
      </c>
      <c r="W545" s="52">
        <v>31</v>
      </c>
      <c r="X545" s="52">
        <v>7850</v>
      </c>
      <c r="Y545" s="52">
        <v>36</v>
      </c>
      <c r="Z545" s="52">
        <v>9050</v>
      </c>
      <c r="AA545" s="52">
        <v>22</v>
      </c>
      <c r="AB545" s="52">
        <v>5690</v>
      </c>
      <c r="AC545" s="52">
        <v>46</v>
      </c>
      <c r="AD545" s="52">
        <v>11450</v>
      </c>
      <c r="AE545" s="52">
        <v>33</v>
      </c>
      <c r="AF545" s="52">
        <v>8330</v>
      </c>
      <c r="AG545" s="52">
        <v>441</v>
      </c>
      <c r="AH545" s="52">
        <v>111660</v>
      </c>
    </row>
    <row r="546" spans="1:34">
      <c r="A546" s="50" t="s">
        <v>50</v>
      </c>
      <c r="B546" s="50" t="s">
        <v>1636</v>
      </c>
      <c r="C546" s="50" t="s">
        <v>1637</v>
      </c>
      <c r="D546" s="50" t="s">
        <v>1638</v>
      </c>
      <c r="E546" s="50" t="s">
        <v>69</v>
      </c>
      <c r="F546" s="50" t="s">
        <v>836</v>
      </c>
      <c r="G546" s="50" t="s">
        <v>71</v>
      </c>
      <c r="H546" s="53" t="s">
        <v>705</v>
      </c>
      <c r="I546" s="52">
        <v>230</v>
      </c>
      <c r="J546" s="52">
        <v>141810</v>
      </c>
      <c r="K546" s="52">
        <v>230</v>
      </c>
      <c r="L546" s="52">
        <v>141810</v>
      </c>
      <c r="M546" s="52">
        <v>230</v>
      </c>
      <c r="N546" s="52">
        <v>141810</v>
      </c>
      <c r="O546" s="52">
        <v>230</v>
      </c>
      <c r="P546" s="52">
        <v>141810</v>
      </c>
      <c r="Q546" s="52">
        <v>230</v>
      </c>
      <c r="R546" s="52">
        <v>141810</v>
      </c>
      <c r="S546" s="52">
        <v>230</v>
      </c>
      <c r="T546" s="52">
        <v>141810</v>
      </c>
      <c r="U546" s="52">
        <v>230</v>
      </c>
      <c r="V546" s="52">
        <v>141810</v>
      </c>
      <c r="W546" s="52">
        <v>230</v>
      </c>
      <c r="X546" s="52">
        <v>141810</v>
      </c>
      <c r="Y546" s="52">
        <v>376</v>
      </c>
      <c r="Z546" s="52">
        <v>251430</v>
      </c>
      <c r="AA546" s="52">
        <v>555</v>
      </c>
      <c r="AB546" s="52">
        <v>389260</v>
      </c>
      <c r="AC546" s="52">
        <v>554</v>
      </c>
      <c r="AD546" s="52">
        <v>388490</v>
      </c>
      <c r="AE546" s="52">
        <v>603</v>
      </c>
      <c r="AF546" s="52">
        <v>426220</v>
      </c>
      <c r="AG546" s="52">
        <v>3928</v>
      </c>
      <c r="AH546" s="52">
        <v>2589880</v>
      </c>
    </row>
    <row r="547" spans="1:34">
      <c r="A547" s="50" t="s">
        <v>50</v>
      </c>
      <c r="B547" s="50" t="s">
        <v>1639</v>
      </c>
      <c r="C547" s="50" t="s">
        <v>1640</v>
      </c>
      <c r="D547" s="50" t="s">
        <v>1641</v>
      </c>
      <c r="E547" s="50" t="s">
        <v>69</v>
      </c>
      <c r="F547" s="50" t="s">
        <v>836</v>
      </c>
      <c r="G547" s="50" t="s">
        <v>71</v>
      </c>
      <c r="H547" s="53" t="s">
        <v>705</v>
      </c>
      <c r="I547" s="52">
        <v>0</v>
      </c>
      <c r="J547" s="52">
        <v>410</v>
      </c>
      <c r="K547" s="52">
        <v>0</v>
      </c>
      <c r="L547" s="52">
        <v>410</v>
      </c>
      <c r="M547" s="52">
        <v>0</v>
      </c>
      <c r="N547" s="52">
        <v>410</v>
      </c>
      <c r="O547" s="52">
        <v>0</v>
      </c>
      <c r="P547" s="52">
        <v>410</v>
      </c>
      <c r="Q547" s="52">
        <v>0</v>
      </c>
      <c r="R547" s="52">
        <v>410</v>
      </c>
      <c r="S547" s="52">
        <v>0</v>
      </c>
      <c r="T547" s="52">
        <v>410</v>
      </c>
      <c r="U547" s="52">
        <v>0</v>
      </c>
      <c r="V547" s="52">
        <v>410</v>
      </c>
      <c r="W547" s="52">
        <v>0</v>
      </c>
      <c r="X547" s="52">
        <v>410</v>
      </c>
      <c r="Y547" s="52">
        <v>0</v>
      </c>
      <c r="Z547" s="52">
        <v>410</v>
      </c>
      <c r="AA547" s="52">
        <v>7</v>
      </c>
      <c r="AB547" s="52">
        <v>2090</v>
      </c>
      <c r="AC547" s="52">
        <v>13</v>
      </c>
      <c r="AD547" s="52">
        <v>3530</v>
      </c>
      <c r="AE547" s="52">
        <v>6</v>
      </c>
      <c r="AF547" s="52">
        <v>1850</v>
      </c>
      <c r="AG547" s="52">
        <v>26</v>
      </c>
      <c r="AH547" s="52">
        <v>11160</v>
      </c>
    </row>
    <row r="548" spans="1:34">
      <c r="A548" s="50" t="s">
        <v>50</v>
      </c>
      <c r="B548" s="50" t="s">
        <v>1642</v>
      </c>
      <c r="C548" s="50" t="s">
        <v>1643</v>
      </c>
      <c r="D548" s="50" t="s">
        <v>1644</v>
      </c>
      <c r="E548" s="50" t="s">
        <v>69</v>
      </c>
      <c r="F548" s="50" t="s">
        <v>836</v>
      </c>
      <c r="G548" s="50" t="s">
        <v>71</v>
      </c>
      <c r="H548" s="53" t="s">
        <v>705</v>
      </c>
      <c r="I548" s="52">
        <v>0</v>
      </c>
      <c r="J548" s="52">
        <v>410</v>
      </c>
      <c r="K548" s="52">
        <v>0</v>
      </c>
      <c r="L548" s="52">
        <v>410</v>
      </c>
      <c r="M548" s="52">
        <v>0</v>
      </c>
      <c r="N548" s="52">
        <v>410</v>
      </c>
      <c r="O548" s="52">
        <v>0</v>
      </c>
      <c r="P548" s="52">
        <v>410</v>
      </c>
      <c r="Q548" s="52">
        <v>0</v>
      </c>
      <c r="R548" s="52">
        <v>410</v>
      </c>
      <c r="S548" s="52">
        <v>0</v>
      </c>
      <c r="T548" s="52">
        <v>410</v>
      </c>
      <c r="U548" s="52">
        <v>0</v>
      </c>
      <c r="V548" s="52">
        <v>410</v>
      </c>
      <c r="W548" s="52">
        <v>0</v>
      </c>
      <c r="X548" s="52">
        <v>410</v>
      </c>
      <c r="Y548" s="52">
        <v>0</v>
      </c>
      <c r="Z548" s="52">
        <v>410</v>
      </c>
      <c r="AA548" s="52">
        <v>0</v>
      </c>
      <c r="AB548" s="52">
        <v>410</v>
      </c>
      <c r="AC548" s="52">
        <v>0</v>
      </c>
      <c r="AD548" s="52">
        <v>410</v>
      </c>
      <c r="AE548" s="52">
        <v>0</v>
      </c>
      <c r="AF548" s="52">
        <v>410</v>
      </c>
      <c r="AG548" s="52">
        <v>0</v>
      </c>
      <c r="AH548" s="52">
        <v>4920</v>
      </c>
    </row>
    <row r="549" spans="1:34">
      <c r="A549" s="50" t="s">
        <v>50</v>
      </c>
      <c r="B549" s="50" t="s">
        <v>1645</v>
      </c>
      <c r="C549" s="50" t="s">
        <v>1646</v>
      </c>
      <c r="D549" s="50" t="s">
        <v>1647</v>
      </c>
      <c r="E549" s="50" t="s">
        <v>69</v>
      </c>
      <c r="F549" s="50" t="s">
        <v>836</v>
      </c>
      <c r="G549" s="50" t="s">
        <v>71</v>
      </c>
      <c r="H549" s="53" t="s">
        <v>705</v>
      </c>
      <c r="I549" s="52">
        <v>157</v>
      </c>
      <c r="J549" s="52">
        <v>88520</v>
      </c>
      <c r="K549" s="52">
        <v>102</v>
      </c>
      <c r="L549" s="52">
        <v>48370</v>
      </c>
      <c r="M549" s="52">
        <v>66</v>
      </c>
      <c r="N549" s="52">
        <v>23450</v>
      </c>
      <c r="O549" s="52">
        <v>80</v>
      </c>
      <c r="P549" s="52">
        <v>33110</v>
      </c>
      <c r="Q549" s="52">
        <v>85</v>
      </c>
      <c r="R549" s="52">
        <v>36560</v>
      </c>
      <c r="S549" s="52">
        <v>125</v>
      </c>
      <c r="T549" s="52">
        <v>65160</v>
      </c>
      <c r="U549" s="52">
        <v>156</v>
      </c>
      <c r="V549" s="52">
        <v>87790</v>
      </c>
      <c r="W549" s="52">
        <v>122</v>
      </c>
      <c r="X549" s="52">
        <v>62970</v>
      </c>
      <c r="Y549" s="52">
        <v>180</v>
      </c>
      <c r="Z549" s="52">
        <v>105310</v>
      </c>
      <c r="AA549" s="52">
        <v>202</v>
      </c>
      <c r="AB549" s="52">
        <v>121370</v>
      </c>
      <c r="AC549" s="52">
        <v>123</v>
      </c>
      <c r="AD549" s="52">
        <v>63700</v>
      </c>
      <c r="AE549" s="52">
        <v>156</v>
      </c>
      <c r="AF549" s="52">
        <v>87790</v>
      </c>
      <c r="AG549" s="52">
        <v>1554</v>
      </c>
      <c r="AH549" s="52">
        <v>824100</v>
      </c>
    </row>
    <row r="550" spans="1:34">
      <c r="A550" s="50" t="s">
        <v>50</v>
      </c>
      <c r="B550" s="50" t="s">
        <v>1648</v>
      </c>
      <c r="C550" s="50" t="s">
        <v>1649</v>
      </c>
      <c r="D550" s="50" t="s">
        <v>1650</v>
      </c>
      <c r="E550" s="50" t="s">
        <v>69</v>
      </c>
      <c r="F550" s="50" t="s">
        <v>808</v>
      </c>
      <c r="G550" s="50" t="s">
        <v>71</v>
      </c>
      <c r="H550" s="53" t="s">
        <v>72</v>
      </c>
      <c r="I550" s="52">
        <v>108</v>
      </c>
      <c r="J550" s="52">
        <v>52750</v>
      </c>
      <c r="K550" s="52">
        <v>0</v>
      </c>
      <c r="L550" s="52">
        <v>410</v>
      </c>
      <c r="M550" s="52">
        <v>186</v>
      </c>
      <c r="N550" s="52">
        <v>109690</v>
      </c>
      <c r="O550" s="52">
        <v>138</v>
      </c>
      <c r="P550" s="52">
        <v>74650</v>
      </c>
      <c r="Q550" s="52">
        <v>174</v>
      </c>
      <c r="R550" s="52">
        <v>100930</v>
      </c>
      <c r="S550" s="52">
        <v>363</v>
      </c>
      <c r="T550" s="52">
        <v>241420</v>
      </c>
      <c r="U550" s="52">
        <v>360</v>
      </c>
      <c r="V550" s="52">
        <v>239110</v>
      </c>
      <c r="W550" s="52">
        <v>129</v>
      </c>
      <c r="X550" s="52">
        <v>68080</v>
      </c>
      <c r="Y550" s="52">
        <v>84</v>
      </c>
      <c r="Z550" s="52">
        <v>35870</v>
      </c>
      <c r="AA550" s="52">
        <v>54</v>
      </c>
      <c r="AB550" s="52">
        <v>15170</v>
      </c>
      <c r="AC550" s="52">
        <v>75</v>
      </c>
      <c r="AD550" s="52">
        <v>29660</v>
      </c>
      <c r="AE550" s="52">
        <v>114</v>
      </c>
      <c r="AF550" s="52">
        <v>57130</v>
      </c>
      <c r="AG550" s="52">
        <v>1785</v>
      </c>
      <c r="AH550" s="52">
        <v>1024870</v>
      </c>
    </row>
    <row r="551" spans="1:34">
      <c r="A551" s="50" t="s">
        <v>50</v>
      </c>
      <c r="B551" s="50" t="s">
        <v>1651</v>
      </c>
      <c r="C551" s="50" t="s">
        <v>1652</v>
      </c>
      <c r="D551" s="50" t="s">
        <v>1653</v>
      </c>
      <c r="E551" s="50" t="s">
        <v>69</v>
      </c>
      <c r="F551" s="50" t="s">
        <v>808</v>
      </c>
      <c r="G551" s="50" t="s">
        <v>71</v>
      </c>
      <c r="H551" s="53" t="s">
        <v>72</v>
      </c>
      <c r="I551" s="52">
        <v>18</v>
      </c>
      <c r="J551" s="52">
        <v>4730</v>
      </c>
      <c r="K551" s="52">
        <v>21</v>
      </c>
      <c r="L551" s="52">
        <v>5450</v>
      </c>
      <c r="M551" s="52">
        <v>15</v>
      </c>
      <c r="N551" s="52">
        <v>4010</v>
      </c>
      <c r="O551" s="52">
        <v>18</v>
      </c>
      <c r="P551" s="52">
        <v>4730</v>
      </c>
      <c r="Q551" s="52">
        <v>15</v>
      </c>
      <c r="R551" s="52">
        <v>4010</v>
      </c>
      <c r="S551" s="52">
        <v>24</v>
      </c>
      <c r="T551" s="52">
        <v>6170</v>
      </c>
      <c r="U551" s="52">
        <v>30</v>
      </c>
      <c r="V551" s="52">
        <v>7610</v>
      </c>
      <c r="W551" s="52">
        <v>24</v>
      </c>
      <c r="X551" s="52">
        <v>6170</v>
      </c>
      <c r="Y551" s="52">
        <v>21</v>
      </c>
      <c r="Z551" s="52">
        <v>5450</v>
      </c>
      <c r="AA551" s="52">
        <v>9</v>
      </c>
      <c r="AB551" s="52">
        <v>2570</v>
      </c>
      <c r="AC551" s="52">
        <v>12</v>
      </c>
      <c r="AD551" s="52">
        <v>3290</v>
      </c>
      <c r="AE551" s="52">
        <v>9</v>
      </c>
      <c r="AF551" s="52">
        <v>2570</v>
      </c>
      <c r="AG551" s="52">
        <v>216</v>
      </c>
      <c r="AH551" s="52">
        <v>56760</v>
      </c>
    </row>
    <row r="552" spans="1:34">
      <c r="A552" s="50" t="s">
        <v>50</v>
      </c>
      <c r="B552" s="50" t="s">
        <v>1654</v>
      </c>
      <c r="C552" s="50" t="s">
        <v>1655</v>
      </c>
      <c r="D552" s="50" t="s">
        <v>1656</v>
      </c>
      <c r="E552" s="50" t="s">
        <v>69</v>
      </c>
      <c r="F552" s="50" t="s">
        <v>70</v>
      </c>
      <c r="G552" s="50" t="s">
        <v>71</v>
      </c>
      <c r="H552" s="53" t="s">
        <v>705</v>
      </c>
      <c r="I552" s="52">
        <v>30</v>
      </c>
      <c r="J552" s="52">
        <v>7610</v>
      </c>
      <c r="K552" s="52">
        <v>30</v>
      </c>
      <c r="L552" s="52">
        <v>7610</v>
      </c>
      <c r="M552" s="52">
        <v>30</v>
      </c>
      <c r="N552" s="52">
        <v>7610</v>
      </c>
      <c r="O552" s="52">
        <v>30</v>
      </c>
      <c r="P552" s="52">
        <v>7610</v>
      </c>
      <c r="Q552" s="52">
        <v>30</v>
      </c>
      <c r="R552" s="52">
        <v>7610</v>
      </c>
      <c r="S552" s="52">
        <v>30</v>
      </c>
      <c r="T552" s="52">
        <v>7610</v>
      </c>
      <c r="U552" s="52">
        <v>35</v>
      </c>
      <c r="V552" s="52">
        <v>8810</v>
      </c>
      <c r="W552" s="52">
        <v>27</v>
      </c>
      <c r="X552" s="52">
        <v>6890</v>
      </c>
      <c r="Y552" s="52">
        <v>34</v>
      </c>
      <c r="Z552" s="52">
        <v>8570</v>
      </c>
      <c r="AA552" s="52">
        <v>27</v>
      </c>
      <c r="AB552" s="52">
        <v>6890</v>
      </c>
      <c r="AC552" s="52">
        <v>34</v>
      </c>
      <c r="AD552" s="52">
        <v>8570</v>
      </c>
      <c r="AE552" s="52">
        <v>27</v>
      </c>
      <c r="AF552" s="52">
        <v>6890</v>
      </c>
      <c r="AG552" s="52">
        <v>364</v>
      </c>
      <c r="AH552" s="52">
        <v>92280</v>
      </c>
    </row>
    <row r="553" spans="1:34">
      <c r="A553" s="50" t="s">
        <v>50</v>
      </c>
      <c r="B553" s="50" t="s">
        <v>1657</v>
      </c>
      <c r="C553" s="50" t="s">
        <v>1658</v>
      </c>
      <c r="D553" s="50" t="s">
        <v>1659</v>
      </c>
      <c r="E553" s="50" t="s">
        <v>69</v>
      </c>
      <c r="F553" s="50" t="s">
        <v>55</v>
      </c>
      <c r="G553" s="50" t="s">
        <v>71</v>
      </c>
      <c r="H553" s="53" t="s">
        <v>705</v>
      </c>
      <c r="I553" s="52">
        <v>179</v>
      </c>
      <c r="J553" s="52">
        <v>104580</v>
      </c>
      <c r="K553" s="52">
        <v>139</v>
      </c>
      <c r="L553" s="52">
        <v>75380</v>
      </c>
      <c r="M553" s="52">
        <v>246</v>
      </c>
      <c r="N553" s="52">
        <v>153490</v>
      </c>
      <c r="O553" s="52">
        <v>152</v>
      </c>
      <c r="P553" s="52">
        <v>84870</v>
      </c>
      <c r="Q553" s="52">
        <v>150</v>
      </c>
      <c r="R553" s="52">
        <v>83410</v>
      </c>
      <c r="S553" s="52">
        <v>199</v>
      </c>
      <c r="T553" s="52">
        <v>119180</v>
      </c>
      <c r="U553" s="52">
        <v>299</v>
      </c>
      <c r="V553" s="52">
        <v>192180</v>
      </c>
      <c r="W553" s="52">
        <v>171</v>
      </c>
      <c r="X553" s="52">
        <v>98740</v>
      </c>
      <c r="Y553" s="52">
        <v>167</v>
      </c>
      <c r="Z553" s="52">
        <v>95820</v>
      </c>
      <c r="AA553" s="52">
        <v>105</v>
      </c>
      <c r="AB553" s="52">
        <v>50560</v>
      </c>
      <c r="AC553" s="52">
        <v>170</v>
      </c>
      <c r="AD553" s="52">
        <v>98010</v>
      </c>
      <c r="AE553" s="52">
        <v>228</v>
      </c>
      <c r="AF553" s="52">
        <v>140350</v>
      </c>
      <c r="AG553" s="52">
        <v>2205</v>
      </c>
      <c r="AH553" s="52">
        <v>1296570</v>
      </c>
    </row>
    <row r="554" spans="1:34">
      <c r="A554" s="50" t="s">
        <v>50</v>
      </c>
      <c r="B554" s="50" t="s">
        <v>1660</v>
      </c>
      <c r="C554" s="50" t="s">
        <v>1661</v>
      </c>
      <c r="D554" s="50" t="s">
        <v>1662</v>
      </c>
      <c r="E554" s="50" t="s">
        <v>830</v>
      </c>
      <c r="F554" s="50" t="s">
        <v>55</v>
      </c>
      <c r="G554" s="50" t="s">
        <v>71</v>
      </c>
      <c r="H554" s="53" t="s">
        <v>705</v>
      </c>
      <c r="I554" s="52">
        <v>13</v>
      </c>
      <c r="J554" s="52">
        <v>2830</v>
      </c>
      <c r="K554" s="52">
        <v>1</v>
      </c>
      <c r="L554" s="52">
        <v>550</v>
      </c>
      <c r="M554" s="52">
        <v>0</v>
      </c>
      <c r="N554" s="52">
        <v>360</v>
      </c>
      <c r="O554" s="52">
        <v>0</v>
      </c>
      <c r="P554" s="52">
        <v>360</v>
      </c>
      <c r="Q554" s="52">
        <v>0</v>
      </c>
      <c r="R554" s="52">
        <v>360</v>
      </c>
      <c r="S554" s="52">
        <v>2</v>
      </c>
      <c r="T554" s="52">
        <v>740</v>
      </c>
      <c r="U554" s="52">
        <v>0</v>
      </c>
      <c r="V554" s="52">
        <v>360</v>
      </c>
      <c r="W554" s="52">
        <v>22</v>
      </c>
      <c r="X554" s="52">
        <v>4540</v>
      </c>
      <c r="Y554" s="52">
        <v>20</v>
      </c>
      <c r="Z554" s="52">
        <v>4160</v>
      </c>
      <c r="AA554" s="52">
        <v>585</v>
      </c>
      <c r="AB554" s="52">
        <v>176960</v>
      </c>
      <c r="AC554" s="52">
        <v>440</v>
      </c>
      <c r="AD554" s="52">
        <v>124760</v>
      </c>
      <c r="AE554" s="52">
        <v>135</v>
      </c>
      <c r="AF554" s="52">
        <v>26010</v>
      </c>
      <c r="AG554" s="52">
        <v>1218</v>
      </c>
      <c r="AH554" s="52">
        <v>341990</v>
      </c>
    </row>
    <row r="555" spans="1:34">
      <c r="A555" s="50" t="s">
        <v>50</v>
      </c>
      <c r="B555" s="50" t="s">
        <v>1663</v>
      </c>
      <c r="C555" s="50" t="s">
        <v>1664</v>
      </c>
      <c r="D555" s="50" t="s">
        <v>1665</v>
      </c>
      <c r="E555" s="50" t="s">
        <v>69</v>
      </c>
      <c r="F555" s="50" t="s">
        <v>55</v>
      </c>
      <c r="G555" s="50" t="s">
        <v>71</v>
      </c>
      <c r="H555" s="53" t="s">
        <v>705</v>
      </c>
      <c r="I555" s="52">
        <v>30</v>
      </c>
      <c r="J555" s="52">
        <v>7610</v>
      </c>
      <c r="K555" s="52">
        <v>42</v>
      </c>
      <c r="L555" s="52">
        <v>10490</v>
      </c>
      <c r="M555" s="52">
        <v>0</v>
      </c>
      <c r="N555" s="52">
        <v>410</v>
      </c>
      <c r="O555" s="52">
        <v>43</v>
      </c>
      <c r="P555" s="52">
        <v>10730</v>
      </c>
      <c r="Q555" s="52">
        <v>26</v>
      </c>
      <c r="R555" s="52">
        <v>6650</v>
      </c>
      <c r="S555" s="52">
        <v>46</v>
      </c>
      <c r="T555" s="52">
        <v>11450</v>
      </c>
      <c r="U555" s="52">
        <v>197</v>
      </c>
      <c r="V555" s="52">
        <v>117720</v>
      </c>
      <c r="W555" s="52">
        <v>197</v>
      </c>
      <c r="X555" s="52">
        <v>117720</v>
      </c>
      <c r="Y555" s="52">
        <v>358</v>
      </c>
      <c r="Z555" s="52">
        <v>237570</v>
      </c>
      <c r="AA555" s="52">
        <v>58</v>
      </c>
      <c r="AB555" s="52">
        <v>17930</v>
      </c>
      <c r="AC555" s="52">
        <v>28</v>
      </c>
      <c r="AD555" s="52">
        <v>7130</v>
      </c>
      <c r="AE555" s="52">
        <v>3</v>
      </c>
      <c r="AF555" s="52">
        <v>1130</v>
      </c>
      <c r="AG555" s="52">
        <v>1028</v>
      </c>
      <c r="AH555" s="52">
        <v>546540</v>
      </c>
    </row>
    <row r="556" spans="1:34">
      <c r="A556" s="50" t="s">
        <v>50</v>
      </c>
      <c r="B556" s="50" t="s">
        <v>1666</v>
      </c>
      <c r="C556" s="50" t="s">
        <v>1667</v>
      </c>
      <c r="D556" s="50" t="s">
        <v>1665</v>
      </c>
      <c r="E556" s="50" t="s">
        <v>69</v>
      </c>
      <c r="F556" s="50" t="s">
        <v>55</v>
      </c>
      <c r="G556" s="50" t="s">
        <v>71</v>
      </c>
      <c r="H556" s="53" t="s">
        <v>705</v>
      </c>
      <c r="I556" s="52">
        <v>140</v>
      </c>
      <c r="J556" s="52">
        <v>76110</v>
      </c>
      <c r="K556" s="52">
        <v>127</v>
      </c>
      <c r="L556" s="52">
        <v>66620</v>
      </c>
      <c r="M556" s="52">
        <v>126</v>
      </c>
      <c r="N556" s="52">
        <v>65890</v>
      </c>
      <c r="O556" s="52">
        <v>124</v>
      </c>
      <c r="P556" s="52">
        <v>64430</v>
      </c>
      <c r="Q556" s="52">
        <v>108</v>
      </c>
      <c r="R556" s="52">
        <v>52750</v>
      </c>
      <c r="S556" s="52">
        <v>102</v>
      </c>
      <c r="T556" s="52">
        <v>48370</v>
      </c>
      <c r="U556" s="52">
        <v>116</v>
      </c>
      <c r="V556" s="52">
        <v>58590</v>
      </c>
      <c r="W556" s="52">
        <v>123</v>
      </c>
      <c r="X556" s="52">
        <v>63700</v>
      </c>
      <c r="Y556" s="52">
        <v>135</v>
      </c>
      <c r="Z556" s="52">
        <v>72460</v>
      </c>
      <c r="AA556" s="52">
        <v>154</v>
      </c>
      <c r="AB556" s="52">
        <v>86330</v>
      </c>
      <c r="AC556" s="52">
        <v>136</v>
      </c>
      <c r="AD556" s="52">
        <v>73190</v>
      </c>
      <c r="AE556" s="52">
        <v>162</v>
      </c>
      <c r="AF556" s="52">
        <v>92170</v>
      </c>
      <c r="AG556" s="52">
        <v>1553</v>
      </c>
      <c r="AH556" s="52">
        <v>820610</v>
      </c>
    </row>
    <row r="557" spans="1:34">
      <c r="A557" s="50" t="s">
        <v>50</v>
      </c>
      <c r="B557" s="50" t="s">
        <v>1668</v>
      </c>
      <c r="C557" s="50" t="s">
        <v>1669</v>
      </c>
      <c r="D557" s="50" t="s">
        <v>1670</v>
      </c>
      <c r="E557" s="50" t="s">
        <v>830</v>
      </c>
      <c r="F557" s="50" t="s">
        <v>808</v>
      </c>
      <c r="G557" s="50" t="s">
        <v>71</v>
      </c>
      <c r="H557" s="53" t="s">
        <v>705</v>
      </c>
      <c r="I557" s="52">
        <v>3</v>
      </c>
      <c r="J557" s="52">
        <v>930</v>
      </c>
      <c r="K557" s="52">
        <v>2</v>
      </c>
      <c r="L557" s="52">
        <v>740</v>
      </c>
      <c r="M557" s="52">
        <v>2</v>
      </c>
      <c r="N557" s="52">
        <v>740</v>
      </c>
      <c r="O557" s="52">
        <v>2</v>
      </c>
      <c r="P557" s="52">
        <v>740</v>
      </c>
      <c r="Q557" s="52">
        <v>5</v>
      </c>
      <c r="R557" s="52">
        <v>1310</v>
      </c>
      <c r="S557" s="52">
        <v>5</v>
      </c>
      <c r="T557" s="52">
        <v>1310</v>
      </c>
      <c r="U557" s="52">
        <v>5</v>
      </c>
      <c r="V557" s="52">
        <v>1310</v>
      </c>
      <c r="W557" s="52">
        <v>4</v>
      </c>
      <c r="X557" s="52">
        <v>1120</v>
      </c>
      <c r="Y557" s="52">
        <v>5</v>
      </c>
      <c r="Z557" s="52">
        <v>1310</v>
      </c>
      <c r="AA557" s="52">
        <v>3</v>
      </c>
      <c r="AB557" s="52">
        <v>930</v>
      </c>
      <c r="AC557" s="52">
        <v>3</v>
      </c>
      <c r="AD557" s="52">
        <v>930</v>
      </c>
      <c r="AE557" s="52">
        <v>4</v>
      </c>
      <c r="AF557" s="52">
        <v>1120</v>
      </c>
      <c r="AG557" s="52">
        <v>43</v>
      </c>
      <c r="AH557" s="52">
        <v>12490</v>
      </c>
    </row>
    <row r="558" spans="1:34">
      <c r="A558" s="50" t="s">
        <v>50</v>
      </c>
      <c r="B558" s="50" t="s">
        <v>1671</v>
      </c>
      <c r="C558" s="50" t="s">
        <v>1672</v>
      </c>
      <c r="D558" s="50" t="s">
        <v>1673</v>
      </c>
      <c r="E558" s="50" t="s">
        <v>69</v>
      </c>
      <c r="F558" s="50" t="s">
        <v>70</v>
      </c>
      <c r="G558" s="50" t="s">
        <v>71</v>
      </c>
      <c r="H558" s="53" t="s">
        <v>72</v>
      </c>
      <c r="I558" s="52">
        <v>12</v>
      </c>
      <c r="J558" s="52">
        <v>3290</v>
      </c>
      <c r="K558" s="52">
        <v>1</v>
      </c>
      <c r="L558" s="52">
        <v>650</v>
      </c>
      <c r="M558" s="52">
        <v>9</v>
      </c>
      <c r="N558" s="52">
        <v>2570</v>
      </c>
      <c r="O558" s="52">
        <v>3</v>
      </c>
      <c r="P558" s="52">
        <v>1130</v>
      </c>
      <c r="Q558" s="52">
        <v>3</v>
      </c>
      <c r="R558" s="52">
        <v>1130</v>
      </c>
      <c r="S558" s="52">
        <v>1</v>
      </c>
      <c r="T558" s="52">
        <v>650</v>
      </c>
      <c r="U558" s="52">
        <v>4</v>
      </c>
      <c r="V558" s="52">
        <v>1370</v>
      </c>
      <c r="W558" s="52">
        <v>1</v>
      </c>
      <c r="X558" s="52">
        <v>650</v>
      </c>
      <c r="Y558" s="52">
        <v>4</v>
      </c>
      <c r="Z558" s="52">
        <v>1370</v>
      </c>
      <c r="AA558" s="52">
        <v>0</v>
      </c>
      <c r="AB558" s="52">
        <v>410</v>
      </c>
      <c r="AC558" s="52">
        <v>7</v>
      </c>
      <c r="AD558" s="52">
        <v>2090</v>
      </c>
      <c r="AE558" s="52">
        <v>4</v>
      </c>
      <c r="AF558" s="52">
        <v>1370</v>
      </c>
      <c r="AG558" s="52">
        <v>49</v>
      </c>
      <c r="AH558" s="52">
        <v>16680</v>
      </c>
    </row>
    <row r="559" spans="1:34">
      <c r="A559" s="50" t="s">
        <v>50</v>
      </c>
      <c r="B559" s="50" t="s">
        <v>1674</v>
      </c>
      <c r="C559" s="50" t="s">
        <v>1675</v>
      </c>
      <c r="D559" s="50" t="s">
        <v>1676</v>
      </c>
      <c r="E559" s="50" t="s">
        <v>69</v>
      </c>
      <c r="F559" s="50" t="s">
        <v>808</v>
      </c>
      <c r="G559" s="50" t="s">
        <v>71</v>
      </c>
      <c r="H559" s="53" t="s">
        <v>705</v>
      </c>
      <c r="I559" s="52">
        <v>155</v>
      </c>
      <c r="J559" s="52">
        <v>87060</v>
      </c>
      <c r="K559" s="52">
        <v>218</v>
      </c>
      <c r="L559" s="52">
        <v>133050</v>
      </c>
      <c r="M559" s="52">
        <v>92</v>
      </c>
      <c r="N559" s="52">
        <v>41390</v>
      </c>
      <c r="O559" s="52">
        <v>121</v>
      </c>
      <c r="P559" s="52">
        <v>62240</v>
      </c>
      <c r="Q559" s="52">
        <v>103</v>
      </c>
      <c r="R559" s="52">
        <v>49100</v>
      </c>
      <c r="S559" s="52">
        <v>106</v>
      </c>
      <c r="T559" s="52">
        <v>51290</v>
      </c>
      <c r="U559" s="52">
        <v>156</v>
      </c>
      <c r="V559" s="52">
        <v>87790</v>
      </c>
      <c r="W559" s="52">
        <v>145</v>
      </c>
      <c r="X559" s="52">
        <v>79760</v>
      </c>
      <c r="Y559" s="52">
        <v>182</v>
      </c>
      <c r="Z559" s="52">
        <v>106770</v>
      </c>
      <c r="AA559" s="52">
        <v>152</v>
      </c>
      <c r="AB559" s="52">
        <v>84870</v>
      </c>
      <c r="AC559" s="52">
        <v>132</v>
      </c>
      <c r="AD559" s="52">
        <v>70270</v>
      </c>
      <c r="AE559" s="52">
        <v>120</v>
      </c>
      <c r="AF559" s="52">
        <v>61510</v>
      </c>
      <c r="AG559" s="52">
        <v>1682</v>
      </c>
      <c r="AH559" s="52">
        <v>915100</v>
      </c>
    </row>
    <row r="560" spans="1:34">
      <c r="A560" s="50" t="s">
        <v>50</v>
      </c>
      <c r="B560" s="50" t="s">
        <v>1677</v>
      </c>
      <c r="C560" s="50" t="s">
        <v>1678</v>
      </c>
      <c r="D560" s="50" t="s">
        <v>1679</v>
      </c>
      <c r="E560" s="50" t="s">
        <v>69</v>
      </c>
      <c r="F560" s="50" t="s">
        <v>808</v>
      </c>
      <c r="G560" s="50" t="s">
        <v>71</v>
      </c>
      <c r="H560" s="53" t="s">
        <v>705</v>
      </c>
      <c r="I560" s="52">
        <v>0</v>
      </c>
      <c r="J560" s="52">
        <v>0</v>
      </c>
      <c r="K560" s="52">
        <v>0</v>
      </c>
      <c r="L560" s="52">
        <v>0</v>
      </c>
      <c r="M560" s="52">
        <v>0</v>
      </c>
      <c r="N560" s="52">
        <v>0</v>
      </c>
      <c r="O560" s="52">
        <v>0</v>
      </c>
      <c r="P560" s="52">
        <v>0</v>
      </c>
      <c r="Q560" s="52">
        <v>0</v>
      </c>
      <c r="R560" s="52">
        <v>0</v>
      </c>
      <c r="S560" s="52">
        <v>0</v>
      </c>
      <c r="T560" s="52">
        <v>0</v>
      </c>
      <c r="U560" s="52">
        <v>26</v>
      </c>
      <c r="V560" s="52">
        <v>6650</v>
      </c>
      <c r="W560" s="52">
        <v>103</v>
      </c>
      <c r="X560" s="52">
        <v>49100</v>
      </c>
      <c r="Y560" s="52">
        <v>104</v>
      </c>
      <c r="Z560" s="52">
        <v>49830</v>
      </c>
      <c r="AA560" s="52">
        <v>123</v>
      </c>
      <c r="AB560" s="52">
        <v>63700</v>
      </c>
      <c r="AC560" s="52">
        <v>107</v>
      </c>
      <c r="AD560" s="52">
        <v>52020</v>
      </c>
      <c r="AE560" s="52">
        <v>67</v>
      </c>
      <c r="AF560" s="52">
        <v>24140</v>
      </c>
      <c r="AG560" s="52">
        <v>530</v>
      </c>
      <c r="AH560" s="52">
        <v>245440</v>
      </c>
    </row>
    <row r="561" spans="1:34">
      <c r="A561" s="50" t="s">
        <v>50</v>
      </c>
      <c r="B561" s="50" t="s">
        <v>1680</v>
      </c>
      <c r="C561" s="50" t="s">
        <v>1681</v>
      </c>
      <c r="D561" s="50" t="s">
        <v>1682</v>
      </c>
      <c r="E561" s="50" t="s">
        <v>830</v>
      </c>
      <c r="F561" s="50" t="s">
        <v>808</v>
      </c>
      <c r="G561" s="50" t="s">
        <v>71</v>
      </c>
      <c r="H561" s="53" t="s">
        <v>705</v>
      </c>
      <c r="I561" s="52">
        <v>53</v>
      </c>
      <c r="J561" s="52">
        <v>10430</v>
      </c>
      <c r="K561" s="52">
        <v>0</v>
      </c>
      <c r="L561" s="52">
        <v>360</v>
      </c>
      <c r="M561" s="52">
        <v>0</v>
      </c>
      <c r="N561" s="52">
        <v>360</v>
      </c>
      <c r="O561" s="52">
        <v>0</v>
      </c>
      <c r="P561" s="52">
        <v>360</v>
      </c>
      <c r="Q561" s="52">
        <v>0</v>
      </c>
      <c r="R561" s="52">
        <v>360</v>
      </c>
      <c r="S561" s="52">
        <v>0</v>
      </c>
      <c r="T561" s="52">
        <v>360</v>
      </c>
      <c r="U561" s="52">
        <v>0</v>
      </c>
      <c r="V561" s="52">
        <v>360</v>
      </c>
      <c r="W561" s="52">
        <v>0</v>
      </c>
      <c r="X561" s="52">
        <v>360</v>
      </c>
      <c r="Y561" s="52">
        <v>0</v>
      </c>
      <c r="Z561" s="52">
        <v>360</v>
      </c>
      <c r="AA561" s="52">
        <v>0</v>
      </c>
      <c r="AB561" s="52">
        <v>360</v>
      </c>
      <c r="AC561" s="52">
        <v>0</v>
      </c>
      <c r="AD561" s="52">
        <v>360</v>
      </c>
      <c r="AE561" s="52">
        <v>0</v>
      </c>
      <c r="AF561" s="52">
        <v>360</v>
      </c>
      <c r="AG561" s="52">
        <v>53</v>
      </c>
      <c r="AH561" s="52">
        <v>14390</v>
      </c>
    </row>
    <row r="562" spans="1:34">
      <c r="A562" s="50" t="s">
        <v>50</v>
      </c>
      <c r="B562" s="50" t="s">
        <v>1683</v>
      </c>
      <c r="C562" s="50" t="s">
        <v>1684</v>
      </c>
      <c r="D562" s="50" t="s">
        <v>1614</v>
      </c>
      <c r="E562" s="50" t="s">
        <v>902</v>
      </c>
      <c r="F562" s="50" t="s">
        <v>55</v>
      </c>
      <c r="G562" s="50" t="s">
        <v>71</v>
      </c>
      <c r="H562" s="53" t="s">
        <v>705</v>
      </c>
      <c r="I562" s="52">
        <v>0</v>
      </c>
      <c r="J562" s="52">
        <v>510</v>
      </c>
      <c r="K562" s="52">
        <v>0</v>
      </c>
      <c r="L562" s="52">
        <v>510</v>
      </c>
      <c r="M562" s="52">
        <v>0</v>
      </c>
      <c r="N562" s="52">
        <v>510</v>
      </c>
      <c r="O562" s="52">
        <v>0</v>
      </c>
      <c r="P562" s="52">
        <v>510</v>
      </c>
      <c r="Q562" s="52">
        <v>0</v>
      </c>
      <c r="R562" s="52">
        <v>510</v>
      </c>
      <c r="S562" s="52">
        <v>0</v>
      </c>
      <c r="T562" s="52">
        <v>510</v>
      </c>
      <c r="U562" s="52">
        <v>0</v>
      </c>
      <c r="V562" s="52">
        <v>510</v>
      </c>
      <c r="W562" s="52">
        <v>0</v>
      </c>
      <c r="X562" s="52">
        <v>510</v>
      </c>
      <c r="Y562" s="52">
        <v>0</v>
      </c>
      <c r="Z562" s="52">
        <v>510</v>
      </c>
      <c r="AA562" s="52">
        <v>0</v>
      </c>
      <c r="AB562" s="52">
        <v>510</v>
      </c>
      <c r="AC562" s="52">
        <v>0</v>
      </c>
      <c r="AD562" s="52">
        <v>510</v>
      </c>
      <c r="AE562" s="52">
        <v>0</v>
      </c>
      <c r="AF562" s="52">
        <v>510</v>
      </c>
      <c r="AG562" s="52">
        <v>0</v>
      </c>
      <c r="AH562" s="52">
        <v>6120</v>
      </c>
    </row>
    <row r="563" spans="1:34">
      <c r="A563" s="50" t="s">
        <v>50</v>
      </c>
      <c r="B563" s="50" t="s">
        <v>1685</v>
      </c>
      <c r="C563" s="50" t="s">
        <v>1686</v>
      </c>
      <c r="D563" s="50" t="s">
        <v>1614</v>
      </c>
      <c r="E563" s="50" t="s">
        <v>902</v>
      </c>
      <c r="F563" s="50" t="s">
        <v>55</v>
      </c>
      <c r="G563" s="50" t="s">
        <v>71</v>
      </c>
      <c r="H563" s="53" t="s">
        <v>705</v>
      </c>
      <c r="I563" s="52">
        <v>476</v>
      </c>
      <c r="J563" s="52">
        <v>224230</v>
      </c>
      <c r="K563" s="52">
        <v>515</v>
      </c>
      <c r="L563" s="52">
        <v>242560</v>
      </c>
      <c r="M563" s="52">
        <v>457</v>
      </c>
      <c r="N563" s="52">
        <v>215300</v>
      </c>
      <c r="O563" s="52">
        <v>489</v>
      </c>
      <c r="P563" s="52">
        <v>230340</v>
      </c>
      <c r="Q563" s="52">
        <v>401</v>
      </c>
      <c r="R563" s="52">
        <v>188980</v>
      </c>
      <c r="S563" s="52">
        <v>400</v>
      </c>
      <c r="T563" s="52">
        <v>188510</v>
      </c>
      <c r="U563" s="52">
        <v>412</v>
      </c>
      <c r="V563" s="52">
        <v>194150</v>
      </c>
      <c r="W563" s="52">
        <v>356</v>
      </c>
      <c r="X563" s="52">
        <v>167830</v>
      </c>
      <c r="Y563" s="52">
        <v>360</v>
      </c>
      <c r="Z563" s="52">
        <v>169710</v>
      </c>
      <c r="AA563" s="52">
        <v>335</v>
      </c>
      <c r="AB563" s="52">
        <v>157960</v>
      </c>
      <c r="AC563" s="52">
        <v>382</v>
      </c>
      <c r="AD563" s="52">
        <v>180050</v>
      </c>
      <c r="AE563" s="52">
        <v>337</v>
      </c>
      <c r="AF563" s="52">
        <v>158900</v>
      </c>
      <c r="AG563" s="52">
        <v>4920</v>
      </c>
      <c r="AH563" s="52">
        <v>2318520</v>
      </c>
    </row>
    <row r="564" spans="1:34">
      <c r="A564" s="50" t="s">
        <v>50</v>
      </c>
      <c r="B564" s="50" t="s">
        <v>1687</v>
      </c>
      <c r="C564" s="50" t="s">
        <v>1688</v>
      </c>
      <c r="D564" s="50" t="s">
        <v>1689</v>
      </c>
      <c r="E564" s="50" t="s">
        <v>830</v>
      </c>
      <c r="F564" s="50" t="s">
        <v>808</v>
      </c>
      <c r="G564" s="50" t="s">
        <v>71</v>
      </c>
      <c r="H564" s="53" t="s">
        <v>705</v>
      </c>
      <c r="I564" s="52">
        <v>700</v>
      </c>
      <c r="J564" s="52">
        <v>218360</v>
      </c>
      <c r="K564" s="52">
        <v>563</v>
      </c>
      <c r="L564" s="52">
        <v>169040</v>
      </c>
      <c r="M564" s="52">
        <v>764</v>
      </c>
      <c r="N564" s="52">
        <v>241400</v>
      </c>
      <c r="O564" s="52">
        <v>796</v>
      </c>
      <c r="P564" s="52">
        <v>252920</v>
      </c>
      <c r="Q564" s="52">
        <v>906</v>
      </c>
      <c r="R564" s="52">
        <v>292520</v>
      </c>
      <c r="S564" s="52">
        <v>919</v>
      </c>
      <c r="T564" s="52">
        <v>297200</v>
      </c>
      <c r="U564" s="52">
        <v>979</v>
      </c>
      <c r="V564" s="52">
        <v>318800</v>
      </c>
      <c r="W564" s="52">
        <v>910</v>
      </c>
      <c r="X564" s="52">
        <v>293960</v>
      </c>
      <c r="Y564" s="52">
        <v>783</v>
      </c>
      <c r="Z564" s="52">
        <v>248240</v>
      </c>
      <c r="AA564" s="52">
        <v>724</v>
      </c>
      <c r="AB564" s="52">
        <v>227000</v>
      </c>
      <c r="AC564" s="52">
        <v>761</v>
      </c>
      <c r="AD564" s="52">
        <v>240320</v>
      </c>
      <c r="AE564" s="52">
        <v>758</v>
      </c>
      <c r="AF564" s="52">
        <v>239240</v>
      </c>
      <c r="AG564" s="52">
        <v>9563</v>
      </c>
      <c r="AH564" s="52">
        <v>3039000</v>
      </c>
    </row>
    <row r="565" spans="1:34">
      <c r="A565" s="50" t="s">
        <v>50</v>
      </c>
      <c r="B565" s="50" t="s">
        <v>1690</v>
      </c>
      <c r="C565" s="50" t="s">
        <v>1691</v>
      </c>
      <c r="D565" s="50" t="s">
        <v>1692</v>
      </c>
      <c r="E565" s="50" t="s">
        <v>69</v>
      </c>
      <c r="F565" s="50" t="s">
        <v>808</v>
      </c>
      <c r="G565" s="50" t="s">
        <v>71</v>
      </c>
      <c r="H565" s="53" t="s">
        <v>705</v>
      </c>
      <c r="I565" s="52">
        <v>3</v>
      </c>
      <c r="J565" s="52">
        <v>1130</v>
      </c>
      <c r="K565" s="52">
        <v>0</v>
      </c>
      <c r="L565" s="52">
        <v>410</v>
      </c>
      <c r="M565" s="52">
        <v>0</v>
      </c>
      <c r="N565" s="52">
        <v>0</v>
      </c>
      <c r="O565" s="52">
        <v>0</v>
      </c>
      <c r="P565" s="52">
        <v>0</v>
      </c>
      <c r="Q565" s="52">
        <v>17</v>
      </c>
      <c r="R565" s="52">
        <v>4490</v>
      </c>
      <c r="S565" s="52">
        <v>53</v>
      </c>
      <c r="T565" s="52">
        <v>14480</v>
      </c>
      <c r="U565" s="52">
        <v>0</v>
      </c>
      <c r="V565" s="52">
        <v>410</v>
      </c>
      <c r="W565" s="52">
        <v>0</v>
      </c>
      <c r="X565" s="52">
        <v>410</v>
      </c>
      <c r="Y565" s="52">
        <v>0</v>
      </c>
      <c r="Z565" s="52">
        <v>410</v>
      </c>
      <c r="AA565" s="52">
        <v>0</v>
      </c>
      <c r="AB565" s="52">
        <v>410</v>
      </c>
      <c r="AC565" s="52">
        <v>0</v>
      </c>
      <c r="AD565" s="52">
        <v>410</v>
      </c>
      <c r="AE565" s="52">
        <v>0</v>
      </c>
      <c r="AF565" s="52">
        <v>410</v>
      </c>
      <c r="AG565" s="52">
        <v>73</v>
      </c>
      <c r="AH565" s="52">
        <v>22970</v>
      </c>
    </row>
    <row r="566" spans="1:34">
      <c r="A566" s="50" t="s">
        <v>50</v>
      </c>
      <c r="B566" s="50" t="s">
        <v>1693</v>
      </c>
      <c r="C566" s="50" t="s">
        <v>1694</v>
      </c>
      <c r="D566" s="50" t="s">
        <v>1695</v>
      </c>
      <c r="E566" s="50" t="s">
        <v>830</v>
      </c>
      <c r="F566" s="50" t="s">
        <v>903</v>
      </c>
      <c r="G566" s="50" t="s">
        <v>71</v>
      </c>
      <c r="H566" s="53" t="s">
        <v>705</v>
      </c>
      <c r="I566" s="52">
        <v>0</v>
      </c>
      <c r="J566" s="52">
        <v>360</v>
      </c>
      <c r="K566" s="52">
        <v>0</v>
      </c>
      <c r="L566" s="52">
        <v>360</v>
      </c>
      <c r="M566" s="52">
        <v>0</v>
      </c>
      <c r="N566" s="52">
        <v>360</v>
      </c>
      <c r="O566" s="52">
        <v>0</v>
      </c>
      <c r="P566" s="52">
        <v>360</v>
      </c>
      <c r="Q566" s="52">
        <v>0</v>
      </c>
      <c r="R566" s="52">
        <v>360</v>
      </c>
      <c r="S566" s="52">
        <v>1</v>
      </c>
      <c r="T566" s="52">
        <v>550</v>
      </c>
      <c r="U566" s="52">
        <v>0</v>
      </c>
      <c r="V566" s="52">
        <v>360</v>
      </c>
      <c r="W566" s="52">
        <v>2</v>
      </c>
      <c r="X566" s="52">
        <v>740</v>
      </c>
      <c r="Y566" s="52">
        <v>7</v>
      </c>
      <c r="Z566" s="52">
        <v>1690</v>
      </c>
      <c r="AA566" s="52">
        <v>2</v>
      </c>
      <c r="AB566" s="52">
        <v>740</v>
      </c>
      <c r="AC566" s="52">
        <v>0</v>
      </c>
      <c r="AD566" s="52">
        <v>360</v>
      </c>
      <c r="AE566" s="52">
        <v>0</v>
      </c>
      <c r="AF566" s="52">
        <v>360</v>
      </c>
      <c r="AG566" s="52">
        <v>12</v>
      </c>
      <c r="AH566" s="52">
        <v>6600</v>
      </c>
    </row>
    <row r="567" spans="1:34">
      <c r="A567" s="50" t="s">
        <v>50</v>
      </c>
      <c r="B567" s="50" t="s">
        <v>1696</v>
      </c>
      <c r="C567" s="50" t="s">
        <v>1697</v>
      </c>
      <c r="D567" s="50" t="s">
        <v>1580</v>
      </c>
      <c r="E567" s="50" t="s">
        <v>830</v>
      </c>
      <c r="F567" s="50" t="s">
        <v>836</v>
      </c>
      <c r="G567" s="50" t="s">
        <v>71</v>
      </c>
      <c r="H567" s="53" t="s">
        <v>705</v>
      </c>
      <c r="I567" s="52">
        <v>1354</v>
      </c>
      <c r="J567" s="52">
        <v>453800</v>
      </c>
      <c r="K567" s="52">
        <v>1448</v>
      </c>
      <c r="L567" s="52">
        <v>487640</v>
      </c>
      <c r="M567" s="52">
        <v>1447</v>
      </c>
      <c r="N567" s="52">
        <v>487280</v>
      </c>
      <c r="O567" s="52">
        <v>1346</v>
      </c>
      <c r="P567" s="52">
        <v>450920</v>
      </c>
      <c r="Q567" s="52">
        <v>1431</v>
      </c>
      <c r="R567" s="52">
        <v>481520</v>
      </c>
      <c r="S567" s="52">
        <v>1375</v>
      </c>
      <c r="T567" s="52">
        <v>461360</v>
      </c>
      <c r="U567" s="52">
        <v>1416</v>
      </c>
      <c r="V567" s="52">
        <v>476120</v>
      </c>
      <c r="W567" s="52">
        <v>1372</v>
      </c>
      <c r="X567" s="52">
        <v>460280</v>
      </c>
      <c r="Y567" s="52">
        <v>1440</v>
      </c>
      <c r="Z567" s="52">
        <v>484760</v>
      </c>
      <c r="AA567" s="52">
        <v>1493</v>
      </c>
      <c r="AB567" s="52">
        <v>503840</v>
      </c>
      <c r="AC567" s="52">
        <v>1581</v>
      </c>
      <c r="AD567" s="52">
        <v>535520</v>
      </c>
      <c r="AE567" s="52">
        <v>1568</v>
      </c>
      <c r="AF567" s="52">
        <v>530840</v>
      </c>
      <c r="AG567" s="52">
        <v>17271</v>
      </c>
      <c r="AH567" s="52">
        <v>5813880</v>
      </c>
    </row>
    <row r="568" spans="1:34">
      <c r="A568" s="50" t="s">
        <v>50</v>
      </c>
      <c r="B568" s="50" t="s">
        <v>1698</v>
      </c>
      <c r="C568" s="50" t="s">
        <v>1699</v>
      </c>
      <c r="D568" s="50" t="s">
        <v>1632</v>
      </c>
      <c r="E568" s="50" t="s">
        <v>69</v>
      </c>
      <c r="F568" s="50" t="s">
        <v>836</v>
      </c>
      <c r="G568" s="50" t="s">
        <v>71</v>
      </c>
      <c r="H568" s="53" t="s">
        <v>705</v>
      </c>
      <c r="I568" s="52">
        <v>0</v>
      </c>
      <c r="J568" s="52">
        <v>410</v>
      </c>
      <c r="K568" s="52">
        <v>0</v>
      </c>
      <c r="L568" s="52">
        <v>410</v>
      </c>
      <c r="M568" s="52">
        <v>0</v>
      </c>
      <c r="N568" s="52">
        <v>410</v>
      </c>
      <c r="O568" s="52">
        <v>0</v>
      </c>
      <c r="P568" s="52">
        <v>410</v>
      </c>
      <c r="Q568" s="52">
        <v>0</v>
      </c>
      <c r="R568" s="52">
        <v>410</v>
      </c>
      <c r="S568" s="52">
        <v>0</v>
      </c>
      <c r="T568" s="52">
        <v>410</v>
      </c>
      <c r="U568" s="52">
        <v>0</v>
      </c>
      <c r="V568" s="52">
        <v>410</v>
      </c>
      <c r="W568" s="52">
        <v>0</v>
      </c>
      <c r="X568" s="52">
        <v>410</v>
      </c>
      <c r="Y568" s="52">
        <v>0</v>
      </c>
      <c r="Z568" s="52">
        <v>410</v>
      </c>
      <c r="AA568" s="52">
        <v>306</v>
      </c>
      <c r="AB568" s="52">
        <v>197530</v>
      </c>
      <c r="AC568" s="52">
        <v>0</v>
      </c>
      <c r="AD568" s="52">
        <v>410</v>
      </c>
      <c r="AE568" s="52">
        <v>7</v>
      </c>
      <c r="AF568" s="52">
        <v>2090</v>
      </c>
      <c r="AG568" s="52">
        <v>313</v>
      </c>
      <c r="AH568" s="52">
        <v>203720</v>
      </c>
    </row>
    <row r="569" spans="1:34">
      <c r="A569" s="50" t="s">
        <v>50</v>
      </c>
      <c r="B569" s="50" t="s">
        <v>1700</v>
      </c>
      <c r="C569" s="50" t="s">
        <v>1701</v>
      </c>
      <c r="D569" s="50" t="s">
        <v>1702</v>
      </c>
      <c r="E569" s="50" t="s">
        <v>69</v>
      </c>
      <c r="F569" s="50" t="s">
        <v>836</v>
      </c>
      <c r="G569" s="50" t="s">
        <v>71</v>
      </c>
      <c r="H569" s="53" t="s">
        <v>705</v>
      </c>
      <c r="I569" s="52">
        <v>1922</v>
      </c>
      <c r="J569" s="52">
        <v>1487950</v>
      </c>
      <c r="K569" s="52">
        <v>1523</v>
      </c>
      <c r="L569" s="52">
        <v>1160770</v>
      </c>
      <c r="M569" s="52">
        <v>1477</v>
      </c>
      <c r="N569" s="52">
        <v>1123050</v>
      </c>
      <c r="O569" s="52">
        <v>1793</v>
      </c>
      <c r="P569" s="52">
        <v>1382170</v>
      </c>
      <c r="Q569" s="52">
        <v>1710</v>
      </c>
      <c r="R569" s="52">
        <v>1314110</v>
      </c>
      <c r="S569" s="52">
        <v>2557</v>
      </c>
      <c r="T569" s="52">
        <v>2008650</v>
      </c>
      <c r="U569" s="52">
        <v>2596</v>
      </c>
      <c r="V569" s="52">
        <v>2040630</v>
      </c>
      <c r="W569" s="52">
        <v>1896</v>
      </c>
      <c r="X569" s="52">
        <v>1466630</v>
      </c>
      <c r="Y569" s="52">
        <v>3075</v>
      </c>
      <c r="Z569" s="52">
        <v>2433410</v>
      </c>
      <c r="AA569" s="52">
        <v>2466</v>
      </c>
      <c r="AB569" s="52">
        <v>1934030</v>
      </c>
      <c r="AC569" s="52">
        <v>2517</v>
      </c>
      <c r="AD569" s="52">
        <v>1975850</v>
      </c>
      <c r="AE569" s="52">
        <v>2315</v>
      </c>
      <c r="AF569" s="52">
        <v>1810210</v>
      </c>
      <c r="AG569" s="52">
        <v>25847</v>
      </c>
      <c r="AH569" s="52">
        <v>20137460</v>
      </c>
    </row>
    <row r="570" spans="1:34">
      <c r="A570" s="50" t="s">
        <v>50</v>
      </c>
      <c r="B570" s="50" t="s">
        <v>1703</v>
      </c>
      <c r="C570" s="50" t="s">
        <v>1704</v>
      </c>
      <c r="D570" s="50" t="s">
        <v>1705</v>
      </c>
      <c r="E570" s="50" t="s">
        <v>69</v>
      </c>
      <c r="F570" s="50" t="s">
        <v>808</v>
      </c>
      <c r="G570" s="50" t="s">
        <v>71</v>
      </c>
      <c r="H570" s="53" t="s">
        <v>705</v>
      </c>
      <c r="I570" s="52">
        <v>0</v>
      </c>
      <c r="J570" s="52">
        <v>410</v>
      </c>
      <c r="K570" s="52">
        <v>0</v>
      </c>
      <c r="L570" s="52">
        <v>410</v>
      </c>
      <c r="M570" s="52">
        <v>0</v>
      </c>
      <c r="N570" s="52">
        <v>410</v>
      </c>
      <c r="O570" s="52">
        <v>0</v>
      </c>
      <c r="P570" s="52">
        <v>410</v>
      </c>
      <c r="Q570" s="52">
        <v>0</v>
      </c>
      <c r="R570" s="52">
        <v>410</v>
      </c>
      <c r="S570" s="52">
        <v>0</v>
      </c>
      <c r="T570" s="52">
        <v>410</v>
      </c>
      <c r="U570" s="52">
        <v>0</v>
      </c>
      <c r="V570" s="52">
        <v>410</v>
      </c>
      <c r="W570" s="52">
        <v>0</v>
      </c>
      <c r="X570" s="52">
        <v>410</v>
      </c>
      <c r="Y570" s="52">
        <v>0</v>
      </c>
      <c r="Z570" s="52">
        <v>410</v>
      </c>
      <c r="AA570" s="52">
        <v>0</v>
      </c>
      <c r="AB570" s="52">
        <v>410</v>
      </c>
      <c r="AC570" s="52">
        <v>0</v>
      </c>
      <c r="AD570" s="52">
        <v>410</v>
      </c>
      <c r="AE570" s="52">
        <v>0</v>
      </c>
      <c r="AF570" s="52">
        <v>410</v>
      </c>
      <c r="AG570" s="52">
        <v>0</v>
      </c>
      <c r="AH570" s="52">
        <v>4920</v>
      </c>
    </row>
    <row r="571" spans="1:34">
      <c r="A571" s="50" t="s">
        <v>50</v>
      </c>
      <c r="B571" s="50" t="s">
        <v>1706</v>
      </c>
      <c r="C571" s="50" t="s">
        <v>1707</v>
      </c>
      <c r="D571" s="50" t="s">
        <v>1708</v>
      </c>
      <c r="E571" s="50" t="s">
        <v>69</v>
      </c>
      <c r="F571" s="50" t="s">
        <v>808</v>
      </c>
      <c r="G571" s="50" t="s">
        <v>71</v>
      </c>
      <c r="H571" s="53" t="s">
        <v>705</v>
      </c>
      <c r="I571" s="52">
        <v>460</v>
      </c>
      <c r="J571" s="52">
        <v>316110</v>
      </c>
      <c r="K571" s="52">
        <v>395</v>
      </c>
      <c r="L571" s="52">
        <v>266060</v>
      </c>
      <c r="M571" s="52">
        <v>423</v>
      </c>
      <c r="N571" s="52">
        <v>287620</v>
      </c>
      <c r="O571" s="52">
        <v>523</v>
      </c>
      <c r="P571" s="52">
        <v>364620</v>
      </c>
      <c r="Q571" s="52">
        <v>453</v>
      </c>
      <c r="R571" s="52">
        <v>310720</v>
      </c>
      <c r="S571" s="52">
        <v>387</v>
      </c>
      <c r="T571" s="52">
        <v>259900</v>
      </c>
      <c r="U571" s="52">
        <v>449</v>
      </c>
      <c r="V571" s="52">
        <v>307640</v>
      </c>
      <c r="W571" s="52">
        <v>268</v>
      </c>
      <c r="X571" s="52">
        <v>169550</v>
      </c>
      <c r="Y571" s="52">
        <v>122</v>
      </c>
      <c r="Z571" s="52">
        <v>62970</v>
      </c>
      <c r="AA571" s="52">
        <v>259</v>
      </c>
      <c r="AB571" s="52">
        <v>162980</v>
      </c>
      <c r="AC571" s="52">
        <v>317</v>
      </c>
      <c r="AD571" s="52">
        <v>206000</v>
      </c>
      <c r="AE571" s="52">
        <v>315</v>
      </c>
      <c r="AF571" s="52">
        <v>204460</v>
      </c>
      <c r="AG571" s="52">
        <v>4371</v>
      </c>
      <c r="AH571" s="52">
        <v>2918630</v>
      </c>
    </row>
    <row r="572" spans="1:34">
      <c r="A572" s="50" t="s">
        <v>50</v>
      </c>
      <c r="B572" s="50" t="s">
        <v>1709</v>
      </c>
      <c r="C572" s="50" t="s">
        <v>1710</v>
      </c>
      <c r="D572" s="50" t="s">
        <v>1711</v>
      </c>
      <c r="E572" s="50" t="s">
        <v>69</v>
      </c>
      <c r="F572" s="50" t="s">
        <v>861</v>
      </c>
      <c r="G572" s="50" t="s">
        <v>71</v>
      </c>
      <c r="H572" s="53" t="s">
        <v>705</v>
      </c>
      <c r="I572" s="52">
        <v>50</v>
      </c>
      <c r="J572" s="52">
        <v>12410</v>
      </c>
      <c r="K572" s="52">
        <v>40</v>
      </c>
      <c r="L572" s="52">
        <v>10010</v>
      </c>
      <c r="M572" s="52">
        <v>60</v>
      </c>
      <c r="N572" s="52">
        <v>19310</v>
      </c>
      <c r="O572" s="52">
        <v>42</v>
      </c>
      <c r="P572" s="52">
        <v>10490</v>
      </c>
      <c r="Q572" s="52">
        <v>32</v>
      </c>
      <c r="R572" s="52">
        <v>8090</v>
      </c>
      <c r="S572" s="52">
        <v>34</v>
      </c>
      <c r="T572" s="52">
        <v>8570</v>
      </c>
      <c r="U572" s="52">
        <v>69</v>
      </c>
      <c r="V572" s="52">
        <v>25520</v>
      </c>
      <c r="W572" s="52">
        <v>77</v>
      </c>
      <c r="X572" s="52">
        <v>31040</v>
      </c>
      <c r="Y572" s="52">
        <v>41</v>
      </c>
      <c r="Z572" s="52">
        <v>10250</v>
      </c>
      <c r="AA572" s="52">
        <v>1</v>
      </c>
      <c r="AB572" s="52">
        <v>650</v>
      </c>
      <c r="AC572" s="52">
        <v>0</v>
      </c>
      <c r="AD572" s="52">
        <v>410</v>
      </c>
      <c r="AE572" s="52">
        <v>3</v>
      </c>
      <c r="AF572" s="52">
        <v>1130</v>
      </c>
      <c r="AG572" s="52">
        <v>449</v>
      </c>
      <c r="AH572" s="52">
        <v>137880</v>
      </c>
    </row>
    <row r="573" spans="1:34">
      <c r="A573" s="50" t="s">
        <v>50</v>
      </c>
      <c r="B573" s="50" t="s">
        <v>1712</v>
      </c>
      <c r="C573" s="50" t="s">
        <v>1713</v>
      </c>
      <c r="D573" s="50" t="s">
        <v>1682</v>
      </c>
      <c r="E573" s="50" t="s">
        <v>69</v>
      </c>
      <c r="F573" s="50" t="s">
        <v>70</v>
      </c>
      <c r="G573" s="50" t="s">
        <v>71</v>
      </c>
      <c r="H573" s="53" t="s">
        <v>705</v>
      </c>
      <c r="I573" s="52">
        <v>126</v>
      </c>
      <c r="J573" s="52">
        <v>65890</v>
      </c>
      <c r="K573" s="52">
        <v>168</v>
      </c>
      <c r="L573" s="52">
        <v>96550</v>
      </c>
      <c r="M573" s="52">
        <v>96</v>
      </c>
      <c r="N573" s="52">
        <v>44150</v>
      </c>
      <c r="O573" s="52">
        <v>18</v>
      </c>
      <c r="P573" s="52">
        <v>4730</v>
      </c>
      <c r="Q573" s="52">
        <v>233</v>
      </c>
      <c r="R573" s="52">
        <v>144000</v>
      </c>
      <c r="S573" s="52">
        <v>146</v>
      </c>
      <c r="T573" s="52">
        <v>80490</v>
      </c>
      <c r="U573" s="52">
        <v>4</v>
      </c>
      <c r="V573" s="52">
        <v>1370</v>
      </c>
      <c r="W573" s="52">
        <v>6</v>
      </c>
      <c r="X573" s="52">
        <v>1850</v>
      </c>
      <c r="Y573" s="52">
        <v>7</v>
      </c>
      <c r="Z573" s="52">
        <v>2090</v>
      </c>
      <c r="AA573" s="52">
        <v>12</v>
      </c>
      <c r="AB573" s="52">
        <v>3290</v>
      </c>
      <c r="AC573" s="52">
        <v>11</v>
      </c>
      <c r="AD573" s="52">
        <v>3050</v>
      </c>
      <c r="AE573" s="52">
        <v>4</v>
      </c>
      <c r="AF573" s="52">
        <v>1370</v>
      </c>
      <c r="AG573" s="52">
        <v>831</v>
      </c>
      <c r="AH573" s="52">
        <v>448830</v>
      </c>
    </row>
    <row r="574" spans="1:34">
      <c r="A574" s="50" t="s">
        <v>50</v>
      </c>
      <c r="B574" s="50" t="s">
        <v>1714</v>
      </c>
      <c r="C574" s="50" t="s">
        <v>1715</v>
      </c>
      <c r="D574" s="50" t="s">
        <v>1716</v>
      </c>
      <c r="E574" s="50" t="s">
        <v>69</v>
      </c>
      <c r="F574" s="50" t="s">
        <v>70</v>
      </c>
      <c r="G574" s="50" t="s">
        <v>71</v>
      </c>
      <c r="H574" s="53" t="s">
        <v>705</v>
      </c>
      <c r="I574" s="52">
        <v>37</v>
      </c>
      <c r="J574" s="52">
        <v>9290</v>
      </c>
      <c r="K574" s="52">
        <v>27</v>
      </c>
      <c r="L574" s="52">
        <v>6890</v>
      </c>
      <c r="M574" s="52">
        <v>41</v>
      </c>
      <c r="N574" s="52">
        <v>10250</v>
      </c>
      <c r="O574" s="52">
        <v>28</v>
      </c>
      <c r="P574" s="52">
        <v>7130</v>
      </c>
      <c r="Q574" s="52">
        <v>34</v>
      </c>
      <c r="R574" s="52">
        <v>8570</v>
      </c>
      <c r="S574" s="52">
        <v>48</v>
      </c>
      <c r="T574" s="52">
        <v>11930</v>
      </c>
      <c r="U574" s="52">
        <v>58</v>
      </c>
      <c r="V574" s="52">
        <v>17930</v>
      </c>
      <c r="W574" s="52">
        <v>50</v>
      </c>
      <c r="X574" s="52">
        <v>12410</v>
      </c>
      <c r="Y574" s="52">
        <v>63</v>
      </c>
      <c r="Z574" s="52">
        <v>21380</v>
      </c>
      <c r="AA574" s="52">
        <v>41</v>
      </c>
      <c r="AB574" s="52">
        <v>10250</v>
      </c>
      <c r="AC574" s="52">
        <v>51</v>
      </c>
      <c r="AD574" s="52">
        <v>13100</v>
      </c>
      <c r="AE574" s="52">
        <v>26</v>
      </c>
      <c r="AF574" s="52">
        <v>6650</v>
      </c>
      <c r="AG574" s="52">
        <v>504</v>
      </c>
      <c r="AH574" s="52">
        <v>135780</v>
      </c>
    </row>
    <row r="575" spans="1:34">
      <c r="A575" s="50" t="s">
        <v>50</v>
      </c>
      <c r="B575" s="50" t="s">
        <v>1717</v>
      </c>
      <c r="C575" s="50" t="s">
        <v>1718</v>
      </c>
      <c r="D575" s="50" t="s">
        <v>1719</v>
      </c>
      <c r="E575" s="50" t="s">
        <v>69</v>
      </c>
      <c r="F575" s="50" t="s">
        <v>808</v>
      </c>
      <c r="G575" s="50" t="s">
        <v>71</v>
      </c>
      <c r="H575" s="53" t="s">
        <v>705</v>
      </c>
      <c r="I575" s="52">
        <v>238</v>
      </c>
      <c r="J575" s="52">
        <v>147650</v>
      </c>
      <c r="K575" s="52">
        <v>261</v>
      </c>
      <c r="L575" s="52">
        <v>164440</v>
      </c>
      <c r="M575" s="52">
        <v>228</v>
      </c>
      <c r="N575" s="52">
        <v>140350</v>
      </c>
      <c r="O575" s="52">
        <v>467</v>
      </c>
      <c r="P575" s="52">
        <v>321500</v>
      </c>
      <c r="Q575" s="52">
        <v>232</v>
      </c>
      <c r="R575" s="52">
        <v>143270</v>
      </c>
      <c r="S575" s="52">
        <v>202</v>
      </c>
      <c r="T575" s="52">
        <v>121370</v>
      </c>
      <c r="U575" s="52">
        <v>239</v>
      </c>
      <c r="V575" s="52">
        <v>148380</v>
      </c>
      <c r="W575" s="52">
        <v>220</v>
      </c>
      <c r="X575" s="52">
        <v>134510</v>
      </c>
      <c r="Y575" s="52">
        <v>408</v>
      </c>
      <c r="Z575" s="52">
        <v>276070</v>
      </c>
      <c r="AA575" s="52">
        <v>149</v>
      </c>
      <c r="AB575" s="52">
        <v>82680</v>
      </c>
      <c r="AC575" s="52">
        <v>183</v>
      </c>
      <c r="AD575" s="52">
        <v>107500</v>
      </c>
      <c r="AE575" s="52">
        <v>133</v>
      </c>
      <c r="AF575" s="52">
        <v>71000</v>
      </c>
      <c r="AG575" s="52">
        <v>2960</v>
      </c>
      <c r="AH575" s="52">
        <v>1858720</v>
      </c>
    </row>
    <row r="576" spans="1:34">
      <c r="A576" s="50" t="s">
        <v>50</v>
      </c>
      <c r="B576" s="50" t="s">
        <v>1720</v>
      </c>
      <c r="C576" s="50" t="s">
        <v>1721</v>
      </c>
      <c r="D576" s="50" t="s">
        <v>1722</v>
      </c>
      <c r="E576" s="50" t="s">
        <v>902</v>
      </c>
      <c r="F576" s="50" t="s">
        <v>836</v>
      </c>
      <c r="G576" s="50" t="s">
        <v>71</v>
      </c>
      <c r="H576" s="53" t="s">
        <v>72</v>
      </c>
      <c r="I576" s="52">
        <v>491</v>
      </c>
      <c r="J576" s="52">
        <v>231280</v>
      </c>
      <c r="K576" s="52">
        <v>468</v>
      </c>
      <c r="L576" s="52">
        <v>220470</v>
      </c>
      <c r="M576" s="52">
        <v>491</v>
      </c>
      <c r="N576" s="52">
        <v>231280</v>
      </c>
      <c r="O576" s="52">
        <v>460</v>
      </c>
      <c r="P576" s="52">
        <v>216710</v>
      </c>
      <c r="Q576" s="52">
        <v>358</v>
      </c>
      <c r="R576" s="52">
        <v>168770</v>
      </c>
      <c r="S576" s="52">
        <v>390</v>
      </c>
      <c r="T576" s="52">
        <v>183810</v>
      </c>
      <c r="U576" s="52">
        <v>327</v>
      </c>
      <c r="V576" s="52">
        <v>154200</v>
      </c>
      <c r="W576" s="52">
        <v>265</v>
      </c>
      <c r="X576" s="52">
        <v>125060</v>
      </c>
      <c r="Y576" s="52">
        <v>124</v>
      </c>
      <c r="Z576" s="52">
        <v>58790</v>
      </c>
      <c r="AA576" s="52">
        <v>241</v>
      </c>
      <c r="AB576" s="52">
        <v>113780</v>
      </c>
      <c r="AC576" s="52">
        <v>468</v>
      </c>
      <c r="AD576" s="52">
        <v>220470</v>
      </c>
      <c r="AE576" s="52">
        <v>452</v>
      </c>
      <c r="AF576" s="52">
        <v>212950</v>
      </c>
      <c r="AG576" s="52">
        <v>4535</v>
      </c>
      <c r="AH576" s="52">
        <v>2137570</v>
      </c>
    </row>
    <row r="577" spans="1:34">
      <c r="A577" s="50" t="s">
        <v>50</v>
      </c>
      <c r="B577" s="50" t="s">
        <v>1723</v>
      </c>
      <c r="C577" s="50" t="s">
        <v>1724</v>
      </c>
      <c r="D577" s="50" t="s">
        <v>1725</v>
      </c>
      <c r="E577" s="50" t="s">
        <v>69</v>
      </c>
      <c r="F577" s="50" t="s">
        <v>55</v>
      </c>
      <c r="G577" s="50" t="s">
        <v>71</v>
      </c>
      <c r="H577" s="53" t="s">
        <v>705</v>
      </c>
      <c r="I577" s="52">
        <v>0</v>
      </c>
      <c r="J577" s="52">
        <v>410</v>
      </c>
      <c r="K577" s="52">
        <v>0</v>
      </c>
      <c r="L577" s="52">
        <v>410</v>
      </c>
      <c r="M577" s="52">
        <v>0</v>
      </c>
      <c r="N577" s="52">
        <v>410</v>
      </c>
      <c r="O577" s="52">
        <v>0</v>
      </c>
      <c r="P577" s="52">
        <v>410</v>
      </c>
      <c r="Q577" s="52">
        <v>0</v>
      </c>
      <c r="R577" s="52">
        <v>410</v>
      </c>
      <c r="S577" s="52">
        <v>0</v>
      </c>
      <c r="T577" s="52">
        <v>410</v>
      </c>
      <c r="U577" s="52">
        <v>0</v>
      </c>
      <c r="V577" s="52">
        <v>410</v>
      </c>
      <c r="W577" s="52">
        <v>0</v>
      </c>
      <c r="X577" s="52">
        <v>410</v>
      </c>
      <c r="Y577" s="52">
        <v>0</v>
      </c>
      <c r="Z577" s="52">
        <v>410</v>
      </c>
      <c r="AA577" s="52">
        <v>0</v>
      </c>
      <c r="AB577" s="52">
        <v>410</v>
      </c>
      <c r="AC577" s="52">
        <v>0</v>
      </c>
      <c r="AD577" s="52">
        <v>410</v>
      </c>
      <c r="AE577" s="52">
        <v>0</v>
      </c>
      <c r="AF577" s="52">
        <v>410</v>
      </c>
      <c r="AG577" s="52">
        <v>0</v>
      </c>
      <c r="AH577" s="52">
        <v>4920</v>
      </c>
    </row>
    <row r="578" spans="1:34">
      <c r="A578" s="50" t="s">
        <v>50</v>
      </c>
      <c r="B578" s="50" t="s">
        <v>1726</v>
      </c>
      <c r="C578" s="50" t="s">
        <v>1727</v>
      </c>
      <c r="D578" s="50" t="s">
        <v>1728</v>
      </c>
      <c r="E578" s="50" t="s">
        <v>54</v>
      </c>
      <c r="F578" s="50" t="s">
        <v>836</v>
      </c>
      <c r="G578" s="50" t="s">
        <v>71</v>
      </c>
      <c r="H578" s="53" t="s">
        <v>705</v>
      </c>
      <c r="I578" s="52">
        <v>0</v>
      </c>
      <c r="J578" s="52">
        <v>330</v>
      </c>
      <c r="K578" s="52">
        <v>0</v>
      </c>
      <c r="L578" s="52">
        <v>330</v>
      </c>
      <c r="M578" s="52">
        <v>0</v>
      </c>
      <c r="N578" s="52">
        <v>330</v>
      </c>
      <c r="O578" s="52">
        <v>0</v>
      </c>
      <c r="P578" s="52">
        <v>330</v>
      </c>
      <c r="Q578" s="52">
        <v>0</v>
      </c>
      <c r="R578" s="52">
        <v>330</v>
      </c>
      <c r="S578" s="52">
        <v>0</v>
      </c>
      <c r="T578" s="52">
        <v>330</v>
      </c>
      <c r="U578" s="52">
        <v>0</v>
      </c>
      <c r="V578" s="52">
        <v>330</v>
      </c>
      <c r="W578" s="52">
        <v>0</v>
      </c>
      <c r="X578" s="52">
        <v>330</v>
      </c>
      <c r="Y578" s="52">
        <v>0</v>
      </c>
      <c r="Z578" s="52">
        <v>330</v>
      </c>
      <c r="AA578" s="52">
        <v>0</v>
      </c>
      <c r="AB578" s="52">
        <v>330</v>
      </c>
      <c r="AC578" s="52">
        <v>0</v>
      </c>
      <c r="AD578" s="52">
        <v>330</v>
      </c>
      <c r="AE578" s="52">
        <v>0</v>
      </c>
      <c r="AF578" s="52">
        <v>330</v>
      </c>
      <c r="AG578" s="52">
        <v>0</v>
      </c>
      <c r="AH578" s="52">
        <v>3960</v>
      </c>
    </row>
    <row r="579" spans="1:34">
      <c r="A579" s="50" t="s">
        <v>50</v>
      </c>
      <c r="B579" s="50" t="s">
        <v>1729</v>
      </c>
      <c r="C579" s="50" t="s">
        <v>1730</v>
      </c>
      <c r="D579" s="50" t="s">
        <v>1731</v>
      </c>
      <c r="E579" s="50" t="s">
        <v>69</v>
      </c>
      <c r="F579" s="50" t="s">
        <v>808</v>
      </c>
      <c r="G579" s="50" t="s">
        <v>71</v>
      </c>
      <c r="H579" s="53" t="s">
        <v>705</v>
      </c>
      <c r="I579" s="52">
        <v>0</v>
      </c>
      <c r="J579" s="52">
        <v>410</v>
      </c>
      <c r="K579" s="52">
        <v>0</v>
      </c>
      <c r="L579" s="52">
        <v>0</v>
      </c>
      <c r="M579" s="52">
        <v>0</v>
      </c>
      <c r="N579" s="52">
        <v>0</v>
      </c>
      <c r="O579" s="52">
        <v>0</v>
      </c>
      <c r="P579" s="52">
        <v>0</v>
      </c>
      <c r="Q579" s="52">
        <v>0</v>
      </c>
      <c r="R579" s="52">
        <v>0</v>
      </c>
      <c r="S579" s="52">
        <v>0</v>
      </c>
      <c r="T579" s="52">
        <v>0</v>
      </c>
      <c r="U579" s="52">
        <v>0</v>
      </c>
      <c r="V579" s="52">
        <v>0</v>
      </c>
      <c r="W579" s="52">
        <v>0</v>
      </c>
      <c r="X579" s="52">
        <v>0</v>
      </c>
      <c r="Y579" s="52">
        <v>0</v>
      </c>
      <c r="Z579" s="52">
        <v>0</v>
      </c>
      <c r="AA579" s="52">
        <v>0</v>
      </c>
      <c r="AB579" s="52">
        <v>0</v>
      </c>
      <c r="AC579" s="52">
        <v>0</v>
      </c>
      <c r="AD579" s="52">
        <v>0</v>
      </c>
      <c r="AE579" s="52">
        <v>0</v>
      </c>
      <c r="AF579" s="52">
        <v>0</v>
      </c>
      <c r="AG579" s="52">
        <v>0</v>
      </c>
      <c r="AH579" s="52">
        <v>410</v>
      </c>
    </row>
    <row r="580" spans="1:34">
      <c r="A580" s="50" t="s">
        <v>50</v>
      </c>
      <c r="B580" s="50" t="s">
        <v>1732</v>
      </c>
      <c r="C580" s="50" t="s">
        <v>1733</v>
      </c>
      <c r="D580" s="50" t="s">
        <v>1734</v>
      </c>
      <c r="E580" s="50" t="s">
        <v>69</v>
      </c>
      <c r="F580" s="50" t="s">
        <v>836</v>
      </c>
      <c r="G580" s="50" t="s">
        <v>71</v>
      </c>
      <c r="H580" s="53" t="s">
        <v>705</v>
      </c>
      <c r="I580" s="52">
        <v>0</v>
      </c>
      <c r="J580" s="52">
        <v>410</v>
      </c>
      <c r="K580" s="52">
        <v>0</v>
      </c>
      <c r="L580" s="52">
        <v>410</v>
      </c>
      <c r="M580" s="52">
        <v>0</v>
      </c>
      <c r="N580" s="52">
        <v>410</v>
      </c>
      <c r="O580" s="52">
        <v>0</v>
      </c>
      <c r="P580" s="52">
        <v>410</v>
      </c>
      <c r="Q580" s="52">
        <v>0</v>
      </c>
      <c r="R580" s="52">
        <v>410</v>
      </c>
      <c r="S580" s="52">
        <v>0</v>
      </c>
      <c r="T580" s="52">
        <v>410</v>
      </c>
      <c r="U580" s="52">
        <v>0</v>
      </c>
      <c r="V580" s="52">
        <v>410</v>
      </c>
      <c r="W580" s="52">
        <v>0</v>
      </c>
      <c r="X580" s="52">
        <v>410</v>
      </c>
      <c r="Y580" s="52">
        <v>0</v>
      </c>
      <c r="Z580" s="52">
        <v>410</v>
      </c>
      <c r="AA580" s="52">
        <v>0</v>
      </c>
      <c r="AB580" s="52">
        <v>410</v>
      </c>
      <c r="AC580" s="52">
        <v>0</v>
      </c>
      <c r="AD580" s="52">
        <v>410</v>
      </c>
      <c r="AE580" s="52">
        <v>0</v>
      </c>
      <c r="AF580" s="52">
        <v>410</v>
      </c>
      <c r="AG580" s="52">
        <v>0</v>
      </c>
      <c r="AH580" s="52">
        <v>4920</v>
      </c>
    </row>
    <row r="581" spans="1:34">
      <c r="A581" s="50" t="s">
        <v>50</v>
      </c>
      <c r="B581" s="50" t="s">
        <v>1735</v>
      </c>
      <c r="C581" s="50" t="s">
        <v>1736</v>
      </c>
      <c r="D581" s="50" t="s">
        <v>1737</v>
      </c>
      <c r="E581" s="50" t="s">
        <v>69</v>
      </c>
      <c r="F581" s="50" t="s">
        <v>55</v>
      </c>
      <c r="G581" s="50" t="s">
        <v>71</v>
      </c>
      <c r="H581" s="53" t="s">
        <v>705</v>
      </c>
      <c r="I581" s="52">
        <v>98</v>
      </c>
      <c r="J581" s="52">
        <v>45530</v>
      </c>
      <c r="K581" s="52">
        <v>80</v>
      </c>
      <c r="L581" s="52">
        <v>33110</v>
      </c>
      <c r="M581" s="52">
        <v>65</v>
      </c>
      <c r="N581" s="52">
        <v>22760</v>
      </c>
      <c r="O581" s="52">
        <v>58</v>
      </c>
      <c r="P581" s="52">
        <v>17930</v>
      </c>
      <c r="Q581" s="52">
        <v>74</v>
      </c>
      <c r="R581" s="52">
        <v>28970</v>
      </c>
      <c r="S581" s="52">
        <v>57</v>
      </c>
      <c r="T581" s="52">
        <v>17240</v>
      </c>
      <c r="U581" s="52">
        <v>56</v>
      </c>
      <c r="V581" s="52">
        <v>16550</v>
      </c>
      <c r="W581" s="52">
        <v>11</v>
      </c>
      <c r="X581" s="52">
        <v>3050</v>
      </c>
      <c r="Y581" s="52">
        <v>7</v>
      </c>
      <c r="Z581" s="52">
        <v>2090</v>
      </c>
      <c r="AA581" s="52">
        <v>80</v>
      </c>
      <c r="AB581" s="52">
        <v>33110</v>
      </c>
      <c r="AC581" s="52">
        <v>68</v>
      </c>
      <c r="AD581" s="52">
        <v>24830</v>
      </c>
      <c r="AE581" s="52">
        <v>47</v>
      </c>
      <c r="AF581" s="52">
        <v>11690</v>
      </c>
      <c r="AG581" s="52">
        <v>701</v>
      </c>
      <c r="AH581" s="52">
        <v>256860</v>
      </c>
    </row>
    <row r="582" spans="1:34">
      <c r="A582" s="50" t="s">
        <v>50</v>
      </c>
      <c r="B582" s="50" t="s">
        <v>1738</v>
      </c>
      <c r="C582" s="50" t="s">
        <v>1739</v>
      </c>
      <c r="D582" s="50" t="s">
        <v>1740</v>
      </c>
      <c r="E582" s="50" t="s">
        <v>69</v>
      </c>
      <c r="F582" s="50" t="s">
        <v>808</v>
      </c>
      <c r="G582" s="50" t="s">
        <v>71</v>
      </c>
      <c r="H582" s="53" t="s">
        <v>72</v>
      </c>
      <c r="I582" s="52">
        <v>84</v>
      </c>
      <c r="J582" s="52">
        <v>35870</v>
      </c>
      <c r="K582" s="52">
        <v>78</v>
      </c>
      <c r="L582" s="52">
        <v>31730</v>
      </c>
      <c r="M582" s="52">
        <v>96</v>
      </c>
      <c r="N582" s="52">
        <v>44150</v>
      </c>
      <c r="O582" s="52">
        <v>99</v>
      </c>
      <c r="P582" s="52">
        <v>46220</v>
      </c>
      <c r="Q582" s="52">
        <v>87</v>
      </c>
      <c r="R582" s="52">
        <v>37940</v>
      </c>
      <c r="S582" s="52">
        <v>72</v>
      </c>
      <c r="T582" s="52">
        <v>27590</v>
      </c>
      <c r="U582" s="52">
        <v>93</v>
      </c>
      <c r="V582" s="52">
        <v>42080</v>
      </c>
      <c r="W582" s="52">
        <v>78</v>
      </c>
      <c r="X582" s="52">
        <v>31730</v>
      </c>
      <c r="Y582" s="52">
        <v>36</v>
      </c>
      <c r="Z582" s="52">
        <v>9050</v>
      </c>
      <c r="AA582" s="52">
        <v>60</v>
      </c>
      <c r="AB582" s="52">
        <v>19310</v>
      </c>
      <c r="AC582" s="52">
        <v>390</v>
      </c>
      <c r="AD582" s="52">
        <v>262210</v>
      </c>
      <c r="AE582" s="52">
        <v>474</v>
      </c>
      <c r="AF582" s="52">
        <v>326890</v>
      </c>
      <c r="AG582" s="52">
        <v>1647</v>
      </c>
      <c r="AH582" s="52">
        <v>914770</v>
      </c>
    </row>
    <row r="583" spans="1:34">
      <c r="A583" s="50" t="s">
        <v>50</v>
      </c>
      <c r="B583" s="50" t="s">
        <v>1741</v>
      </c>
      <c r="C583" s="50" t="s">
        <v>1742</v>
      </c>
      <c r="D583" s="50" t="s">
        <v>1743</v>
      </c>
      <c r="E583" s="50" t="s">
        <v>69</v>
      </c>
      <c r="F583" s="50" t="s">
        <v>836</v>
      </c>
      <c r="G583" s="50" t="s">
        <v>71</v>
      </c>
      <c r="H583" s="53" t="s">
        <v>705</v>
      </c>
      <c r="I583" s="52">
        <v>0</v>
      </c>
      <c r="J583" s="52">
        <v>410</v>
      </c>
      <c r="K583" s="52">
        <v>0</v>
      </c>
      <c r="L583" s="52">
        <v>410</v>
      </c>
      <c r="M583" s="52">
        <v>0</v>
      </c>
      <c r="N583" s="52">
        <v>410</v>
      </c>
      <c r="O583" s="52">
        <v>0</v>
      </c>
      <c r="P583" s="52">
        <v>410</v>
      </c>
      <c r="Q583" s="52">
        <v>0</v>
      </c>
      <c r="R583" s="52">
        <v>410</v>
      </c>
      <c r="S583" s="52">
        <v>0</v>
      </c>
      <c r="T583" s="52">
        <v>410</v>
      </c>
      <c r="U583" s="52">
        <v>0</v>
      </c>
      <c r="V583" s="52">
        <v>410</v>
      </c>
      <c r="W583" s="52">
        <v>0</v>
      </c>
      <c r="X583" s="52">
        <v>410</v>
      </c>
      <c r="Y583" s="52">
        <v>0</v>
      </c>
      <c r="Z583" s="52">
        <v>410</v>
      </c>
      <c r="AA583" s="52">
        <v>0</v>
      </c>
      <c r="AB583" s="52">
        <v>410</v>
      </c>
      <c r="AC583" s="52">
        <v>0</v>
      </c>
      <c r="AD583" s="52">
        <v>410</v>
      </c>
      <c r="AE583" s="52">
        <v>0</v>
      </c>
      <c r="AF583" s="52">
        <v>410</v>
      </c>
      <c r="AG583" s="52">
        <v>0</v>
      </c>
      <c r="AH583" s="52">
        <v>4920</v>
      </c>
    </row>
    <row r="584" spans="1:34">
      <c r="A584" s="50" t="s">
        <v>50</v>
      </c>
      <c r="B584" s="50" t="s">
        <v>1744</v>
      </c>
      <c r="C584" s="50" t="s">
        <v>1745</v>
      </c>
      <c r="D584" s="50" t="s">
        <v>1746</v>
      </c>
      <c r="E584" s="50" t="s">
        <v>69</v>
      </c>
      <c r="F584" s="50" t="s">
        <v>877</v>
      </c>
      <c r="G584" s="50" t="s">
        <v>71</v>
      </c>
      <c r="H584" s="53" t="s">
        <v>705</v>
      </c>
      <c r="I584" s="52">
        <v>222</v>
      </c>
      <c r="J584" s="52">
        <v>135970</v>
      </c>
      <c r="K584" s="52">
        <v>110</v>
      </c>
      <c r="L584" s="52">
        <v>54210</v>
      </c>
      <c r="M584" s="52">
        <v>153</v>
      </c>
      <c r="N584" s="52">
        <v>85600</v>
      </c>
      <c r="O584" s="52">
        <v>160</v>
      </c>
      <c r="P584" s="52">
        <v>90710</v>
      </c>
      <c r="Q584" s="52">
        <v>160</v>
      </c>
      <c r="R584" s="52">
        <v>90710</v>
      </c>
      <c r="S584" s="52">
        <v>153</v>
      </c>
      <c r="T584" s="52">
        <v>85600</v>
      </c>
      <c r="U584" s="52">
        <v>144</v>
      </c>
      <c r="V584" s="52">
        <v>79030</v>
      </c>
      <c r="W584" s="52">
        <v>145</v>
      </c>
      <c r="X584" s="52">
        <v>79760</v>
      </c>
      <c r="Y584" s="52">
        <v>58</v>
      </c>
      <c r="Z584" s="52">
        <v>17930</v>
      </c>
      <c r="AA584" s="52">
        <v>140</v>
      </c>
      <c r="AB584" s="52">
        <v>76110</v>
      </c>
      <c r="AC584" s="52">
        <v>138</v>
      </c>
      <c r="AD584" s="52">
        <v>74650</v>
      </c>
      <c r="AE584" s="52">
        <v>156</v>
      </c>
      <c r="AF584" s="52">
        <v>87790</v>
      </c>
      <c r="AG584" s="52">
        <v>1739</v>
      </c>
      <c r="AH584" s="52">
        <v>958070</v>
      </c>
    </row>
    <row r="585" spans="1:34">
      <c r="A585" s="50" t="s">
        <v>50</v>
      </c>
      <c r="B585" s="50" t="s">
        <v>1747</v>
      </c>
      <c r="C585" s="50" t="s">
        <v>1748</v>
      </c>
      <c r="D585" s="50" t="s">
        <v>1749</v>
      </c>
      <c r="E585" s="50" t="s">
        <v>69</v>
      </c>
      <c r="F585" s="50" t="s">
        <v>808</v>
      </c>
      <c r="G585" s="50" t="s">
        <v>71</v>
      </c>
      <c r="H585" s="53" t="s">
        <v>72</v>
      </c>
      <c r="I585" s="52">
        <v>126</v>
      </c>
      <c r="J585" s="52">
        <v>65890</v>
      </c>
      <c r="K585" s="52">
        <v>15</v>
      </c>
      <c r="L585" s="52">
        <v>4010</v>
      </c>
      <c r="M585" s="52">
        <v>144</v>
      </c>
      <c r="N585" s="52">
        <v>79030</v>
      </c>
      <c r="O585" s="52">
        <v>97</v>
      </c>
      <c r="P585" s="52">
        <v>44840</v>
      </c>
      <c r="Q585" s="52">
        <v>97</v>
      </c>
      <c r="R585" s="52">
        <v>44840</v>
      </c>
      <c r="S585" s="52">
        <v>97</v>
      </c>
      <c r="T585" s="52">
        <v>44840</v>
      </c>
      <c r="U585" s="52">
        <v>210</v>
      </c>
      <c r="V585" s="52">
        <v>127210</v>
      </c>
      <c r="W585" s="52">
        <v>282</v>
      </c>
      <c r="X585" s="52">
        <v>179770</v>
      </c>
      <c r="Y585" s="52">
        <v>27</v>
      </c>
      <c r="Z585" s="52">
        <v>6890</v>
      </c>
      <c r="AA585" s="52">
        <v>186</v>
      </c>
      <c r="AB585" s="52">
        <v>109690</v>
      </c>
      <c r="AC585" s="52">
        <v>249</v>
      </c>
      <c r="AD585" s="52">
        <v>155680</v>
      </c>
      <c r="AE585" s="52">
        <v>186</v>
      </c>
      <c r="AF585" s="52">
        <v>109690</v>
      </c>
      <c r="AG585" s="52">
        <v>1716</v>
      </c>
      <c r="AH585" s="52">
        <v>972380</v>
      </c>
    </row>
    <row r="586" spans="1:34">
      <c r="A586" s="50" t="s">
        <v>50</v>
      </c>
      <c r="B586" s="50" t="s">
        <v>1750</v>
      </c>
      <c r="C586" s="50" t="s">
        <v>1751</v>
      </c>
      <c r="D586" s="50" t="s">
        <v>1752</v>
      </c>
      <c r="E586" s="50" t="s">
        <v>69</v>
      </c>
      <c r="F586" s="50" t="s">
        <v>903</v>
      </c>
      <c r="G586" s="50" t="s">
        <v>71</v>
      </c>
      <c r="H586" s="53" t="s">
        <v>72</v>
      </c>
      <c r="I586" s="52">
        <v>60</v>
      </c>
      <c r="J586" s="52">
        <v>19310</v>
      </c>
      <c r="K586" s="52">
        <v>0</v>
      </c>
      <c r="L586" s="52">
        <v>410</v>
      </c>
      <c r="M586" s="52">
        <v>0</v>
      </c>
      <c r="N586" s="52">
        <v>410</v>
      </c>
      <c r="O586" s="52">
        <v>0</v>
      </c>
      <c r="P586" s="52">
        <v>410</v>
      </c>
      <c r="Q586" s="52">
        <v>0</v>
      </c>
      <c r="R586" s="52">
        <v>410</v>
      </c>
      <c r="S586" s="52">
        <v>0</v>
      </c>
      <c r="T586" s="52">
        <v>410</v>
      </c>
      <c r="U586" s="52">
        <v>0</v>
      </c>
      <c r="V586" s="52">
        <v>410</v>
      </c>
      <c r="W586" s="52">
        <v>0</v>
      </c>
      <c r="X586" s="52">
        <v>410</v>
      </c>
      <c r="Y586" s="52">
        <v>0</v>
      </c>
      <c r="Z586" s="52">
        <v>410</v>
      </c>
      <c r="AA586" s="52">
        <v>0</v>
      </c>
      <c r="AB586" s="52">
        <v>410</v>
      </c>
      <c r="AC586" s="52">
        <v>0</v>
      </c>
      <c r="AD586" s="52">
        <v>410</v>
      </c>
      <c r="AE586" s="52">
        <v>0</v>
      </c>
      <c r="AF586" s="52">
        <v>410</v>
      </c>
      <c r="AG586" s="52">
        <v>60</v>
      </c>
      <c r="AH586" s="52">
        <v>23820</v>
      </c>
    </row>
    <row r="587" spans="1:34">
      <c r="A587" s="50" t="s">
        <v>50</v>
      </c>
      <c r="B587" s="50" t="s">
        <v>1753</v>
      </c>
      <c r="C587" s="50" t="s">
        <v>1754</v>
      </c>
      <c r="D587" s="50" t="s">
        <v>1755</v>
      </c>
      <c r="E587" s="50" t="s">
        <v>69</v>
      </c>
      <c r="F587" s="50" t="s">
        <v>877</v>
      </c>
      <c r="G587" s="50" t="s">
        <v>71</v>
      </c>
      <c r="H587" s="53" t="s">
        <v>705</v>
      </c>
      <c r="I587" s="52">
        <v>0</v>
      </c>
      <c r="J587" s="52">
        <v>410</v>
      </c>
      <c r="K587" s="52">
        <v>0</v>
      </c>
      <c r="L587" s="52">
        <v>410</v>
      </c>
      <c r="M587" s="52">
        <v>0</v>
      </c>
      <c r="N587" s="52">
        <v>410</v>
      </c>
      <c r="O587" s="52">
        <v>0</v>
      </c>
      <c r="P587" s="52">
        <v>410</v>
      </c>
      <c r="Q587" s="52">
        <v>0</v>
      </c>
      <c r="R587" s="52">
        <v>410</v>
      </c>
      <c r="S587" s="52">
        <v>0</v>
      </c>
      <c r="T587" s="52">
        <v>410</v>
      </c>
      <c r="U587" s="52">
        <v>0</v>
      </c>
      <c r="V587" s="52">
        <v>410</v>
      </c>
      <c r="W587" s="52">
        <v>0</v>
      </c>
      <c r="X587" s="52">
        <v>410</v>
      </c>
      <c r="Y587" s="52">
        <v>0</v>
      </c>
      <c r="Z587" s="52">
        <v>410</v>
      </c>
      <c r="AA587" s="52">
        <v>0</v>
      </c>
      <c r="AB587" s="52">
        <v>410</v>
      </c>
      <c r="AC587" s="52">
        <v>0</v>
      </c>
      <c r="AD587" s="52">
        <v>410</v>
      </c>
      <c r="AE587" s="52">
        <v>0</v>
      </c>
      <c r="AF587" s="52">
        <v>410</v>
      </c>
      <c r="AG587" s="52">
        <v>0</v>
      </c>
      <c r="AH587" s="52">
        <v>4920</v>
      </c>
    </row>
    <row r="588" spans="1:34">
      <c r="A588" s="50" t="s">
        <v>50</v>
      </c>
      <c r="B588" s="50" t="s">
        <v>1756</v>
      </c>
      <c r="C588" s="50" t="s">
        <v>1757</v>
      </c>
      <c r="D588" s="50" t="s">
        <v>1758</v>
      </c>
      <c r="E588" s="50" t="s">
        <v>54</v>
      </c>
      <c r="F588" s="50" t="s">
        <v>55</v>
      </c>
      <c r="G588" s="50" t="s">
        <v>56</v>
      </c>
      <c r="H588" s="53" t="s">
        <v>55</v>
      </c>
      <c r="M588" s="52">
        <v>0</v>
      </c>
      <c r="N588" s="52">
        <v>0</v>
      </c>
      <c r="S588" s="52">
        <v>0</v>
      </c>
      <c r="T588" s="52">
        <v>0</v>
      </c>
      <c r="Y588" s="52">
        <v>0</v>
      </c>
      <c r="Z588" s="52">
        <v>0</v>
      </c>
      <c r="AE588" s="52">
        <v>0</v>
      </c>
      <c r="AF588" s="52">
        <v>0</v>
      </c>
      <c r="AG588" s="52">
        <v>0</v>
      </c>
      <c r="AH588" s="52">
        <v>0</v>
      </c>
    </row>
    <row r="589" spans="1:34">
      <c r="A589" s="50" t="s">
        <v>50</v>
      </c>
      <c r="B589" s="50" t="s">
        <v>1759</v>
      </c>
      <c r="C589" s="50" t="s">
        <v>1760</v>
      </c>
      <c r="D589" s="50" t="s">
        <v>1761</v>
      </c>
      <c r="E589" s="50" t="s">
        <v>54</v>
      </c>
      <c r="F589" s="50" t="s">
        <v>55</v>
      </c>
      <c r="G589" s="50" t="s">
        <v>56</v>
      </c>
      <c r="H589" s="53" t="s">
        <v>55</v>
      </c>
      <c r="M589" s="52">
        <v>0</v>
      </c>
      <c r="N589" s="52">
        <v>990</v>
      </c>
      <c r="S589" s="52">
        <v>0</v>
      </c>
      <c r="T589" s="52">
        <v>990</v>
      </c>
      <c r="Y589" s="52">
        <v>0</v>
      </c>
      <c r="Z589" s="52">
        <v>990</v>
      </c>
      <c r="AE589" s="52">
        <v>0</v>
      </c>
      <c r="AF589" s="52">
        <v>990</v>
      </c>
      <c r="AG589" s="52">
        <v>0</v>
      </c>
      <c r="AH589" s="52">
        <v>3960</v>
      </c>
    </row>
    <row r="590" spans="1:34">
      <c r="A590" s="50" t="s">
        <v>50</v>
      </c>
      <c r="B590" s="50" t="s">
        <v>1762</v>
      </c>
      <c r="C590" s="50" t="s">
        <v>1763</v>
      </c>
      <c r="D590" s="50" t="s">
        <v>1764</v>
      </c>
      <c r="E590" s="50" t="s">
        <v>54</v>
      </c>
      <c r="F590" s="50" t="s">
        <v>55</v>
      </c>
      <c r="G590" s="50" t="s">
        <v>56</v>
      </c>
      <c r="H590" s="53" t="s">
        <v>55</v>
      </c>
      <c r="M590" s="52">
        <v>0</v>
      </c>
      <c r="N590" s="52">
        <v>990</v>
      </c>
      <c r="S590" s="52">
        <v>0</v>
      </c>
      <c r="T590" s="52">
        <v>990</v>
      </c>
      <c r="Y590" s="52">
        <v>0</v>
      </c>
      <c r="Z590" s="52">
        <v>990</v>
      </c>
      <c r="AE590" s="52">
        <v>0</v>
      </c>
      <c r="AF590" s="52">
        <v>990</v>
      </c>
      <c r="AG590" s="52">
        <v>0</v>
      </c>
      <c r="AH590" s="52">
        <v>3960</v>
      </c>
    </row>
    <row r="591" spans="1:34">
      <c r="A591" s="50" t="s">
        <v>50</v>
      </c>
      <c r="B591" s="50" t="s">
        <v>1765</v>
      </c>
      <c r="C591" s="50" t="s">
        <v>1766</v>
      </c>
      <c r="D591" s="50" t="s">
        <v>1767</v>
      </c>
      <c r="E591" s="50" t="s">
        <v>54</v>
      </c>
      <c r="F591" s="50" t="s">
        <v>55</v>
      </c>
      <c r="G591" s="50" t="s">
        <v>56</v>
      </c>
      <c r="H591" s="53" t="s">
        <v>55</v>
      </c>
      <c r="M591" s="52">
        <v>0</v>
      </c>
      <c r="N591" s="52">
        <v>990</v>
      </c>
      <c r="S591" s="52">
        <v>0</v>
      </c>
      <c r="T591" s="52">
        <v>990</v>
      </c>
      <c r="Y591" s="52">
        <v>0</v>
      </c>
      <c r="Z591" s="52">
        <v>990</v>
      </c>
      <c r="AE591" s="52">
        <v>0</v>
      </c>
      <c r="AF591" s="52">
        <v>990</v>
      </c>
      <c r="AG591" s="52">
        <v>0</v>
      </c>
      <c r="AH591" s="52">
        <v>3960</v>
      </c>
    </row>
    <row r="592" spans="1:34">
      <c r="A592" s="50" t="s">
        <v>50</v>
      </c>
      <c r="B592" s="50" t="s">
        <v>1768</v>
      </c>
      <c r="C592" s="50" t="s">
        <v>1769</v>
      </c>
      <c r="D592" s="50" t="s">
        <v>1770</v>
      </c>
      <c r="E592" s="50" t="s">
        <v>69</v>
      </c>
      <c r="F592" s="50" t="s">
        <v>808</v>
      </c>
      <c r="G592" s="50" t="s">
        <v>71</v>
      </c>
      <c r="H592" s="53" t="s">
        <v>705</v>
      </c>
      <c r="I592" s="52">
        <v>58</v>
      </c>
      <c r="J592" s="52">
        <v>17930</v>
      </c>
      <c r="K592" s="52">
        <v>58</v>
      </c>
      <c r="L592" s="52">
        <v>17930</v>
      </c>
      <c r="M592" s="52">
        <v>58</v>
      </c>
      <c r="N592" s="52">
        <v>17930</v>
      </c>
      <c r="O592" s="52">
        <v>58</v>
      </c>
      <c r="P592" s="52">
        <v>17930</v>
      </c>
      <c r="Q592" s="52">
        <v>126</v>
      </c>
      <c r="R592" s="52">
        <v>65890</v>
      </c>
      <c r="S592" s="52">
        <v>64</v>
      </c>
      <c r="T592" s="52">
        <v>22070</v>
      </c>
      <c r="U592" s="52">
        <v>76</v>
      </c>
      <c r="V592" s="52">
        <v>30350</v>
      </c>
      <c r="W592" s="52">
        <v>39</v>
      </c>
      <c r="X592" s="52">
        <v>9770</v>
      </c>
      <c r="Y592" s="52">
        <v>53</v>
      </c>
      <c r="Z592" s="52">
        <v>14480</v>
      </c>
      <c r="AA592" s="52">
        <v>27</v>
      </c>
      <c r="AB592" s="52">
        <v>6890</v>
      </c>
      <c r="AC592" s="52">
        <v>65</v>
      </c>
      <c r="AD592" s="52">
        <v>22760</v>
      </c>
      <c r="AE592" s="52">
        <v>42</v>
      </c>
      <c r="AF592" s="52">
        <v>10490</v>
      </c>
      <c r="AG592" s="52">
        <v>724</v>
      </c>
      <c r="AH592" s="52">
        <v>254420</v>
      </c>
    </row>
    <row r="593" spans="1:34">
      <c r="A593" s="50" t="s">
        <v>50</v>
      </c>
      <c r="B593" s="50" t="s">
        <v>1771</v>
      </c>
      <c r="C593" s="50" t="s">
        <v>1772</v>
      </c>
      <c r="D593" s="50" t="s">
        <v>1773</v>
      </c>
      <c r="E593" s="50" t="s">
        <v>54</v>
      </c>
      <c r="F593" s="50" t="s">
        <v>55</v>
      </c>
      <c r="G593" s="50" t="s">
        <v>56</v>
      </c>
      <c r="H593" s="53" t="s">
        <v>55</v>
      </c>
      <c r="M593" s="52">
        <v>24</v>
      </c>
      <c r="N593" s="52">
        <v>5310</v>
      </c>
      <c r="S593" s="52">
        <v>24</v>
      </c>
      <c r="T593" s="52">
        <v>5310</v>
      </c>
      <c r="Y593" s="52">
        <v>24</v>
      </c>
      <c r="Z593" s="52">
        <v>5310</v>
      </c>
      <c r="AE593" s="52">
        <v>24</v>
      </c>
      <c r="AF593" s="52">
        <v>5310</v>
      </c>
      <c r="AG593" s="52">
        <v>96</v>
      </c>
      <c r="AH593" s="52">
        <v>21240</v>
      </c>
    </row>
    <row r="594" spans="1:34">
      <c r="A594" s="50" t="s">
        <v>50</v>
      </c>
      <c r="B594" s="50" t="s">
        <v>1774</v>
      </c>
      <c r="C594" s="50" t="s">
        <v>1775</v>
      </c>
      <c r="D594" s="50" t="s">
        <v>1776</v>
      </c>
      <c r="E594" s="50" t="s">
        <v>54</v>
      </c>
      <c r="F594" s="50" t="s">
        <v>55</v>
      </c>
      <c r="G594" s="50" t="s">
        <v>56</v>
      </c>
      <c r="H594" s="53" t="s">
        <v>55</v>
      </c>
      <c r="M594" s="52">
        <v>24</v>
      </c>
      <c r="N594" s="52">
        <v>5310</v>
      </c>
      <c r="S594" s="52">
        <v>24</v>
      </c>
      <c r="T594" s="52">
        <v>5310</v>
      </c>
      <c r="Y594" s="52">
        <v>24</v>
      </c>
      <c r="Z594" s="52">
        <v>5310</v>
      </c>
      <c r="AE594" s="52">
        <v>24</v>
      </c>
      <c r="AF594" s="52">
        <v>5310</v>
      </c>
      <c r="AG594" s="52">
        <v>96</v>
      </c>
      <c r="AH594" s="52">
        <v>21240</v>
      </c>
    </row>
    <row r="595" spans="1:34">
      <c r="A595" s="50" t="s">
        <v>50</v>
      </c>
      <c r="B595" s="50" t="s">
        <v>1777</v>
      </c>
      <c r="C595" s="50" t="s">
        <v>1778</v>
      </c>
      <c r="D595" s="50" t="s">
        <v>1779</v>
      </c>
      <c r="E595" s="50" t="s">
        <v>54</v>
      </c>
      <c r="F595" s="50" t="s">
        <v>55</v>
      </c>
      <c r="G595" s="50" t="s">
        <v>56</v>
      </c>
      <c r="H595" s="53" t="s">
        <v>55</v>
      </c>
      <c r="M595" s="52">
        <v>18</v>
      </c>
      <c r="N595" s="52">
        <v>0</v>
      </c>
      <c r="S595" s="52">
        <v>18</v>
      </c>
      <c r="T595" s="52">
        <v>0</v>
      </c>
      <c r="Y595" s="52">
        <v>18</v>
      </c>
      <c r="Z595" s="52">
        <v>0</v>
      </c>
      <c r="AE595" s="52">
        <v>18</v>
      </c>
      <c r="AF595" s="52">
        <v>0</v>
      </c>
      <c r="AG595" s="52">
        <v>72</v>
      </c>
      <c r="AH595" s="52">
        <v>0</v>
      </c>
    </row>
    <row r="596" spans="1:34">
      <c r="A596" s="50" t="s">
        <v>50</v>
      </c>
      <c r="B596" s="50" t="s">
        <v>1780</v>
      </c>
      <c r="C596" s="50" t="s">
        <v>1781</v>
      </c>
      <c r="D596" s="50" t="s">
        <v>1782</v>
      </c>
      <c r="E596" s="50" t="s">
        <v>69</v>
      </c>
      <c r="F596" s="50" t="s">
        <v>808</v>
      </c>
      <c r="G596" s="50" t="s">
        <v>71</v>
      </c>
      <c r="H596" s="53" t="s">
        <v>705</v>
      </c>
      <c r="I596" s="52">
        <v>0</v>
      </c>
      <c r="J596" s="52">
        <v>410</v>
      </c>
      <c r="K596" s="52">
        <v>0</v>
      </c>
      <c r="L596" s="52">
        <v>410</v>
      </c>
      <c r="M596" s="52">
        <v>0</v>
      </c>
      <c r="N596" s="52">
        <v>410</v>
      </c>
      <c r="O596" s="52">
        <v>0</v>
      </c>
      <c r="P596" s="52">
        <v>410</v>
      </c>
      <c r="Q596" s="52">
        <v>0</v>
      </c>
      <c r="R596" s="52">
        <v>410</v>
      </c>
      <c r="S596" s="52">
        <v>0</v>
      </c>
      <c r="T596" s="52">
        <v>410</v>
      </c>
      <c r="U596" s="52">
        <v>0</v>
      </c>
      <c r="V596" s="52">
        <v>410</v>
      </c>
      <c r="W596" s="52">
        <v>0</v>
      </c>
      <c r="X596" s="52">
        <v>410</v>
      </c>
      <c r="Y596" s="52">
        <v>0</v>
      </c>
      <c r="Z596" s="52">
        <v>410</v>
      </c>
      <c r="AA596" s="52">
        <v>0</v>
      </c>
      <c r="AB596" s="52">
        <v>410</v>
      </c>
      <c r="AC596" s="52">
        <v>0</v>
      </c>
      <c r="AD596" s="52">
        <v>410</v>
      </c>
      <c r="AE596" s="52">
        <v>0</v>
      </c>
      <c r="AF596" s="52">
        <v>410</v>
      </c>
      <c r="AG596" s="52">
        <v>0</v>
      </c>
      <c r="AH596" s="52">
        <v>4920</v>
      </c>
    </row>
    <row r="597" spans="1:34">
      <c r="A597" s="50" t="s">
        <v>50</v>
      </c>
      <c r="B597" s="50" t="s">
        <v>1783</v>
      </c>
      <c r="C597" s="50" t="s">
        <v>1784</v>
      </c>
      <c r="D597" s="50" t="s">
        <v>1785</v>
      </c>
      <c r="E597" s="50" t="s">
        <v>69</v>
      </c>
      <c r="F597" s="50" t="s">
        <v>808</v>
      </c>
      <c r="G597" s="50" t="s">
        <v>71</v>
      </c>
      <c r="H597" s="53" t="s">
        <v>72</v>
      </c>
      <c r="I597" s="52">
        <v>48</v>
      </c>
      <c r="J597" s="52">
        <v>11930</v>
      </c>
      <c r="K597" s="52">
        <v>60</v>
      </c>
      <c r="L597" s="52">
        <v>19310</v>
      </c>
      <c r="M597" s="52">
        <v>60</v>
      </c>
      <c r="N597" s="52">
        <v>19310</v>
      </c>
      <c r="O597" s="52">
        <v>27</v>
      </c>
      <c r="P597" s="52">
        <v>6890</v>
      </c>
      <c r="Q597" s="52">
        <v>27</v>
      </c>
      <c r="R597" s="52">
        <v>6890</v>
      </c>
      <c r="S597" s="52">
        <v>36</v>
      </c>
      <c r="T597" s="52">
        <v>9050</v>
      </c>
      <c r="U597" s="52">
        <v>27</v>
      </c>
      <c r="V597" s="52">
        <v>6890</v>
      </c>
      <c r="W597" s="52">
        <v>33</v>
      </c>
      <c r="X597" s="52">
        <v>8330</v>
      </c>
      <c r="Y597" s="52">
        <v>24</v>
      </c>
      <c r="Z597" s="52">
        <v>6170</v>
      </c>
      <c r="AA597" s="52">
        <v>30</v>
      </c>
      <c r="AB597" s="52">
        <v>7610</v>
      </c>
      <c r="AC597" s="52">
        <v>33</v>
      </c>
      <c r="AD597" s="52">
        <v>8330</v>
      </c>
      <c r="AE597" s="52">
        <v>21</v>
      </c>
      <c r="AF597" s="52">
        <v>5450</v>
      </c>
      <c r="AG597" s="52">
        <v>426</v>
      </c>
      <c r="AH597" s="52">
        <v>116160</v>
      </c>
    </row>
    <row r="598" spans="1:34">
      <c r="A598" s="50" t="s">
        <v>50</v>
      </c>
      <c r="B598" s="50" t="s">
        <v>1786</v>
      </c>
      <c r="C598" s="50" t="s">
        <v>1787</v>
      </c>
      <c r="D598" s="50" t="s">
        <v>1788</v>
      </c>
      <c r="E598" s="50" t="s">
        <v>54</v>
      </c>
      <c r="F598" s="50" t="s">
        <v>55</v>
      </c>
      <c r="G598" s="50" t="s">
        <v>56</v>
      </c>
      <c r="H598" s="53" t="s">
        <v>55</v>
      </c>
      <c r="M598" s="52">
        <v>18</v>
      </c>
      <c r="N598" s="52">
        <v>4230</v>
      </c>
      <c r="S598" s="52">
        <v>18</v>
      </c>
      <c r="T598" s="52">
        <v>4230</v>
      </c>
      <c r="Y598" s="52">
        <v>18</v>
      </c>
      <c r="Z598" s="52">
        <v>4230</v>
      </c>
      <c r="AE598" s="52">
        <v>18</v>
      </c>
      <c r="AF598" s="52">
        <v>4230</v>
      </c>
      <c r="AG598" s="52">
        <v>72</v>
      </c>
      <c r="AH598" s="52">
        <v>16920</v>
      </c>
    </row>
    <row r="599" spans="1:34">
      <c r="A599" s="50" t="s">
        <v>50</v>
      </c>
      <c r="B599" s="50" t="s">
        <v>1789</v>
      </c>
      <c r="C599" s="50" t="s">
        <v>1790</v>
      </c>
      <c r="D599" s="50" t="s">
        <v>1791</v>
      </c>
      <c r="E599" s="50" t="s">
        <v>54</v>
      </c>
      <c r="F599" s="50" t="s">
        <v>55</v>
      </c>
      <c r="G599" s="50" t="s">
        <v>56</v>
      </c>
      <c r="H599" s="53" t="s">
        <v>55</v>
      </c>
      <c r="M599" s="52">
        <v>18</v>
      </c>
      <c r="N599" s="52">
        <v>0</v>
      </c>
      <c r="S599" s="52">
        <v>18</v>
      </c>
      <c r="T599" s="52">
        <v>0</v>
      </c>
      <c r="Y599" s="52">
        <v>18</v>
      </c>
      <c r="Z599" s="52">
        <v>0</v>
      </c>
      <c r="AE599" s="52">
        <v>18</v>
      </c>
      <c r="AF599" s="52">
        <v>0</v>
      </c>
      <c r="AG599" s="52">
        <v>72</v>
      </c>
      <c r="AH599" s="52">
        <v>0</v>
      </c>
    </row>
    <row r="600" spans="1:34">
      <c r="A600" s="50" t="s">
        <v>50</v>
      </c>
      <c r="B600" s="50" t="s">
        <v>1792</v>
      </c>
      <c r="C600" s="50" t="s">
        <v>1793</v>
      </c>
      <c r="D600" s="50" t="s">
        <v>1794</v>
      </c>
      <c r="E600" s="50" t="s">
        <v>54</v>
      </c>
      <c r="F600" s="50" t="s">
        <v>55</v>
      </c>
      <c r="G600" s="50" t="s">
        <v>56</v>
      </c>
      <c r="H600" s="53" t="s">
        <v>55</v>
      </c>
      <c r="M600" s="52">
        <v>30</v>
      </c>
      <c r="N600" s="52">
        <v>6390</v>
      </c>
      <c r="S600" s="52">
        <v>30</v>
      </c>
      <c r="T600" s="52">
        <v>6390</v>
      </c>
      <c r="Y600" s="52">
        <v>30</v>
      </c>
      <c r="Z600" s="52">
        <v>6390</v>
      </c>
      <c r="AE600" s="52">
        <v>30</v>
      </c>
      <c r="AF600" s="52">
        <v>6390</v>
      </c>
      <c r="AG600" s="52">
        <v>120</v>
      </c>
      <c r="AH600" s="52">
        <v>25560</v>
      </c>
    </row>
    <row r="601" spans="1:34">
      <c r="A601" s="50" t="s">
        <v>50</v>
      </c>
      <c r="B601" s="50" t="s">
        <v>1795</v>
      </c>
      <c r="C601" s="50" t="s">
        <v>1796</v>
      </c>
      <c r="D601" s="50" t="s">
        <v>1797</v>
      </c>
      <c r="E601" s="50" t="s">
        <v>54</v>
      </c>
      <c r="F601" s="50" t="s">
        <v>55</v>
      </c>
      <c r="G601" s="50" t="s">
        <v>56</v>
      </c>
      <c r="H601" s="53" t="s">
        <v>55</v>
      </c>
      <c r="M601" s="52">
        <v>30</v>
      </c>
      <c r="N601" s="52">
        <v>6390</v>
      </c>
      <c r="S601" s="52">
        <v>30</v>
      </c>
      <c r="T601" s="52">
        <v>6390</v>
      </c>
      <c r="Y601" s="52">
        <v>30</v>
      </c>
      <c r="Z601" s="52">
        <v>6390</v>
      </c>
      <c r="AE601" s="52">
        <v>30</v>
      </c>
      <c r="AF601" s="52">
        <v>6390</v>
      </c>
      <c r="AG601" s="52">
        <v>120</v>
      </c>
      <c r="AH601" s="52">
        <v>25560</v>
      </c>
    </row>
    <row r="602" spans="1:34">
      <c r="A602" s="50" t="s">
        <v>50</v>
      </c>
      <c r="B602" s="50" t="s">
        <v>1798</v>
      </c>
      <c r="C602" s="50" t="s">
        <v>1799</v>
      </c>
      <c r="D602" s="50" t="s">
        <v>1800</v>
      </c>
      <c r="E602" s="50" t="s">
        <v>69</v>
      </c>
      <c r="F602" s="50" t="s">
        <v>877</v>
      </c>
      <c r="G602" s="50" t="s">
        <v>71</v>
      </c>
      <c r="H602" s="53" t="s">
        <v>72</v>
      </c>
      <c r="I602" s="52">
        <v>0</v>
      </c>
      <c r="J602" s="52">
        <v>0</v>
      </c>
      <c r="K602" s="52">
        <v>0</v>
      </c>
      <c r="L602" s="52">
        <v>0</v>
      </c>
      <c r="M602" s="52">
        <v>0</v>
      </c>
      <c r="N602" s="52">
        <v>0</v>
      </c>
      <c r="O602" s="52">
        <v>0</v>
      </c>
      <c r="P602" s="52">
        <v>0</v>
      </c>
      <c r="Q602" s="52">
        <v>0</v>
      </c>
      <c r="R602" s="52">
        <v>0</v>
      </c>
      <c r="S602" s="52">
        <v>0</v>
      </c>
      <c r="T602" s="52">
        <v>0</v>
      </c>
      <c r="U602" s="52">
        <v>0</v>
      </c>
      <c r="V602" s="52">
        <v>0</v>
      </c>
      <c r="W602" s="52">
        <v>0</v>
      </c>
      <c r="X602" s="52">
        <v>0</v>
      </c>
      <c r="Y602" s="52">
        <v>0</v>
      </c>
      <c r="Z602" s="52">
        <v>0</v>
      </c>
      <c r="AA602" s="52">
        <v>0</v>
      </c>
      <c r="AB602" s="52">
        <v>0</v>
      </c>
      <c r="AC602" s="52">
        <v>0</v>
      </c>
      <c r="AD602" s="52">
        <v>0</v>
      </c>
      <c r="AE602" s="52">
        <v>0</v>
      </c>
      <c r="AF602" s="52">
        <v>0</v>
      </c>
      <c r="AG602" s="52">
        <v>0</v>
      </c>
      <c r="AH602" s="52">
        <v>0</v>
      </c>
    </row>
    <row r="603" spans="1:34">
      <c r="A603" s="50" t="s">
        <v>50</v>
      </c>
      <c r="B603" s="50" t="s">
        <v>1801</v>
      </c>
      <c r="C603" s="50" t="s">
        <v>1802</v>
      </c>
      <c r="D603" s="50" t="s">
        <v>1800</v>
      </c>
      <c r="E603" s="50" t="s">
        <v>69</v>
      </c>
      <c r="F603" s="50" t="s">
        <v>877</v>
      </c>
      <c r="G603" s="50" t="s">
        <v>71</v>
      </c>
      <c r="H603" s="53" t="s">
        <v>72</v>
      </c>
      <c r="I603" s="52">
        <v>0</v>
      </c>
      <c r="J603" s="52">
        <v>0</v>
      </c>
      <c r="K603" s="52">
        <v>0</v>
      </c>
      <c r="L603" s="52">
        <v>0</v>
      </c>
      <c r="M603" s="52">
        <v>0</v>
      </c>
      <c r="N603" s="52">
        <v>0</v>
      </c>
      <c r="O603" s="52">
        <v>0</v>
      </c>
      <c r="P603" s="52">
        <v>0</v>
      </c>
      <c r="Q603" s="52">
        <v>0</v>
      </c>
      <c r="R603" s="52">
        <v>0</v>
      </c>
      <c r="S603" s="52">
        <v>0</v>
      </c>
      <c r="T603" s="52">
        <v>0</v>
      </c>
      <c r="U603" s="52">
        <v>0</v>
      </c>
      <c r="V603" s="52">
        <v>0</v>
      </c>
      <c r="W603" s="52">
        <v>0</v>
      </c>
      <c r="X603" s="52">
        <v>0</v>
      </c>
      <c r="Y603" s="52">
        <v>0</v>
      </c>
      <c r="Z603" s="52">
        <v>0</v>
      </c>
      <c r="AA603" s="52">
        <v>0</v>
      </c>
      <c r="AB603" s="52">
        <v>0</v>
      </c>
      <c r="AC603" s="52">
        <v>0</v>
      </c>
      <c r="AD603" s="52">
        <v>0</v>
      </c>
      <c r="AE603" s="52">
        <v>0</v>
      </c>
      <c r="AF603" s="52">
        <v>0</v>
      </c>
      <c r="AG603" s="52">
        <v>0</v>
      </c>
      <c r="AH603" s="52">
        <v>0</v>
      </c>
    </row>
    <row r="604" spans="1:34">
      <c r="A604" s="50" t="s">
        <v>50</v>
      </c>
      <c r="B604" s="50" t="s">
        <v>1803</v>
      </c>
      <c r="C604" s="50" t="s">
        <v>1804</v>
      </c>
      <c r="D604" s="50" t="s">
        <v>1805</v>
      </c>
      <c r="E604" s="50" t="s">
        <v>902</v>
      </c>
      <c r="F604" s="50" t="s">
        <v>903</v>
      </c>
      <c r="G604" s="50" t="s">
        <v>71</v>
      </c>
      <c r="H604" s="53" t="s">
        <v>705</v>
      </c>
      <c r="I604" s="52">
        <v>605</v>
      </c>
      <c r="J604" s="52">
        <v>284860</v>
      </c>
      <c r="K604" s="52">
        <v>2525</v>
      </c>
      <c r="L604" s="52">
        <v>1972010</v>
      </c>
      <c r="M604" s="52">
        <v>1742</v>
      </c>
      <c r="N604" s="52">
        <v>1157510</v>
      </c>
      <c r="O604" s="52">
        <v>1417</v>
      </c>
      <c r="P604" s="52">
        <v>841640</v>
      </c>
      <c r="Q604" s="52">
        <v>1600</v>
      </c>
      <c r="R604" s="52">
        <v>1015510</v>
      </c>
      <c r="S604" s="52">
        <v>924</v>
      </c>
      <c r="T604" s="52">
        <v>434790</v>
      </c>
      <c r="U604" s="52">
        <v>721</v>
      </c>
      <c r="V604" s="52">
        <v>339380</v>
      </c>
      <c r="W604" s="52">
        <v>751</v>
      </c>
      <c r="X604" s="52">
        <v>353480</v>
      </c>
      <c r="Y604" s="52">
        <v>755</v>
      </c>
      <c r="Z604" s="52">
        <v>355360</v>
      </c>
      <c r="AA604" s="52">
        <v>631</v>
      </c>
      <c r="AB604" s="52">
        <v>297080</v>
      </c>
      <c r="AC604" s="52">
        <v>164</v>
      </c>
      <c r="AD604" s="52">
        <v>77590</v>
      </c>
      <c r="AE604" s="52">
        <v>1075</v>
      </c>
      <c r="AF604" s="52">
        <v>537260</v>
      </c>
      <c r="AG604" s="52">
        <v>12910</v>
      </c>
      <c r="AH604" s="52">
        <v>7666470</v>
      </c>
    </row>
    <row r="605" spans="1:34">
      <c r="A605" s="50" t="s">
        <v>50</v>
      </c>
      <c r="B605" s="50" t="s">
        <v>1806</v>
      </c>
      <c r="C605" s="50" t="s">
        <v>1807</v>
      </c>
      <c r="D605" s="50" t="s">
        <v>1808</v>
      </c>
      <c r="E605" s="50" t="s">
        <v>69</v>
      </c>
      <c r="F605" s="50" t="s">
        <v>55</v>
      </c>
      <c r="G605" s="50" t="s">
        <v>56</v>
      </c>
      <c r="H605" s="53" t="s">
        <v>55</v>
      </c>
      <c r="M605" s="52">
        <v>60</v>
      </c>
      <c r="N605" s="52">
        <v>0</v>
      </c>
      <c r="S605" s="52">
        <v>60</v>
      </c>
      <c r="T605" s="52">
        <v>0</v>
      </c>
      <c r="Y605" s="52">
        <v>60</v>
      </c>
      <c r="Z605" s="52">
        <v>0</v>
      </c>
      <c r="AE605" s="52">
        <v>60</v>
      </c>
      <c r="AF605" s="52">
        <v>0</v>
      </c>
      <c r="AG605" s="52">
        <v>240</v>
      </c>
      <c r="AH605" s="52">
        <v>0</v>
      </c>
    </row>
    <row r="606" spans="1:34">
      <c r="A606" s="50" t="s">
        <v>50</v>
      </c>
      <c r="B606" s="50" t="s">
        <v>1809</v>
      </c>
      <c r="C606" s="50" t="s">
        <v>1810</v>
      </c>
      <c r="D606" s="50" t="s">
        <v>1811</v>
      </c>
      <c r="E606" s="50" t="s">
        <v>69</v>
      </c>
      <c r="F606" s="50" t="s">
        <v>808</v>
      </c>
      <c r="G606" s="50" t="s">
        <v>71</v>
      </c>
      <c r="H606" s="53" t="s">
        <v>72</v>
      </c>
      <c r="I606" s="52">
        <v>0</v>
      </c>
      <c r="J606" s="52">
        <v>0</v>
      </c>
      <c r="K606" s="52">
        <v>0</v>
      </c>
      <c r="L606" s="52">
        <v>0</v>
      </c>
      <c r="M606" s="52">
        <v>0</v>
      </c>
      <c r="N606" s="52">
        <v>0</v>
      </c>
      <c r="O606" s="52">
        <v>0</v>
      </c>
      <c r="P606" s="52">
        <v>0</v>
      </c>
      <c r="Q606" s="52">
        <v>0</v>
      </c>
      <c r="R606" s="52">
        <v>0</v>
      </c>
      <c r="S606" s="52">
        <v>0</v>
      </c>
      <c r="T606" s="52">
        <v>0</v>
      </c>
      <c r="U606" s="52">
        <v>0</v>
      </c>
      <c r="V606" s="52">
        <v>0</v>
      </c>
      <c r="W606" s="52">
        <v>0</v>
      </c>
      <c r="X606" s="52">
        <v>0</v>
      </c>
      <c r="Y606" s="52">
        <v>0</v>
      </c>
      <c r="Z606" s="52">
        <v>0</v>
      </c>
      <c r="AA606" s="52">
        <v>0</v>
      </c>
      <c r="AB606" s="52">
        <v>0</v>
      </c>
      <c r="AC606" s="52">
        <v>0</v>
      </c>
      <c r="AD606" s="52">
        <v>0</v>
      </c>
      <c r="AE606" s="52">
        <v>0</v>
      </c>
      <c r="AF606" s="52">
        <v>0</v>
      </c>
      <c r="AG606" s="52">
        <v>0</v>
      </c>
      <c r="AH606" s="52">
        <v>0</v>
      </c>
    </row>
    <row r="607" spans="1:34">
      <c r="A607" s="50" t="s">
        <v>50</v>
      </c>
      <c r="B607" s="50" t="s">
        <v>1812</v>
      </c>
      <c r="C607" s="50" t="s">
        <v>1813</v>
      </c>
      <c r="D607" s="50" t="s">
        <v>1814</v>
      </c>
      <c r="E607" s="50" t="s">
        <v>54</v>
      </c>
      <c r="F607" s="50" t="s">
        <v>70</v>
      </c>
      <c r="G607" s="50" t="s">
        <v>71</v>
      </c>
      <c r="H607" s="53" t="s">
        <v>705</v>
      </c>
      <c r="I607" s="52">
        <v>0</v>
      </c>
      <c r="J607" s="52">
        <v>330</v>
      </c>
      <c r="K607" s="52">
        <v>0</v>
      </c>
      <c r="L607" s="52">
        <v>330</v>
      </c>
      <c r="M607" s="52">
        <v>0</v>
      </c>
      <c r="N607" s="52">
        <v>330</v>
      </c>
      <c r="O607" s="52">
        <v>0</v>
      </c>
      <c r="P607" s="52">
        <v>330</v>
      </c>
      <c r="Q607" s="52">
        <v>0</v>
      </c>
      <c r="R607" s="52">
        <v>330</v>
      </c>
      <c r="S607" s="52">
        <v>0</v>
      </c>
      <c r="T607" s="52">
        <v>330</v>
      </c>
      <c r="U607" s="52">
        <v>0</v>
      </c>
      <c r="V607" s="52">
        <v>330</v>
      </c>
      <c r="W607" s="52">
        <v>0</v>
      </c>
      <c r="X607" s="52">
        <v>330</v>
      </c>
      <c r="Y607" s="52">
        <v>0</v>
      </c>
      <c r="Z607" s="52">
        <v>330</v>
      </c>
      <c r="AA607" s="52">
        <v>0</v>
      </c>
      <c r="AB607" s="52">
        <v>330</v>
      </c>
      <c r="AC607" s="52">
        <v>0</v>
      </c>
      <c r="AD607" s="52">
        <v>330</v>
      </c>
      <c r="AE607" s="52">
        <v>0</v>
      </c>
      <c r="AF607" s="52">
        <v>330</v>
      </c>
      <c r="AG607" s="52">
        <v>0</v>
      </c>
      <c r="AH607" s="52">
        <v>3960</v>
      </c>
    </row>
    <row r="608" spans="1:34">
      <c r="A608" s="50" t="s">
        <v>50</v>
      </c>
      <c r="B608" s="50" t="s">
        <v>1815</v>
      </c>
      <c r="C608" s="50" t="s">
        <v>1816</v>
      </c>
      <c r="D608" s="50" t="s">
        <v>1817</v>
      </c>
      <c r="E608" s="50" t="s">
        <v>830</v>
      </c>
      <c r="F608" s="50" t="s">
        <v>55</v>
      </c>
      <c r="G608" s="50" t="s">
        <v>71</v>
      </c>
      <c r="H608" s="53" t="s">
        <v>705</v>
      </c>
      <c r="I608" s="52">
        <v>0</v>
      </c>
      <c r="J608" s="52">
        <v>360</v>
      </c>
      <c r="K608" s="52">
        <v>0</v>
      </c>
      <c r="L608" s="52">
        <v>360</v>
      </c>
      <c r="M608" s="52">
        <v>186</v>
      </c>
      <c r="N608" s="52">
        <v>35700</v>
      </c>
      <c r="O608" s="52">
        <v>0</v>
      </c>
      <c r="P608" s="52">
        <v>360</v>
      </c>
      <c r="Q608" s="52">
        <v>0</v>
      </c>
      <c r="R608" s="52">
        <v>360</v>
      </c>
      <c r="S608" s="52">
        <v>0</v>
      </c>
      <c r="T608" s="52">
        <v>360</v>
      </c>
      <c r="U608" s="52">
        <v>0</v>
      </c>
      <c r="V608" s="52">
        <v>360</v>
      </c>
      <c r="W608" s="52">
        <v>0</v>
      </c>
      <c r="X608" s="52">
        <v>360</v>
      </c>
      <c r="Y608" s="52">
        <v>0</v>
      </c>
      <c r="Z608" s="52">
        <v>360</v>
      </c>
      <c r="AA608" s="52">
        <v>0</v>
      </c>
      <c r="AB608" s="52">
        <v>360</v>
      </c>
      <c r="AC608" s="52">
        <v>0</v>
      </c>
      <c r="AD608" s="52">
        <v>360</v>
      </c>
      <c r="AE608" s="52">
        <v>0</v>
      </c>
      <c r="AF608" s="52">
        <v>360</v>
      </c>
      <c r="AG608" s="52">
        <v>186</v>
      </c>
      <c r="AH608" s="52">
        <v>39660</v>
      </c>
    </row>
    <row r="609" spans="1:34">
      <c r="A609" s="50" t="s">
        <v>50</v>
      </c>
      <c r="B609" s="50" t="s">
        <v>1818</v>
      </c>
      <c r="C609" s="50" t="s">
        <v>1819</v>
      </c>
      <c r="D609" s="50" t="s">
        <v>1820</v>
      </c>
      <c r="E609" s="50" t="s">
        <v>69</v>
      </c>
      <c r="F609" s="50" t="s">
        <v>808</v>
      </c>
      <c r="G609" s="50" t="s">
        <v>71</v>
      </c>
      <c r="H609" s="53" t="s">
        <v>705</v>
      </c>
      <c r="I609" s="52">
        <v>27</v>
      </c>
      <c r="J609" s="52">
        <v>6890</v>
      </c>
      <c r="K609" s="52">
        <v>60</v>
      </c>
      <c r="L609" s="52">
        <v>19310</v>
      </c>
      <c r="M609" s="52">
        <v>51</v>
      </c>
      <c r="N609" s="52">
        <v>13100</v>
      </c>
      <c r="O609" s="52">
        <v>36</v>
      </c>
      <c r="P609" s="52">
        <v>9050</v>
      </c>
      <c r="Q609" s="52">
        <v>58</v>
      </c>
      <c r="R609" s="52">
        <v>17930</v>
      </c>
      <c r="S609" s="52">
        <v>59</v>
      </c>
      <c r="T609" s="52">
        <v>18620</v>
      </c>
      <c r="U609" s="52">
        <v>58</v>
      </c>
      <c r="V609" s="52">
        <v>17930</v>
      </c>
      <c r="W609" s="52">
        <v>15</v>
      </c>
      <c r="X609" s="52">
        <v>4010</v>
      </c>
      <c r="Y609" s="52">
        <v>17</v>
      </c>
      <c r="Z609" s="52">
        <v>4490</v>
      </c>
      <c r="AA609" s="52">
        <v>16</v>
      </c>
      <c r="AB609" s="52">
        <v>4250</v>
      </c>
      <c r="AC609" s="52">
        <v>29</v>
      </c>
      <c r="AD609" s="52">
        <v>7370</v>
      </c>
      <c r="AE609" s="52">
        <v>13</v>
      </c>
      <c r="AF609" s="52">
        <v>3530</v>
      </c>
      <c r="AG609" s="52">
        <v>439</v>
      </c>
      <c r="AH609" s="52">
        <v>126480</v>
      </c>
    </row>
    <row r="610" spans="1:34">
      <c r="A610" s="50" t="s">
        <v>50</v>
      </c>
      <c r="B610" s="50" t="s">
        <v>1821</v>
      </c>
      <c r="C610" s="50" t="s">
        <v>1822</v>
      </c>
      <c r="D610" s="50" t="s">
        <v>1823</v>
      </c>
      <c r="E610" s="50" t="s">
        <v>69</v>
      </c>
      <c r="F610" s="50" t="s">
        <v>70</v>
      </c>
      <c r="G610" s="50" t="s">
        <v>71</v>
      </c>
      <c r="H610" s="53" t="s">
        <v>705</v>
      </c>
      <c r="I610" s="52">
        <v>0</v>
      </c>
      <c r="J610" s="52">
        <v>410</v>
      </c>
      <c r="K610" s="52">
        <v>0</v>
      </c>
      <c r="L610" s="52">
        <v>410</v>
      </c>
      <c r="M610" s="52">
        <v>0</v>
      </c>
      <c r="N610" s="52">
        <v>410</v>
      </c>
      <c r="O610" s="52">
        <v>0</v>
      </c>
      <c r="P610" s="52">
        <v>410</v>
      </c>
      <c r="Q610" s="52">
        <v>0</v>
      </c>
      <c r="R610" s="52">
        <v>410</v>
      </c>
      <c r="S610" s="52">
        <v>0</v>
      </c>
      <c r="T610" s="52">
        <v>410</v>
      </c>
      <c r="U610" s="52">
        <v>0</v>
      </c>
      <c r="V610" s="52">
        <v>410</v>
      </c>
      <c r="W610" s="52">
        <v>0</v>
      </c>
      <c r="X610" s="52">
        <v>410</v>
      </c>
      <c r="Y610" s="52">
        <v>0</v>
      </c>
      <c r="Z610" s="52">
        <v>410</v>
      </c>
      <c r="AA610" s="52">
        <v>0</v>
      </c>
      <c r="AB610" s="52">
        <v>410</v>
      </c>
      <c r="AC610" s="52">
        <v>0</v>
      </c>
      <c r="AD610" s="52">
        <v>410</v>
      </c>
      <c r="AE610" s="52">
        <v>0</v>
      </c>
      <c r="AF610" s="52">
        <v>410</v>
      </c>
      <c r="AG610" s="52">
        <v>0</v>
      </c>
      <c r="AH610" s="52">
        <v>4920</v>
      </c>
    </row>
    <row r="611" spans="1:34">
      <c r="A611" s="50" t="s">
        <v>50</v>
      </c>
      <c r="B611" s="50" t="s">
        <v>1824</v>
      </c>
      <c r="C611" s="50" t="s">
        <v>1825</v>
      </c>
      <c r="D611" s="50" t="s">
        <v>1826</v>
      </c>
      <c r="E611" s="50" t="s">
        <v>69</v>
      </c>
      <c r="F611" s="50" t="s">
        <v>877</v>
      </c>
      <c r="G611" s="50" t="s">
        <v>71</v>
      </c>
      <c r="H611" s="53" t="s">
        <v>705</v>
      </c>
      <c r="I611" s="52">
        <v>135</v>
      </c>
      <c r="J611" s="52">
        <v>72460</v>
      </c>
      <c r="K611" s="52">
        <v>81</v>
      </c>
      <c r="L611" s="52">
        <v>33800</v>
      </c>
      <c r="M611" s="52">
        <v>30</v>
      </c>
      <c r="N611" s="52">
        <v>7610</v>
      </c>
      <c r="O611" s="52">
        <v>180</v>
      </c>
      <c r="P611" s="52">
        <v>105310</v>
      </c>
      <c r="Q611" s="52">
        <v>151</v>
      </c>
      <c r="R611" s="52">
        <v>84140</v>
      </c>
      <c r="S611" s="52">
        <v>161</v>
      </c>
      <c r="T611" s="52">
        <v>91440</v>
      </c>
      <c r="U611" s="52">
        <v>163</v>
      </c>
      <c r="V611" s="52">
        <v>92900</v>
      </c>
      <c r="W611" s="52">
        <v>126</v>
      </c>
      <c r="X611" s="52">
        <v>65890</v>
      </c>
      <c r="Y611" s="52">
        <v>33</v>
      </c>
      <c r="Z611" s="52">
        <v>8330</v>
      </c>
      <c r="AA611" s="52">
        <v>46</v>
      </c>
      <c r="AB611" s="52">
        <v>11450</v>
      </c>
      <c r="AC611" s="52">
        <v>63</v>
      </c>
      <c r="AD611" s="52">
        <v>21380</v>
      </c>
      <c r="AE611" s="52">
        <v>52</v>
      </c>
      <c r="AF611" s="52">
        <v>13790</v>
      </c>
      <c r="AG611" s="52">
        <v>1221</v>
      </c>
      <c r="AH611" s="52">
        <v>608500</v>
      </c>
    </row>
    <row r="612" spans="1:34">
      <c r="A612" s="50" t="s">
        <v>50</v>
      </c>
      <c r="B612" s="50" t="s">
        <v>1827</v>
      </c>
      <c r="C612" s="50" t="s">
        <v>1828</v>
      </c>
      <c r="D612" s="50" t="s">
        <v>1829</v>
      </c>
      <c r="E612" s="50" t="s">
        <v>54</v>
      </c>
      <c r="F612" s="50" t="s">
        <v>836</v>
      </c>
      <c r="G612" s="50" t="s">
        <v>71</v>
      </c>
      <c r="H612" s="53" t="s">
        <v>705</v>
      </c>
      <c r="I612" s="52">
        <v>0</v>
      </c>
      <c r="J612" s="52">
        <v>330</v>
      </c>
      <c r="K612" s="52">
        <v>0</v>
      </c>
      <c r="L612" s="52">
        <v>330</v>
      </c>
      <c r="M612" s="52">
        <v>0</v>
      </c>
      <c r="N612" s="52">
        <v>330</v>
      </c>
      <c r="O612" s="52">
        <v>0</v>
      </c>
      <c r="P612" s="52">
        <v>330</v>
      </c>
      <c r="Q612" s="52">
        <v>0</v>
      </c>
      <c r="R612" s="52">
        <v>330</v>
      </c>
      <c r="S612" s="52">
        <v>0</v>
      </c>
      <c r="T612" s="52">
        <v>330</v>
      </c>
      <c r="U612" s="52">
        <v>0</v>
      </c>
      <c r="V612" s="52">
        <v>330</v>
      </c>
      <c r="W612" s="52">
        <v>0</v>
      </c>
      <c r="X612" s="52">
        <v>330</v>
      </c>
      <c r="Y612" s="52">
        <v>0</v>
      </c>
      <c r="Z612" s="52">
        <v>330</v>
      </c>
      <c r="AA612" s="52">
        <v>0</v>
      </c>
      <c r="AB612" s="52">
        <v>330</v>
      </c>
      <c r="AC612" s="52">
        <v>0</v>
      </c>
      <c r="AD612" s="52">
        <v>330</v>
      </c>
      <c r="AE612" s="52">
        <v>0</v>
      </c>
      <c r="AF612" s="52">
        <v>330</v>
      </c>
      <c r="AG612" s="52">
        <v>0</v>
      </c>
      <c r="AH612" s="52">
        <v>3960</v>
      </c>
    </row>
    <row r="613" spans="1:34">
      <c r="A613" s="50" t="s">
        <v>50</v>
      </c>
      <c r="B613" s="50" t="s">
        <v>1830</v>
      </c>
      <c r="C613" s="50" t="s">
        <v>1831</v>
      </c>
      <c r="D613" s="50" t="s">
        <v>1829</v>
      </c>
      <c r="E613" s="50" t="s">
        <v>54</v>
      </c>
      <c r="F613" s="50" t="s">
        <v>836</v>
      </c>
      <c r="G613" s="50" t="s">
        <v>71</v>
      </c>
      <c r="H613" s="53" t="s">
        <v>705</v>
      </c>
      <c r="I613" s="52">
        <v>0</v>
      </c>
      <c r="J613" s="52">
        <v>330</v>
      </c>
      <c r="K613" s="52">
        <v>0</v>
      </c>
      <c r="L613" s="52">
        <v>330</v>
      </c>
      <c r="M613" s="52">
        <v>0</v>
      </c>
      <c r="N613" s="52">
        <v>330</v>
      </c>
      <c r="O613" s="52">
        <v>0</v>
      </c>
      <c r="P613" s="52">
        <v>330</v>
      </c>
      <c r="Q613" s="52">
        <v>0</v>
      </c>
      <c r="R613" s="52">
        <v>330</v>
      </c>
      <c r="S613" s="52">
        <v>0</v>
      </c>
      <c r="T613" s="52">
        <v>330</v>
      </c>
      <c r="U613" s="52">
        <v>0</v>
      </c>
      <c r="V613" s="52">
        <v>330</v>
      </c>
      <c r="W613" s="52">
        <v>0</v>
      </c>
      <c r="X613" s="52">
        <v>330</v>
      </c>
      <c r="Y613" s="52">
        <v>0</v>
      </c>
      <c r="Z613" s="52">
        <v>330</v>
      </c>
      <c r="AA613" s="52">
        <v>0</v>
      </c>
      <c r="AB613" s="52">
        <v>330</v>
      </c>
      <c r="AC613" s="52">
        <v>0</v>
      </c>
      <c r="AD613" s="52">
        <v>330</v>
      </c>
      <c r="AE613" s="52">
        <v>0</v>
      </c>
      <c r="AF613" s="52">
        <v>330</v>
      </c>
      <c r="AG613" s="52">
        <v>0</v>
      </c>
      <c r="AH613" s="52">
        <v>3960</v>
      </c>
    </row>
    <row r="614" spans="1:34">
      <c r="A614" s="50" t="s">
        <v>50</v>
      </c>
      <c r="B614" s="50" t="s">
        <v>1832</v>
      </c>
      <c r="C614" s="50" t="s">
        <v>1833</v>
      </c>
      <c r="D614" s="50" t="s">
        <v>1834</v>
      </c>
      <c r="E614" s="50" t="s">
        <v>69</v>
      </c>
      <c r="F614" s="50" t="s">
        <v>836</v>
      </c>
      <c r="G614" s="50" t="s">
        <v>71</v>
      </c>
      <c r="H614" s="53" t="s">
        <v>72</v>
      </c>
      <c r="I614" s="52">
        <v>117</v>
      </c>
      <c r="J614" s="52">
        <v>59320</v>
      </c>
      <c r="K614" s="52">
        <v>46</v>
      </c>
      <c r="L614" s="52">
        <v>11450</v>
      </c>
      <c r="M614" s="52">
        <v>163</v>
      </c>
      <c r="N614" s="52">
        <v>92900</v>
      </c>
      <c r="O614" s="52">
        <v>132</v>
      </c>
      <c r="P614" s="52">
        <v>70270</v>
      </c>
      <c r="Q614" s="52">
        <v>163</v>
      </c>
      <c r="R614" s="52">
        <v>92900</v>
      </c>
      <c r="S614" s="52">
        <v>156</v>
      </c>
      <c r="T614" s="52">
        <v>87790</v>
      </c>
      <c r="U614" s="52">
        <v>140</v>
      </c>
      <c r="V614" s="52">
        <v>76110</v>
      </c>
      <c r="W614" s="52">
        <v>195</v>
      </c>
      <c r="X614" s="52">
        <v>116260</v>
      </c>
      <c r="Y614" s="52">
        <v>101</v>
      </c>
      <c r="Z614" s="52">
        <v>47640</v>
      </c>
      <c r="AA614" s="52">
        <v>101</v>
      </c>
      <c r="AB614" s="52">
        <v>47640</v>
      </c>
      <c r="AC614" s="52">
        <v>140</v>
      </c>
      <c r="AD614" s="52">
        <v>76110</v>
      </c>
      <c r="AE614" s="52">
        <v>117</v>
      </c>
      <c r="AF614" s="52">
        <v>59320</v>
      </c>
      <c r="AG614" s="52">
        <v>1571</v>
      </c>
      <c r="AH614" s="52">
        <v>837710</v>
      </c>
    </row>
    <row r="615" spans="1:34">
      <c r="A615" s="50" t="s">
        <v>50</v>
      </c>
      <c r="B615" s="50" t="s">
        <v>1835</v>
      </c>
      <c r="C615" s="50" t="s">
        <v>1836</v>
      </c>
      <c r="D615" s="50" t="s">
        <v>1837</v>
      </c>
      <c r="E615" s="50" t="s">
        <v>69</v>
      </c>
      <c r="F615" s="50" t="s">
        <v>808</v>
      </c>
      <c r="G615" s="50" t="s">
        <v>71</v>
      </c>
      <c r="H615" s="53" t="s">
        <v>72</v>
      </c>
      <c r="I615" s="52">
        <v>21</v>
      </c>
      <c r="J615" s="52">
        <v>5450</v>
      </c>
      <c r="K615" s="52">
        <v>21</v>
      </c>
      <c r="L615" s="52">
        <v>5450</v>
      </c>
      <c r="M615" s="52">
        <v>57</v>
      </c>
      <c r="N615" s="52">
        <v>17240</v>
      </c>
      <c r="O615" s="52">
        <v>27</v>
      </c>
      <c r="P615" s="52">
        <v>6890</v>
      </c>
      <c r="Q615" s="52">
        <v>9</v>
      </c>
      <c r="R615" s="52">
        <v>2570</v>
      </c>
      <c r="S615" s="52">
        <v>27</v>
      </c>
      <c r="T615" s="52">
        <v>6890</v>
      </c>
      <c r="U615" s="52">
        <v>30</v>
      </c>
      <c r="V615" s="52">
        <v>7610</v>
      </c>
      <c r="W615" s="52">
        <v>12</v>
      </c>
      <c r="X615" s="52">
        <v>3290</v>
      </c>
      <c r="Y615" s="52">
        <v>0</v>
      </c>
      <c r="Z615" s="52">
        <v>410</v>
      </c>
      <c r="AA615" s="52">
        <v>9</v>
      </c>
      <c r="AB615" s="52">
        <v>2570</v>
      </c>
      <c r="AC615" s="52">
        <v>9</v>
      </c>
      <c r="AD615" s="52">
        <v>2570</v>
      </c>
      <c r="AE615" s="52">
        <v>18</v>
      </c>
      <c r="AF615" s="52">
        <v>4730</v>
      </c>
      <c r="AG615" s="52">
        <v>240</v>
      </c>
      <c r="AH615" s="52">
        <v>65670</v>
      </c>
    </row>
    <row r="616" spans="1:34">
      <c r="A616" s="50" t="s">
        <v>50</v>
      </c>
      <c r="B616" s="50" t="s">
        <v>1838</v>
      </c>
      <c r="C616" s="50" t="s">
        <v>1807</v>
      </c>
      <c r="D616" s="50" t="s">
        <v>1839</v>
      </c>
      <c r="E616" s="50" t="s">
        <v>69</v>
      </c>
      <c r="F616" s="50" t="s">
        <v>70</v>
      </c>
      <c r="G616" s="50" t="s">
        <v>71</v>
      </c>
      <c r="H616" s="53" t="s">
        <v>72</v>
      </c>
      <c r="I616" s="52">
        <v>0</v>
      </c>
      <c r="J616" s="52">
        <v>410</v>
      </c>
      <c r="K616" s="52">
        <v>0</v>
      </c>
      <c r="L616" s="52">
        <v>410</v>
      </c>
      <c r="M616" s="52">
        <v>0</v>
      </c>
      <c r="N616" s="52">
        <v>410</v>
      </c>
      <c r="O616" s="52">
        <v>0</v>
      </c>
      <c r="P616" s="52">
        <v>410</v>
      </c>
      <c r="Q616" s="52">
        <v>0</v>
      </c>
      <c r="R616" s="52">
        <v>410</v>
      </c>
      <c r="S616" s="52">
        <v>0</v>
      </c>
      <c r="T616" s="52">
        <v>410</v>
      </c>
      <c r="U616" s="52">
        <v>0</v>
      </c>
      <c r="V616" s="52">
        <v>410</v>
      </c>
      <c r="W616" s="52">
        <v>0</v>
      </c>
      <c r="X616" s="52">
        <v>410</v>
      </c>
      <c r="Y616" s="52">
        <v>0</v>
      </c>
      <c r="Z616" s="52">
        <v>410</v>
      </c>
      <c r="AA616" s="52">
        <v>0</v>
      </c>
      <c r="AB616" s="52">
        <v>410</v>
      </c>
      <c r="AC616" s="52">
        <v>0</v>
      </c>
      <c r="AD616" s="52">
        <v>410</v>
      </c>
      <c r="AE616" s="52">
        <v>0</v>
      </c>
      <c r="AF616" s="52">
        <v>410</v>
      </c>
      <c r="AG616" s="52">
        <v>0</v>
      </c>
      <c r="AH616" s="52">
        <v>4920</v>
      </c>
    </row>
    <row r="617" spans="1:34">
      <c r="A617" s="50" t="s">
        <v>50</v>
      </c>
      <c r="B617" s="50" t="s">
        <v>1840</v>
      </c>
      <c r="C617" s="50" t="s">
        <v>1841</v>
      </c>
      <c r="D617" s="50" t="s">
        <v>1842</v>
      </c>
      <c r="E617" s="50" t="s">
        <v>69</v>
      </c>
      <c r="F617" s="50" t="s">
        <v>70</v>
      </c>
      <c r="G617" s="50" t="s">
        <v>71</v>
      </c>
      <c r="H617" s="53" t="s">
        <v>72</v>
      </c>
      <c r="I617" s="52">
        <v>0</v>
      </c>
      <c r="J617" s="52">
        <v>410</v>
      </c>
      <c r="K617" s="52">
        <v>0</v>
      </c>
      <c r="L617" s="52">
        <v>410</v>
      </c>
      <c r="M617" s="52">
        <v>0</v>
      </c>
      <c r="N617" s="52">
        <v>410</v>
      </c>
      <c r="O617" s="52">
        <v>0</v>
      </c>
      <c r="P617" s="52">
        <v>410</v>
      </c>
      <c r="Q617" s="52">
        <v>0</v>
      </c>
      <c r="R617" s="52">
        <v>410</v>
      </c>
      <c r="S617" s="52">
        <v>0</v>
      </c>
      <c r="T617" s="52">
        <v>410</v>
      </c>
      <c r="U617" s="52">
        <v>0</v>
      </c>
      <c r="V617" s="52">
        <v>410</v>
      </c>
      <c r="W617" s="52">
        <v>0</v>
      </c>
      <c r="X617" s="52">
        <v>410</v>
      </c>
      <c r="Y617" s="52">
        <v>0</v>
      </c>
      <c r="Z617" s="52">
        <v>410</v>
      </c>
      <c r="AA617" s="52">
        <v>0</v>
      </c>
      <c r="AB617" s="52">
        <v>410</v>
      </c>
      <c r="AC617" s="52">
        <v>0</v>
      </c>
      <c r="AD617" s="52">
        <v>410</v>
      </c>
      <c r="AE617" s="52">
        <v>0</v>
      </c>
      <c r="AF617" s="52">
        <v>410</v>
      </c>
      <c r="AG617" s="52">
        <v>0</v>
      </c>
      <c r="AH617" s="52">
        <v>4920</v>
      </c>
    </row>
    <row r="618" spans="1:34">
      <c r="A618" s="50" t="s">
        <v>50</v>
      </c>
      <c r="B618" s="50" t="s">
        <v>1843</v>
      </c>
      <c r="C618" s="50" t="s">
        <v>1844</v>
      </c>
      <c r="D618" s="50" t="s">
        <v>1845</v>
      </c>
      <c r="E618" s="50" t="s">
        <v>902</v>
      </c>
      <c r="F618" s="50" t="s">
        <v>903</v>
      </c>
      <c r="G618" s="50" t="s">
        <v>71</v>
      </c>
      <c r="H618" s="53" t="s">
        <v>705</v>
      </c>
      <c r="I618" s="52">
        <v>3112</v>
      </c>
      <c r="J618" s="52">
        <v>2594230</v>
      </c>
      <c r="K618" s="52">
        <v>3251</v>
      </c>
      <c r="L618" s="52">
        <v>2741570</v>
      </c>
      <c r="M618" s="52">
        <v>3076</v>
      </c>
      <c r="N618" s="52">
        <v>2556070</v>
      </c>
      <c r="O618" s="52">
        <v>3059</v>
      </c>
      <c r="P618" s="52">
        <v>2538050</v>
      </c>
      <c r="Q618" s="52">
        <v>3363</v>
      </c>
      <c r="R618" s="52">
        <v>2860290</v>
      </c>
      <c r="S618" s="52">
        <v>2320</v>
      </c>
      <c r="T618" s="52">
        <v>1754710</v>
      </c>
      <c r="U618" s="52">
        <v>2030</v>
      </c>
      <c r="V618" s="52">
        <v>1447310</v>
      </c>
      <c r="W618" s="52">
        <v>2117</v>
      </c>
      <c r="X618" s="52">
        <v>1539530</v>
      </c>
      <c r="Y618" s="52">
        <v>2867</v>
      </c>
      <c r="Z618" s="52">
        <v>2334530</v>
      </c>
      <c r="AA618" s="52">
        <v>2371</v>
      </c>
      <c r="AB618" s="52">
        <v>1808770</v>
      </c>
      <c r="AC618" s="52">
        <v>2342</v>
      </c>
      <c r="AD618" s="52">
        <v>1778030</v>
      </c>
      <c r="AE618" s="52">
        <v>2424</v>
      </c>
      <c r="AF618" s="52">
        <v>1864950</v>
      </c>
      <c r="AG618" s="52">
        <v>32332</v>
      </c>
      <c r="AH618" s="52">
        <v>25818040</v>
      </c>
    </row>
    <row r="619" spans="1:34">
      <c r="A619" s="50" t="s">
        <v>50</v>
      </c>
      <c r="B619" s="50" t="s">
        <v>1846</v>
      </c>
      <c r="C619" s="50" t="s">
        <v>1847</v>
      </c>
      <c r="D619" s="50" t="s">
        <v>1848</v>
      </c>
      <c r="E619" s="50" t="s">
        <v>69</v>
      </c>
      <c r="F619" s="50" t="s">
        <v>70</v>
      </c>
      <c r="G619" s="50" t="s">
        <v>71</v>
      </c>
      <c r="H619" s="53" t="s">
        <v>705</v>
      </c>
      <c r="I619" s="52">
        <v>0</v>
      </c>
      <c r="J619" s="52">
        <v>410</v>
      </c>
      <c r="K619" s="52">
        <v>0</v>
      </c>
      <c r="L619" s="52">
        <v>410</v>
      </c>
      <c r="M619" s="52">
        <v>0</v>
      </c>
      <c r="N619" s="52">
        <v>410</v>
      </c>
      <c r="O619" s="52">
        <v>0</v>
      </c>
      <c r="P619" s="52">
        <v>410</v>
      </c>
      <c r="Q619" s="52">
        <v>0</v>
      </c>
      <c r="R619" s="52">
        <v>410</v>
      </c>
      <c r="S619" s="52">
        <v>0</v>
      </c>
      <c r="T619" s="52">
        <v>410</v>
      </c>
      <c r="U619" s="52">
        <v>0</v>
      </c>
      <c r="V619" s="52">
        <v>410</v>
      </c>
      <c r="W619" s="52">
        <v>0</v>
      </c>
      <c r="X619" s="52">
        <v>410</v>
      </c>
      <c r="Y619" s="52">
        <v>0</v>
      </c>
      <c r="Z619" s="52">
        <v>410</v>
      </c>
      <c r="AA619" s="52">
        <v>0</v>
      </c>
      <c r="AB619" s="52">
        <v>410</v>
      </c>
      <c r="AC619" s="52">
        <v>0</v>
      </c>
      <c r="AD619" s="52">
        <v>410</v>
      </c>
      <c r="AE619" s="52">
        <v>0</v>
      </c>
      <c r="AF619" s="52">
        <v>410</v>
      </c>
      <c r="AG619" s="52">
        <v>0</v>
      </c>
      <c r="AH619" s="52">
        <v>4920</v>
      </c>
    </row>
    <row r="620" spans="1:34">
      <c r="A620" s="50" t="s">
        <v>50</v>
      </c>
      <c r="B620" s="50" t="s">
        <v>1849</v>
      </c>
      <c r="C620" s="50" t="s">
        <v>1850</v>
      </c>
      <c r="D620" s="50" t="s">
        <v>1851</v>
      </c>
      <c r="E620" s="50" t="s">
        <v>54</v>
      </c>
      <c r="F620" s="50" t="s">
        <v>70</v>
      </c>
      <c r="G620" s="50" t="s">
        <v>71</v>
      </c>
      <c r="H620" s="53" t="s">
        <v>705</v>
      </c>
      <c r="I620" s="52">
        <v>166</v>
      </c>
      <c r="J620" s="52">
        <v>95930</v>
      </c>
      <c r="K620" s="52">
        <v>198</v>
      </c>
      <c r="L620" s="52">
        <v>116730</v>
      </c>
      <c r="M620" s="52">
        <v>176</v>
      </c>
      <c r="N620" s="52">
        <v>102430</v>
      </c>
      <c r="O620" s="52">
        <v>171</v>
      </c>
      <c r="P620" s="52">
        <v>99180</v>
      </c>
      <c r="Q620" s="52">
        <v>194</v>
      </c>
      <c r="R620" s="52">
        <v>114130</v>
      </c>
      <c r="S620" s="52">
        <v>206</v>
      </c>
      <c r="T620" s="52">
        <v>121930</v>
      </c>
      <c r="U620" s="52">
        <v>226</v>
      </c>
      <c r="V620" s="52">
        <v>134930</v>
      </c>
      <c r="W620" s="52">
        <v>263</v>
      </c>
      <c r="X620" s="52">
        <v>158980</v>
      </c>
      <c r="Y620" s="52">
        <v>304</v>
      </c>
      <c r="Z620" s="52">
        <v>185630</v>
      </c>
      <c r="AA620" s="52">
        <v>217</v>
      </c>
      <c r="AB620" s="52">
        <v>129080</v>
      </c>
      <c r="AC620" s="52">
        <v>265</v>
      </c>
      <c r="AD620" s="52">
        <v>160280</v>
      </c>
      <c r="AE620" s="52">
        <v>230</v>
      </c>
      <c r="AF620" s="52">
        <v>137530</v>
      </c>
      <c r="AG620" s="52">
        <v>2616</v>
      </c>
      <c r="AH620" s="52">
        <v>1556760</v>
      </c>
    </row>
    <row r="621" spans="1:34">
      <c r="A621" s="50" t="s">
        <v>50</v>
      </c>
      <c r="B621" s="50" t="s">
        <v>1852</v>
      </c>
      <c r="C621" s="50" t="s">
        <v>1853</v>
      </c>
      <c r="D621" s="50" t="s">
        <v>1854</v>
      </c>
      <c r="E621" s="50" t="s">
        <v>902</v>
      </c>
      <c r="F621" s="50" t="s">
        <v>877</v>
      </c>
      <c r="G621" s="50" t="s">
        <v>71</v>
      </c>
      <c r="H621" s="53" t="s">
        <v>705</v>
      </c>
      <c r="I621" s="52">
        <v>0</v>
      </c>
      <c r="J621" s="52">
        <v>510</v>
      </c>
      <c r="K621" s="52">
        <v>0</v>
      </c>
      <c r="L621" s="52">
        <v>510</v>
      </c>
      <c r="M621" s="52">
        <v>0</v>
      </c>
      <c r="N621" s="52">
        <v>510</v>
      </c>
      <c r="O621" s="52">
        <v>0</v>
      </c>
      <c r="P621" s="52">
        <v>510</v>
      </c>
      <c r="Q621" s="52">
        <v>0</v>
      </c>
      <c r="R621" s="52">
        <v>510</v>
      </c>
      <c r="S621" s="52">
        <v>0</v>
      </c>
      <c r="T621" s="52">
        <v>510</v>
      </c>
      <c r="U621" s="52">
        <v>0</v>
      </c>
      <c r="V621" s="52">
        <v>510</v>
      </c>
      <c r="W621" s="52">
        <v>0</v>
      </c>
      <c r="X621" s="52">
        <v>510</v>
      </c>
      <c r="Y621" s="52">
        <v>0</v>
      </c>
      <c r="Z621" s="52">
        <v>510</v>
      </c>
      <c r="AA621" s="52">
        <v>0</v>
      </c>
      <c r="AB621" s="52">
        <v>510</v>
      </c>
      <c r="AC621" s="52">
        <v>0</v>
      </c>
      <c r="AD621" s="52">
        <v>510</v>
      </c>
      <c r="AE621" s="52">
        <v>0</v>
      </c>
      <c r="AF621" s="52">
        <v>510</v>
      </c>
      <c r="AG621" s="52">
        <v>0</v>
      </c>
      <c r="AH621" s="52">
        <v>6120</v>
      </c>
    </row>
    <row r="622" spans="1:34">
      <c r="A622" s="50" t="s">
        <v>50</v>
      </c>
      <c r="B622" s="50" t="s">
        <v>1855</v>
      </c>
      <c r="C622" s="50" t="s">
        <v>1856</v>
      </c>
      <c r="D622" s="50" t="s">
        <v>1854</v>
      </c>
      <c r="E622" s="50" t="s">
        <v>902</v>
      </c>
      <c r="F622" s="50" t="s">
        <v>877</v>
      </c>
      <c r="G622" s="50" t="s">
        <v>71</v>
      </c>
      <c r="H622" s="53" t="s">
        <v>705</v>
      </c>
      <c r="I622" s="52">
        <v>971</v>
      </c>
      <c r="J622" s="52">
        <v>456880</v>
      </c>
      <c r="K622" s="52">
        <v>930</v>
      </c>
      <c r="L622" s="52">
        <v>437610</v>
      </c>
      <c r="M622" s="52">
        <v>950</v>
      </c>
      <c r="N622" s="52">
        <v>447010</v>
      </c>
      <c r="O622" s="52">
        <v>263</v>
      </c>
      <c r="P622" s="52">
        <v>124120</v>
      </c>
      <c r="Q622" s="52">
        <v>0</v>
      </c>
      <c r="R622" s="52">
        <v>510</v>
      </c>
      <c r="S622" s="52">
        <v>1007</v>
      </c>
      <c r="T622" s="52">
        <v>476740</v>
      </c>
      <c r="U622" s="52">
        <v>880</v>
      </c>
      <c r="V622" s="52">
        <v>414110</v>
      </c>
      <c r="W622" s="52">
        <v>1132</v>
      </c>
      <c r="X622" s="52">
        <v>587990</v>
      </c>
      <c r="Y622" s="52">
        <v>1023</v>
      </c>
      <c r="Z622" s="52">
        <v>490980</v>
      </c>
      <c r="AA622" s="52">
        <v>102</v>
      </c>
      <c r="AB622" s="52">
        <v>48450</v>
      </c>
      <c r="AC622" s="52">
        <v>172</v>
      </c>
      <c r="AD622" s="52">
        <v>81350</v>
      </c>
      <c r="AE622" s="52">
        <v>20</v>
      </c>
      <c r="AF622" s="52">
        <v>9910</v>
      </c>
      <c r="AG622" s="52">
        <v>7450</v>
      </c>
      <c r="AH622" s="52">
        <v>3575660</v>
      </c>
    </row>
    <row r="623" spans="1:34">
      <c r="A623" s="50" t="s">
        <v>50</v>
      </c>
      <c r="B623" s="50" t="s">
        <v>1857</v>
      </c>
      <c r="C623" s="50" t="s">
        <v>1858</v>
      </c>
      <c r="D623" s="50" t="s">
        <v>1859</v>
      </c>
      <c r="E623" s="50" t="s">
        <v>69</v>
      </c>
      <c r="F623" s="50" t="s">
        <v>808</v>
      </c>
      <c r="G623" s="50" t="s">
        <v>71</v>
      </c>
      <c r="H623" s="53" t="s">
        <v>705</v>
      </c>
      <c r="K623" s="52">
        <v>111</v>
      </c>
      <c r="L623" s="52">
        <v>54940</v>
      </c>
      <c r="M623" s="52">
        <v>109</v>
      </c>
      <c r="N623" s="52">
        <v>53480</v>
      </c>
      <c r="O623" s="52">
        <v>84</v>
      </c>
      <c r="P623" s="52">
        <v>35870</v>
      </c>
      <c r="Q623" s="52">
        <v>154</v>
      </c>
      <c r="R623" s="52">
        <v>86330</v>
      </c>
      <c r="S623" s="52">
        <v>171</v>
      </c>
      <c r="T623" s="52">
        <v>98740</v>
      </c>
      <c r="U623" s="52">
        <v>106</v>
      </c>
      <c r="V623" s="52">
        <v>51290</v>
      </c>
      <c r="W623" s="52">
        <v>82</v>
      </c>
      <c r="X623" s="52">
        <v>34490</v>
      </c>
      <c r="Y623" s="52">
        <v>46</v>
      </c>
      <c r="Z623" s="52">
        <v>11450</v>
      </c>
      <c r="AA623" s="52">
        <v>109</v>
      </c>
      <c r="AB623" s="52">
        <v>53480</v>
      </c>
      <c r="AC623" s="52">
        <v>181</v>
      </c>
      <c r="AD623" s="52">
        <v>106040</v>
      </c>
      <c r="AE623" s="52">
        <v>90</v>
      </c>
      <c r="AF623" s="52">
        <v>40010</v>
      </c>
      <c r="AG623" s="52">
        <v>1243</v>
      </c>
      <c r="AH623" s="52">
        <v>626120</v>
      </c>
    </row>
    <row r="624" spans="1:34">
      <c r="A624" s="50" t="s">
        <v>50</v>
      </c>
      <c r="B624" s="50" t="s">
        <v>1860</v>
      </c>
      <c r="C624" s="50" t="s">
        <v>1861</v>
      </c>
      <c r="D624" s="50" t="s">
        <v>1862</v>
      </c>
      <c r="E624" s="50" t="s">
        <v>902</v>
      </c>
      <c r="F624" s="50" t="s">
        <v>836</v>
      </c>
      <c r="G624" s="50" t="s">
        <v>71</v>
      </c>
      <c r="H624" s="53" t="s">
        <v>705</v>
      </c>
      <c r="M624" s="52">
        <v>3801</v>
      </c>
      <c r="N624" s="52">
        <v>3324570</v>
      </c>
      <c r="O624" s="52">
        <v>1250</v>
      </c>
      <c r="P624" s="52">
        <v>693010</v>
      </c>
      <c r="Q624" s="52">
        <v>617</v>
      </c>
      <c r="R624" s="52">
        <v>290500</v>
      </c>
      <c r="S624" s="52">
        <v>630</v>
      </c>
      <c r="T624" s="52">
        <v>296610</v>
      </c>
      <c r="U624" s="52">
        <v>508</v>
      </c>
      <c r="V624" s="52">
        <v>239270</v>
      </c>
      <c r="W624" s="52">
        <v>484</v>
      </c>
      <c r="X624" s="52">
        <v>227990</v>
      </c>
      <c r="Y624" s="52">
        <v>333</v>
      </c>
      <c r="Z624" s="52">
        <v>157020</v>
      </c>
      <c r="AA624" s="52">
        <v>313</v>
      </c>
      <c r="AB624" s="52">
        <v>147620</v>
      </c>
      <c r="AC624" s="52">
        <v>285</v>
      </c>
      <c r="AD624" s="52">
        <v>134460</v>
      </c>
      <c r="AE624" s="52">
        <v>700</v>
      </c>
      <c r="AF624" s="52">
        <v>329510</v>
      </c>
      <c r="AG624" s="52">
        <v>8921</v>
      </c>
      <c r="AH624" s="52">
        <v>5840560</v>
      </c>
    </row>
    <row r="625" spans="1:34">
      <c r="A625" s="50" t="s">
        <v>50</v>
      </c>
      <c r="B625" s="50" t="s">
        <v>1863</v>
      </c>
      <c r="C625" s="50" t="s">
        <v>1864</v>
      </c>
      <c r="D625" s="50" t="s">
        <v>1865</v>
      </c>
      <c r="E625" s="50" t="s">
        <v>54</v>
      </c>
      <c r="F625" s="50" t="s">
        <v>808</v>
      </c>
      <c r="G625" s="50" t="s">
        <v>71</v>
      </c>
      <c r="H625" s="53" t="s">
        <v>705</v>
      </c>
      <c r="AG625" s="52">
        <v>0</v>
      </c>
      <c r="AH625" s="52">
        <v>0</v>
      </c>
    </row>
    <row r="626" spans="1:34">
      <c r="A626" s="50" t="s">
        <v>50</v>
      </c>
      <c r="B626" s="50" t="s">
        <v>1866</v>
      </c>
      <c r="C626" s="50" t="s">
        <v>1867</v>
      </c>
      <c r="D626" s="50" t="s">
        <v>1868</v>
      </c>
      <c r="E626" s="50" t="s">
        <v>54</v>
      </c>
      <c r="F626" s="50" t="s">
        <v>55</v>
      </c>
      <c r="G626" s="50" t="s">
        <v>56</v>
      </c>
      <c r="H626" s="53" t="s">
        <v>55</v>
      </c>
      <c r="M626" s="52">
        <v>30</v>
      </c>
      <c r="N626" s="52">
        <v>6390</v>
      </c>
      <c r="S626" s="52">
        <v>30</v>
      </c>
      <c r="T626" s="52">
        <v>6390</v>
      </c>
      <c r="Y626" s="52">
        <v>30</v>
      </c>
      <c r="Z626" s="52">
        <v>6390</v>
      </c>
      <c r="AE626" s="52">
        <v>30</v>
      </c>
      <c r="AF626" s="52">
        <v>6390</v>
      </c>
      <c r="AG626" s="52">
        <v>120</v>
      </c>
      <c r="AH626" s="52">
        <v>25560</v>
      </c>
    </row>
    <row r="627" spans="1:34">
      <c r="A627" s="50" t="s">
        <v>50</v>
      </c>
      <c r="B627" s="50" t="s">
        <v>1869</v>
      </c>
      <c r="C627" s="50" t="s">
        <v>1870</v>
      </c>
      <c r="D627" s="50" t="s">
        <v>1871</v>
      </c>
      <c r="E627" s="50" t="s">
        <v>54</v>
      </c>
      <c r="F627" s="50" t="s">
        <v>55</v>
      </c>
      <c r="G627" s="50" t="s">
        <v>56</v>
      </c>
      <c r="H627" s="53" t="s">
        <v>55</v>
      </c>
      <c r="M627" s="52">
        <v>36</v>
      </c>
      <c r="N627" s="52">
        <v>7470</v>
      </c>
      <c r="S627" s="52">
        <v>36</v>
      </c>
      <c r="T627" s="52">
        <v>7470</v>
      </c>
      <c r="Y627" s="52">
        <v>36</v>
      </c>
      <c r="Z627" s="52">
        <v>7470</v>
      </c>
      <c r="AE627" s="52">
        <v>36</v>
      </c>
      <c r="AF627" s="52">
        <v>7470</v>
      </c>
      <c r="AG627" s="52">
        <v>144</v>
      </c>
      <c r="AH627" s="52">
        <v>29880</v>
      </c>
    </row>
    <row r="628" spans="1:34">
      <c r="A628" s="50" t="s">
        <v>50</v>
      </c>
      <c r="B628" s="50" t="s">
        <v>1872</v>
      </c>
      <c r="C628" s="50" t="s">
        <v>1873</v>
      </c>
      <c r="D628" s="50" t="s">
        <v>1874</v>
      </c>
      <c r="E628" s="50" t="s">
        <v>54</v>
      </c>
      <c r="F628" s="50" t="s">
        <v>55</v>
      </c>
      <c r="G628" s="50" t="s">
        <v>56</v>
      </c>
      <c r="H628" s="53" t="s">
        <v>55</v>
      </c>
      <c r="M628" s="52">
        <v>30</v>
      </c>
      <c r="N628" s="52">
        <v>6390</v>
      </c>
      <c r="S628" s="52">
        <v>30</v>
      </c>
      <c r="T628" s="52">
        <v>6390</v>
      </c>
      <c r="Y628" s="52">
        <v>30</v>
      </c>
      <c r="Z628" s="52">
        <v>6390</v>
      </c>
      <c r="AE628" s="52">
        <v>30</v>
      </c>
      <c r="AF628" s="52">
        <v>6390</v>
      </c>
      <c r="AG628" s="52">
        <v>120</v>
      </c>
      <c r="AH628" s="52">
        <v>25560</v>
      </c>
    </row>
    <row r="629" spans="1:34">
      <c r="A629" s="50" t="s">
        <v>50</v>
      </c>
      <c r="B629" s="50" t="s">
        <v>1875</v>
      </c>
      <c r="C629" s="50" t="s">
        <v>1876</v>
      </c>
      <c r="D629" s="50" t="s">
        <v>1877</v>
      </c>
      <c r="E629" s="50" t="s">
        <v>54</v>
      </c>
      <c r="F629" s="50" t="s">
        <v>55</v>
      </c>
      <c r="G629" s="50" t="s">
        <v>56</v>
      </c>
      <c r="H629" s="53" t="s">
        <v>55</v>
      </c>
      <c r="M629" s="52">
        <v>12</v>
      </c>
      <c r="N629" s="52">
        <v>3150</v>
      </c>
      <c r="S629" s="52">
        <v>12</v>
      </c>
      <c r="T629" s="52">
        <v>3150</v>
      </c>
      <c r="Y629" s="52">
        <v>12</v>
      </c>
      <c r="Z629" s="52">
        <v>3150</v>
      </c>
      <c r="AE629" s="52">
        <v>12</v>
      </c>
      <c r="AF629" s="52">
        <v>3150</v>
      </c>
      <c r="AG629" s="52">
        <v>48</v>
      </c>
      <c r="AH629" s="52">
        <v>12600</v>
      </c>
    </row>
    <row r="630" spans="1:34">
      <c r="A630" s="50" t="s">
        <v>50</v>
      </c>
      <c r="B630" s="50" t="s">
        <v>1878</v>
      </c>
      <c r="C630" s="50" t="s">
        <v>1879</v>
      </c>
      <c r="D630" s="50" t="s">
        <v>1880</v>
      </c>
      <c r="E630" s="50" t="s">
        <v>54</v>
      </c>
      <c r="F630" s="50" t="s">
        <v>55</v>
      </c>
      <c r="G630" s="50" t="s">
        <v>56</v>
      </c>
      <c r="H630" s="53" t="s">
        <v>55</v>
      </c>
      <c r="M630" s="52">
        <v>42</v>
      </c>
      <c r="N630" s="52">
        <v>0</v>
      </c>
      <c r="S630" s="52">
        <v>42</v>
      </c>
      <c r="T630" s="52">
        <v>0</v>
      </c>
      <c r="Y630" s="52">
        <v>42</v>
      </c>
      <c r="Z630" s="52">
        <v>0</v>
      </c>
      <c r="AE630" s="52">
        <v>42</v>
      </c>
      <c r="AF630" s="52">
        <v>0</v>
      </c>
      <c r="AG630" s="52">
        <v>168</v>
      </c>
      <c r="AH630" s="52">
        <v>0</v>
      </c>
    </row>
    <row r="631" spans="1:34">
      <c r="A631" s="50" t="s">
        <v>50</v>
      </c>
      <c r="B631" s="50" t="s">
        <v>1881</v>
      </c>
      <c r="C631" s="50" t="s">
        <v>1882</v>
      </c>
      <c r="D631" s="50" t="s">
        <v>1883</v>
      </c>
      <c r="E631" s="50" t="s">
        <v>54</v>
      </c>
      <c r="F631" s="50" t="s">
        <v>55</v>
      </c>
      <c r="G631" s="50" t="s">
        <v>56</v>
      </c>
      <c r="H631" s="53" t="s">
        <v>55</v>
      </c>
      <c r="M631" s="52">
        <v>18</v>
      </c>
      <c r="N631" s="52">
        <v>0</v>
      </c>
      <c r="S631" s="52">
        <v>18</v>
      </c>
      <c r="T631" s="52">
        <v>0</v>
      </c>
      <c r="Y631" s="52">
        <v>18</v>
      </c>
      <c r="Z631" s="52">
        <v>0</v>
      </c>
      <c r="AE631" s="52">
        <v>18</v>
      </c>
      <c r="AF631" s="52">
        <v>0</v>
      </c>
      <c r="AG631" s="52">
        <v>72</v>
      </c>
      <c r="AH631" s="52">
        <v>0</v>
      </c>
    </row>
    <row r="632" spans="1:34">
      <c r="A632" s="50" t="s">
        <v>50</v>
      </c>
      <c r="B632" s="50" t="s">
        <v>1884</v>
      </c>
      <c r="C632" s="50" t="s">
        <v>1885</v>
      </c>
      <c r="D632" s="50" t="s">
        <v>1886</v>
      </c>
      <c r="E632" s="50" t="s">
        <v>54</v>
      </c>
      <c r="F632" s="50" t="s">
        <v>55</v>
      </c>
      <c r="G632" s="50" t="s">
        <v>56</v>
      </c>
      <c r="H632" s="53" t="s">
        <v>55</v>
      </c>
      <c r="M632" s="52">
        <v>24</v>
      </c>
      <c r="N632" s="52">
        <v>0</v>
      </c>
      <c r="S632" s="52">
        <v>24</v>
      </c>
      <c r="T632" s="52">
        <v>0</v>
      </c>
      <c r="Y632" s="52">
        <v>24</v>
      </c>
      <c r="Z632" s="52">
        <v>0</v>
      </c>
      <c r="AE632" s="52">
        <v>24</v>
      </c>
      <c r="AF632" s="52">
        <v>0</v>
      </c>
      <c r="AG632" s="52">
        <v>96</v>
      </c>
      <c r="AH632" s="52">
        <v>0</v>
      </c>
    </row>
    <row r="633" spans="1:34">
      <c r="A633" s="50" t="s">
        <v>50</v>
      </c>
      <c r="B633" s="50" t="s">
        <v>1887</v>
      </c>
      <c r="C633" s="50" t="s">
        <v>1888</v>
      </c>
      <c r="D633" s="50" t="s">
        <v>1889</v>
      </c>
      <c r="E633" s="50" t="s">
        <v>54</v>
      </c>
      <c r="F633" s="50" t="s">
        <v>55</v>
      </c>
      <c r="G633" s="50" t="s">
        <v>56</v>
      </c>
      <c r="H633" s="53" t="s">
        <v>55</v>
      </c>
      <c r="M633" s="52">
        <v>30</v>
      </c>
      <c r="N633" s="52">
        <v>0</v>
      </c>
      <c r="S633" s="52">
        <v>30</v>
      </c>
      <c r="T633" s="52">
        <v>0</v>
      </c>
      <c r="Y633" s="52">
        <v>30</v>
      </c>
      <c r="Z633" s="52">
        <v>0</v>
      </c>
      <c r="AE633" s="52">
        <v>30</v>
      </c>
      <c r="AF633" s="52">
        <v>0</v>
      </c>
      <c r="AG633" s="52">
        <v>120</v>
      </c>
      <c r="AH633" s="52">
        <v>0</v>
      </c>
    </row>
    <row r="634" spans="1:34">
      <c r="A634" s="50" t="s">
        <v>50</v>
      </c>
      <c r="B634" s="50" t="s">
        <v>1890</v>
      </c>
      <c r="C634" s="50" t="s">
        <v>1891</v>
      </c>
      <c r="D634" s="50" t="s">
        <v>1892</v>
      </c>
      <c r="E634" s="50" t="s">
        <v>54</v>
      </c>
      <c r="F634" s="50" t="s">
        <v>55</v>
      </c>
      <c r="G634" s="50" t="s">
        <v>56</v>
      </c>
      <c r="H634" s="53" t="s">
        <v>55</v>
      </c>
      <c r="M634" s="52">
        <v>30</v>
      </c>
      <c r="N634" s="52">
        <v>0</v>
      </c>
      <c r="S634" s="52">
        <v>30</v>
      </c>
      <c r="T634" s="52">
        <v>0</v>
      </c>
      <c r="Y634" s="52">
        <v>30</v>
      </c>
      <c r="Z634" s="52">
        <v>0</v>
      </c>
      <c r="AE634" s="52">
        <v>30</v>
      </c>
      <c r="AF634" s="52">
        <v>0</v>
      </c>
      <c r="AG634" s="52">
        <v>120</v>
      </c>
      <c r="AH634" s="52">
        <v>0</v>
      </c>
    </row>
    <row r="635" spans="1:34">
      <c r="A635" s="50" t="s">
        <v>50</v>
      </c>
      <c r="B635" s="50" t="s">
        <v>1893</v>
      </c>
      <c r="C635" s="50" t="s">
        <v>1894</v>
      </c>
      <c r="D635" s="50" t="s">
        <v>1895</v>
      </c>
      <c r="E635" s="50" t="s">
        <v>54</v>
      </c>
      <c r="F635" s="50" t="s">
        <v>55</v>
      </c>
      <c r="G635" s="50" t="s">
        <v>56</v>
      </c>
      <c r="H635" s="53" t="s">
        <v>55</v>
      </c>
      <c r="M635" s="52">
        <v>0</v>
      </c>
      <c r="N635" s="52">
        <v>990</v>
      </c>
      <c r="S635" s="52">
        <v>0</v>
      </c>
      <c r="T635" s="52">
        <v>990</v>
      </c>
      <c r="Y635" s="52">
        <v>0</v>
      </c>
      <c r="Z635" s="52">
        <v>990</v>
      </c>
      <c r="AE635" s="52">
        <v>0</v>
      </c>
      <c r="AF635" s="52">
        <v>990</v>
      </c>
      <c r="AG635" s="52">
        <v>0</v>
      </c>
      <c r="AH635" s="52">
        <v>3960</v>
      </c>
    </row>
    <row r="636" spans="1:34">
      <c r="A636" s="50" t="s">
        <v>50</v>
      </c>
      <c r="B636" s="50" t="s">
        <v>1896</v>
      </c>
      <c r="C636" s="50" t="s">
        <v>1897</v>
      </c>
      <c r="D636" s="50" t="s">
        <v>1886</v>
      </c>
      <c r="E636" s="50" t="s">
        <v>54</v>
      </c>
      <c r="F636" s="50" t="s">
        <v>55</v>
      </c>
      <c r="G636" s="50" t="s">
        <v>56</v>
      </c>
      <c r="H636" s="53" t="s">
        <v>55</v>
      </c>
      <c r="M636" s="52">
        <v>36</v>
      </c>
      <c r="N636" s="52">
        <v>0</v>
      </c>
      <c r="S636" s="52">
        <v>36</v>
      </c>
      <c r="T636" s="52">
        <v>0</v>
      </c>
      <c r="Y636" s="52">
        <v>36</v>
      </c>
      <c r="Z636" s="52">
        <v>0</v>
      </c>
      <c r="AE636" s="52">
        <v>36</v>
      </c>
      <c r="AF636" s="52">
        <v>0</v>
      </c>
      <c r="AG636" s="52">
        <v>144</v>
      </c>
      <c r="AH636" s="52">
        <v>0</v>
      </c>
    </row>
    <row r="637" spans="1:34">
      <c r="A637" s="50" t="s">
        <v>50</v>
      </c>
      <c r="B637" s="50" t="s">
        <v>1898</v>
      </c>
      <c r="C637" s="50" t="s">
        <v>1899</v>
      </c>
      <c r="D637" s="50" t="s">
        <v>1900</v>
      </c>
      <c r="E637" s="50" t="s">
        <v>54</v>
      </c>
      <c r="F637" s="50" t="s">
        <v>55</v>
      </c>
      <c r="G637" s="50" t="s">
        <v>56</v>
      </c>
      <c r="H637" s="53" t="s">
        <v>55</v>
      </c>
      <c r="M637" s="52">
        <v>90</v>
      </c>
      <c r="N637" s="52">
        <v>0</v>
      </c>
      <c r="S637" s="52">
        <v>90</v>
      </c>
      <c r="T637" s="52">
        <v>0</v>
      </c>
      <c r="Y637" s="52">
        <v>90</v>
      </c>
      <c r="Z637" s="52">
        <v>0</v>
      </c>
      <c r="AE637" s="52">
        <v>90</v>
      </c>
      <c r="AF637" s="52">
        <v>0</v>
      </c>
      <c r="AG637" s="52">
        <v>360</v>
      </c>
      <c r="AH637" s="52">
        <v>0</v>
      </c>
    </row>
    <row r="638" spans="1:34">
      <c r="A638" s="50" t="s">
        <v>50</v>
      </c>
      <c r="B638" s="50" t="s">
        <v>1901</v>
      </c>
      <c r="C638" s="50" t="s">
        <v>1902</v>
      </c>
      <c r="D638" s="50" t="s">
        <v>1903</v>
      </c>
      <c r="E638" s="50" t="s">
        <v>54</v>
      </c>
      <c r="F638" s="50" t="s">
        <v>55</v>
      </c>
      <c r="G638" s="50" t="s">
        <v>56</v>
      </c>
      <c r="H638" s="53" t="s">
        <v>55</v>
      </c>
      <c r="M638" s="52">
        <v>54</v>
      </c>
      <c r="N638" s="52">
        <v>0</v>
      </c>
      <c r="S638" s="52">
        <v>54</v>
      </c>
      <c r="T638" s="52">
        <v>0</v>
      </c>
      <c r="Y638" s="52">
        <v>54</v>
      </c>
      <c r="Z638" s="52">
        <v>0</v>
      </c>
      <c r="AE638" s="52">
        <v>54</v>
      </c>
      <c r="AF638" s="52">
        <v>0</v>
      </c>
      <c r="AG638" s="52">
        <v>216</v>
      </c>
      <c r="AH638" s="52">
        <v>0</v>
      </c>
    </row>
    <row r="639" spans="1:34">
      <c r="A639" s="50" t="s">
        <v>50</v>
      </c>
      <c r="B639" s="50" t="s">
        <v>1904</v>
      </c>
      <c r="C639" s="50" t="s">
        <v>1905</v>
      </c>
      <c r="D639" s="50" t="s">
        <v>1906</v>
      </c>
      <c r="E639" s="50" t="s">
        <v>54</v>
      </c>
      <c r="F639" s="50" t="s">
        <v>55</v>
      </c>
      <c r="G639" s="50" t="s">
        <v>56</v>
      </c>
      <c r="H639" s="53" t="s">
        <v>55</v>
      </c>
      <c r="M639" s="52">
        <v>12</v>
      </c>
      <c r="N639" s="52">
        <v>3150</v>
      </c>
      <c r="S639" s="52">
        <v>12</v>
      </c>
      <c r="T639" s="52">
        <v>3150</v>
      </c>
      <c r="Y639" s="52">
        <v>12</v>
      </c>
      <c r="Z639" s="52">
        <v>3150</v>
      </c>
      <c r="AE639" s="52">
        <v>12</v>
      </c>
      <c r="AF639" s="52">
        <v>3150</v>
      </c>
      <c r="AG639" s="52">
        <v>48</v>
      </c>
      <c r="AH639" s="52">
        <v>12600</v>
      </c>
    </row>
    <row r="640" spans="1:34">
      <c r="A640" s="50" t="s">
        <v>50</v>
      </c>
      <c r="B640" s="50" t="s">
        <v>1907</v>
      </c>
      <c r="C640" s="50" t="s">
        <v>1908</v>
      </c>
      <c r="D640" s="50" t="s">
        <v>1909</v>
      </c>
      <c r="E640" s="50" t="s">
        <v>54</v>
      </c>
      <c r="F640" s="50" t="s">
        <v>55</v>
      </c>
      <c r="G640" s="50" t="s">
        <v>56</v>
      </c>
      <c r="H640" s="53" t="s">
        <v>55</v>
      </c>
      <c r="I640" s="52">
        <v>36</v>
      </c>
      <c r="J640" s="52">
        <v>11830</v>
      </c>
      <c r="K640" s="52">
        <v>36</v>
      </c>
      <c r="L640" s="52">
        <v>11830</v>
      </c>
      <c r="M640" s="52">
        <v>36</v>
      </c>
      <c r="N640" s="52">
        <v>11830</v>
      </c>
      <c r="O640" s="52">
        <v>36</v>
      </c>
      <c r="P640" s="52">
        <v>11830</v>
      </c>
      <c r="Q640" s="52">
        <v>36</v>
      </c>
      <c r="R640" s="52">
        <v>11830</v>
      </c>
      <c r="S640" s="52">
        <v>36</v>
      </c>
      <c r="T640" s="52">
        <v>11830</v>
      </c>
      <c r="U640" s="52">
        <v>36</v>
      </c>
      <c r="V640" s="52">
        <v>11830</v>
      </c>
      <c r="W640" s="52">
        <v>36</v>
      </c>
      <c r="X640" s="52">
        <v>11830</v>
      </c>
      <c r="Y640" s="52">
        <v>36</v>
      </c>
      <c r="Z640" s="52">
        <v>11830</v>
      </c>
      <c r="AA640" s="52">
        <v>36</v>
      </c>
      <c r="AB640" s="52">
        <v>11830</v>
      </c>
      <c r="AC640" s="52">
        <v>36</v>
      </c>
      <c r="AD640" s="52">
        <v>11830</v>
      </c>
      <c r="AE640" s="52">
        <v>36</v>
      </c>
      <c r="AF640" s="52">
        <v>11830</v>
      </c>
      <c r="AG640" s="52">
        <v>432</v>
      </c>
      <c r="AH640" s="52">
        <v>141960</v>
      </c>
    </row>
    <row r="641" spans="1:34">
      <c r="A641" s="50" t="s">
        <v>50</v>
      </c>
      <c r="B641" s="50" t="s">
        <v>1910</v>
      </c>
      <c r="C641" s="50" t="s">
        <v>1911</v>
      </c>
      <c r="D641" s="50" t="s">
        <v>1912</v>
      </c>
      <c r="E641" s="50" t="s">
        <v>54</v>
      </c>
      <c r="F641" s="50" t="s">
        <v>55</v>
      </c>
      <c r="G641" s="50" t="s">
        <v>56</v>
      </c>
      <c r="H641" s="53" t="s">
        <v>55</v>
      </c>
      <c r="M641" s="52">
        <v>18</v>
      </c>
      <c r="N641" s="52">
        <v>4230</v>
      </c>
      <c r="S641" s="52">
        <v>18</v>
      </c>
      <c r="T641" s="52">
        <v>4230</v>
      </c>
      <c r="Y641" s="52">
        <v>18</v>
      </c>
      <c r="Z641" s="52">
        <v>4230</v>
      </c>
      <c r="AE641" s="52">
        <v>18</v>
      </c>
      <c r="AF641" s="52">
        <v>4230</v>
      </c>
      <c r="AG641" s="52">
        <v>72</v>
      </c>
      <c r="AH641" s="52">
        <v>16920</v>
      </c>
    </row>
    <row r="642" spans="1:34">
      <c r="A642" s="50" t="s">
        <v>50</v>
      </c>
      <c r="B642" s="50" t="s">
        <v>1913</v>
      </c>
      <c r="C642" s="50" t="s">
        <v>1914</v>
      </c>
      <c r="D642" s="50" t="s">
        <v>1915</v>
      </c>
      <c r="E642" s="50" t="s">
        <v>54</v>
      </c>
      <c r="F642" s="50" t="s">
        <v>55</v>
      </c>
      <c r="G642" s="50" t="s">
        <v>56</v>
      </c>
      <c r="H642" s="53" t="s">
        <v>55</v>
      </c>
      <c r="M642" s="52">
        <v>30</v>
      </c>
      <c r="N642" s="52">
        <v>6390</v>
      </c>
      <c r="S642" s="52">
        <v>30</v>
      </c>
      <c r="T642" s="52">
        <v>6390</v>
      </c>
      <c r="Y642" s="52">
        <v>30</v>
      </c>
      <c r="Z642" s="52">
        <v>6390</v>
      </c>
      <c r="AE642" s="52">
        <v>30</v>
      </c>
      <c r="AF642" s="52">
        <v>6390</v>
      </c>
      <c r="AG642" s="52">
        <v>120</v>
      </c>
      <c r="AH642" s="52">
        <v>25560</v>
      </c>
    </row>
    <row r="643" spans="1:34">
      <c r="A643" s="50" t="s">
        <v>50</v>
      </c>
      <c r="B643" s="50" t="s">
        <v>1916</v>
      </c>
      <c r="C643" s="50" t="s">
        <v>1917</v>
      </c>
      <c r="D643" s="50" t="s">
        <v>1918</v>
      </c>
      <c r="E643" s="50" t="s">
        <v>54</v>
      </c>
      <c r="F643" s="50" t="s">
        <v>55</v>
      </c>
      <c r="G643" s="50" t="s">
        <v>56</v>
      </c>
      <c r="H643" s="53" t="s">
        <v>55</v>
      </c>
      <c r="M643" s="52">
        <v>24</v>
      </c>
      <c r="N643" s="52">
        <v>5310</v>
      </c>
      <c r="S643" s="52">
        <v>24</v>
      </c>
      <c r="T643" s="52">
        <v>5310</v>
      </c>
      <c r="Y643" s="52">
        <v>24</v>
      </c>
      <c r="Z643" s="52">
        <v>5310</v>
      </c>
      <c r="AE643" s="52">
        <v>24</v>
      </c>
      <c r="AF643" s="52">
        <v>5310</v>
      </c>
      <c r="AG643" s="52">
        <v>96</v>
      </c>
      <c r="AH643" s="52">
        <v>21240</v>
      </c>
    </row>
    <row r="644" spans="1:34">
      <c r="A644" s="50" t="s">
        <v>50</v>
      </c>
      <c r="B644" s="50" t="s">
        <v>1919</v>
      </c>
      <c r="C644" s="50" t="s">
        <v>1920</v>
      </c>
      <c r="D644" s="50" t="s">
        <v>1921</v>
      </c>
      <c r="E644" s="50" t="s">
        <v>54</v>
      </c>
      <c r="F644" s="50" t="s">
        <v>55</v>
      </c>
      <c r="G644" s="50" t="s">
        <v>56</v>
      </c>
      <c r="H644" s="53" t="s">
        <v>55</v>
      </c>
      <c r="M644" s="52">
        <v>24</v>
      </c>
      <c r="N644" s="52">
        <v>0</v>
      </c>
      <c r="S644" s="52">
        <v>24</v>
      </c>
      <c r="T644" s="52">
        <v>0</v>
      </c>
      <c r="Y644" s="52">
        <v>24</v>
      </c>
      <c r="Z644" s="52">
        <v>0</v>
      </c>
      <c r="AE644" s="52">
        <v>24</v>
      </c>
      <c r="AF644" s="52">
        <v>0</v>
      </c>
      <c r="AG644" s="52">
        <v>96</v>
      </c>
      <c r="AH644" s="52">
        <v>0</v>
      </c>
    </row>
    <row r="645" spans="1:34">
      <c r="A645" s="50" t="s">
        <v>50</v>
      </c>
      <c r="B645" s="50" t="s">
        <v>1922</v>
      </c>
      <c r="C645" s="50" t="s">
        <v>1923</v>
      </c>
      <c r="D645" s="50" t="s">
        <v>1924</v>
      </c>
      <c r="E645" s="50" t="s">
        <v>54</v>
      </c>
      <c r="F645" s="50" t="s">
        <v>55</v>
      </c>
      <c r="G645" s="50" t="s">
        <v>56</v>
      </c>
      <c r="H645" s="53" t="s">
        <v>55</v>
      </c>
      <c r="M645" s="52">
        <v>48</v>
      </c>
      <c r="N645" s="52">
        <v>9630</v>
      </c>
      <c r="S645" s="52">
        <v>48</v>
      </c>
      <c r="T645" s="52">
        <v>9630</v>
      </c>
      <c r="Y645" s="52">
        <v>48</v>
      </c>
      <c r="Z645" s="52">
        <v>9630</v>
      </c>
      <c r="AE645" s="52">
        <v>48</v>
      </c>
      <c r="AF645" s="52">
        <v>9630</v>
      </c>
      <c r="AG645" s="52">
        <v>192</v>
      </c>
      <c r="AH645" s="52">
        <v>38520</v>
      </c>
    </row>
    <row r="646" spans="1:34">
      <c r="A646" s="50" t="s">
        <v>50</v>
      </c>
      <c r="B646" s="50" t="s">
        <v>1925</v>
      </c>
      <c r="C646" s="50" t="s">
        <v>1926</v>
      </c>
      <c r="D646" s="50" t="s">
        <v>1924</v>
      </c>
      <c r="E646" s="50" t="s">
        <v>54</v>
      </c>
      <c r="F646" s="50" t="s">
        <v>55</v>
      </c>
      <c r="G646" s="50" t="s">
        <v>56</v>
      </c>
      <c r="H646" s="53" t="s">
        <v>55</v>
      </c>
      <c r="M646" s="52">
        <v>42</v>
      </c>
      <c r="N646" s="52">
        <v>8550</v>
      </c>
      <c r="S646" s="52">
        <v>42</v>
      </c>
      <c r="T646" s="52">
        <v>8550</v>
      </c>
      <c r="Y646" s="52">
        <v>42</v>
      </c>
      <c r="Z646" s="52">
        <v>8550</v>
      </c>
      <c r="AE646" s="52">
        <v>42</v>
      </c>
      <c r="AF646" s="52">
        <v>8550</v>
      </c>
      <c r="AG646" s="52">
        <v>168</v>
      </c>
      <c r="AH646" s="52">
        <v>34200</v>
      </c>
    </row>
    <row r="647" spans="1:34">
      <c r="A647" s="50" t="s">
        <v>50</v>
      </c>
      <c r="B647" s="50" t="s">
        <v>1927</v>
      </c>
      <c r="C647" s="50" t="s">
        <v>1928</v>
      </c>
      <c r="D647" s="50" t="s">
        <v>1929</v>
      </c>
      <c r="E647" s="50" t="s">
        <v>54</v>
      </c>
      <c r="F647" s="50" t="s">
        <v>55</v>
      </c>
      <c r="G647" s="50" t="s">
        <v>56</v>
      </c>
      <c r="H647" s="53" t="s">
        <v>55</v>
      </c>
      <c r="M647" s="52">
        <v>42</v>
      </c>
      <c r="N647" s="52">
        <v>8550</v>
      </c>
      <c r="S647" s="52">
        <v>42</v>
      </c>
      <c r="T647" s="52">
        <v>8550</v>
      </c>
      <c r="Y647" s="52">
        <v>42</v>
      </c>
      <c r="Z647" s="52">
        <v>8550</v>
      </c>
      <c r="AE647" s="52">
        <v>42</v>
      </c>
      <c r="AF647" s="52">
        <v>8550</v>
      </c>
      <c r="AG647" s="52">
        <v>168</v>
      </c>
      <c r="AH647" s="52">
        <v>34200</v>
      </c>
    </row>
    <row r="648" spans="1:34">
      <c r="A648" s="50" t="s">
        <v>50</v>
      </c>
      <c r="B648" s="50" t="s">
        <v>1930</v>
      </c>
      <c r="C648" s="50" t="s">
        <v>1931</v>
      </c>
      <c r="D648" s="50" t="s">
        <v>1932</v>
      </c>
      <c r="E648" s="50" t="s">
        <v>54</v>
      </c>
      <c r="F648" s="50" t="s">
        <v>55</v>
      </c>
      <c r="G648" s="50" t="s">
        <v>56</v>
      </c>
      <c r="H648" s="53" t="s">
        <v>55</v>
      </c>
      <c r="M648" s="52">
        <v>30</v>
      </c>
      <c r="N648" s="52">
        <v>6390</v>
      </c>
      <c r="S648" s="52">
        <v>30</v>
      </c>
      <c r="T648" s="52">
        <v>6390</v>
      </c>
      <c r="Y648" s="52">
        <v>30</v>
      </c>
      <c r="Z648" s="52">
        <v>6390</v>
      </c>
      <c r="AE648" s="52">
        <v>30</v>
      </c>
      <c r="AF648" s="52">
        <v>6390</v>
      </c>
      <c r="AG648" s="52">
        <v>120</v>
      </c>
      <c r="AH648" s="52">
        <v>25560</v>
      </c>
    </row>
    <row r="649" spans="1:34">
      <c r="A649" s="50" t="s">
        <v>50</v>
      </c>
      <c r="B649" s="50" t="s">
        <v>1933</v>
      </c>
      <c r="C649" s="50" t="s">
        <v>1934</v>
      </c>
      <c r="D649" s="50" t="s">
        <v>1935</v>
      </c>
      <c r="E649" s="50" t="s">
        <v>54</v>
      </c>
      <c r="F649" s="50" t="s">
        <v>55</v>
      </c>
      <c r="G649" s="50" t="s">
        <v>56</v>
      </c>
      <c r="H649" s="53" t="s">
        <v>55</v>
      </c>
      <c r="M649" s="52">
        <v>30</v>
      </c>
      <c r="N649" s="52">
        <v>6390</v>
      </c>
      <c r="S649" s="52">
        <v>30</v>
      </c>
      <c r="T649" s="52">
        <v>6390</v>
      </c>
      <c r="Y649" s="52">
        <v>30</v>
      </c>
      <c r="Z649" s="52">
        <v>6390</v>
      </c>
      <c r="AE649" s="52">
        <v>30</v>
      </c>
      <c r="AF649" s="52">
        <v>6390</v>
      </c>
      <c r="AG649" s="52">
        <v>120</v>
      </c>
      <c r="AH649" s="52">
        <v>25560</v>
      </c>
    </row>
    <row r="650" spans="1:34">
      <c r="A650" s="50" t="s">
        <v>50</v>
      </c>
      <c r="B650" s="50" t="s">
        <v>1936</v>
      </c>
      <c r="C650" s="50" t="s">
        <v>1937</v>
      </c>
      <c r="D650" s="50" t="s">
        <v>1938</v>
      </c>
      <c r="E650" s="50" t="s">
        <v>54</v>
      </c>
      <c r="F650" s="50" t="s">
        <v>55</v>
      </c>
      <c r="G650" s="50" t="s">
        <v>56</v>
      </c>
      <c r="H650" s="53" t="s">
        <v>55</v>
      </c>
      <c r="M650" s="52">
        <v>6</v>
      </c>
      <c r="N650" s="52">
        <v>0</v>
      </c>
      <c r="S650" s="52">
        <v>6</v>
      </c>
      <c r="T650" s="52">
        <v>0</v>
      </c>
      <c r="Y650" s="52">
        <v>6</v>
      </c>
      <c r="Z650" s="52">
        <v>0</v>
      </c>
      <c r="AE650" s="52">
        <v>6</v>
      </c>
      <c r="AF650" s="52">
        <v>0</v>
      </c>
      <c r="AG650" s="52">
        <v>24</v>
      </c>
      <c r="AH650" s="52">
        <v>0</v>
      </c>
    </row>
    <row r="651" spans="1:34">
      <c r="A651" s="50" t="s">
        <v>50</v>
      </c>
      <c r="B651" s="50" t="s">
        <v>1939</v>
      </c>
      <c r="C651" s="50" t="s">
        <v>1940</v>
      </c>
      <c r="D651" s="50" t="s">
        <v>1941</v>
      </c>
      <c r="E651" s="50" t="s">
        <v>54</v>
      </c>
      <c r="F651" s="50" t="s">
        <v>55</v>
      </c>
      <c r="G651" s="50" t="s">
        <v>56</v>
      </c>
      <c r="H651" s="53" t="s">
        <v>55</v>
      </c>
      <c r="M651" s="52">
        <v>24</v>
      </c>
      <c r="N651" s="52">
        <v>5310</v>
      </c>
      <c r="S651" s="52">
        <v>24</v>
      </c>
      <c r="T651" s="52">
        <v>5310</v>
      </c>
      <c r="Y651" s="52">
        <v>24</v>
      </c>
      <c r="Z651" s="52">
        <v>5310</v>
      </c>
      <c r="AE651" s="52">
        <v>24</v>
      </c>
      <c r="AF651" s="52">
        <v>5310</v>
      </c>
      <c r="AG651" s="52">
        <v>96</v>
      </c>
      <c r="AH651" s="52">
        <v>21240</v>
      </c>
    </row>
    <row r="652" spans="1:34">
      <c r="A652" s="50" t="s">
        <v>50</v>
      </c>
      <c r="B652" s="50" t="s">
        <v>1942</v>
      </c>
      <c r="C652" s="50" t="s">
        <v>1943</v>
      </c>
      <c r="D652" s="50" t="s">
        <v>1944</v>
      </c>
      <c r="E652" s="50" t="s">
        <v>54</v>
      </c>
      <c r="F652" s="50" t="s">
        <v>55</v>
      </c>
      <c r="G652" s="50" t="s">
        <v>56</v>
      </c>
      <c r="H652" s="53" t="s">
        <v>55</v>
      </c>
      <c r="M652" s="52">
        <v>24</v>
      </c>
      <c r="N652" s="52">
        <v>5310</v>
      </c>
      <c r="S652" s="52">
        <v>24</v>
      </c>
      <c r="T652" s="52">
        <v>5310</v>
      </c>
      <c r="Y652" s="52">
        <v>24</v>
      </c>
      <c r="Z652" s="52">
        <v>5310</v>
      </c>
      <c r="AE652" s="52">
        <v>24</v>
      </c>
      <c r="AF652" s="52">
        <v>5310</v>
      </c>
      <c r="AG652" s="52">
        <v>96</v>
      </c>
      <c r="AH652" s="52">
        <v>21240</v>
      </c>
    </row>
    <row r="653" spans="1:34">
      <c r="A653" s="50" t="s">
        <v>50</v>
      </c>
      <c r="B653" s="50" t="s">
        <v>1945</v>
      </c>
      <c r="C653" s="50" t="s">
        <v>1946</v>
      </c>
      <c r="D653" s="50" t="s">
        <v>1947</v>
      </c>
      <c r="E653" s="50" t="s">
        <v>54</v>
      </c>
      <c r="F653" s="50" t="s">
        <v>55</v>
      </c>
      <c r="G653" s="50" t="s">
        <v>56</v>
      </c>
      <c r="H653" s="53" t="s">
        <v>55</v>
      </c>
      <c r="M653" s="52">
        <v>18</v>
      </c>
      <c r="N653" s="52">
        <v>4230</v>
      </c>
      <c r="S653" s="52">
        <v>18</v>
      </c>
      <c r="T653" s="52">
        <v>4230</v>
      </c>
      <c r="Y653" s="52">
        <v>18</v>
      </c>
      <c r="Z653" s="52">
        <v>4230</v>
      </c>
      <c r="AE653" s="52">
        <v>18</v>
      </c>
      <c r="AF653" s="52">
        <v>4230</v>
      </c>
      <c r="AG653" s="52">
        <v>72</v>
      </c>
      <c r="AH653" s="52">
        <v>16920</v>
      </c>
    </row>
    <row r="654" spans="1:34">
      <c r="A654" s="50" t="s">
        <v>50</v>
      </c>
      <c r="B654" s="50" t="s">
        <v>1948</v>
      </c>
      <c r="C654" s="50" t="s">
        <v>1949</v>
      </c>
      <c r="D654" s="50" t="s">
        <v>1950</v>
      </c>
      <c r="E654" s="50" t="s">
        <v>54</v>
      </c>
      <c r="F654" s="50" t="s">
        <v>55</v>
      </c>
      <c r="G654" s="50" t="s">
        <v>56</v>
      </c>
      <c r="H654" s="53" t="s">
        <v>55</v>
      </c>
      <c r="M654" s="52">
        <v>48</v>
      </c>
      <c r="N654" s="52">
        <v>0</v>
      </c>
      <c r="S654" s="52">
        <v>48</v>
      </c>
      <c r="T654" s="52">
        <v>0</v>
      </c>
      <c r="Y654" s="52">
        <v>48</v>
      </c>
      <c r="Z654" s="52">
        <v>0</v>
      </c>
      <c r="AE654" s="52">
        <v>48</v>
      </c>
      <c r="AF654" s="52">
        <v>0</v>
      </c>
      <c r="AG654" s="52">
        <v>192</v>
      </c>
      <c r="AH654" s="52">
        <v>0</v>
      </c>
    </row>
    <row r="655" spans="1:34">
      <c r="A655" s="50" t="s">
        <v>50</v>
      </c>
      <c r="B655" s="50" t="s">
        <v>1951</v>
      </c>
      <c r="C655" s="50" t="s">
        <v>1952</v>
      </c>
      <c r="D655" s="50" t="s">
        <v>1953</v>
      </c>
      <c r="E655" s="50" t="s">
        <v>54</v>
      </c>
      <c r="F655" s="50" t="s">
        <v>55</v>
      </c>
      <c r="G655" s="50" t="s">
        <v>56</v>
      </c>
      <c r="H655" s="53" t="s">
        <v>55</v>
      </c>
      <c r="M655" s="52">
        <v>6</v>
      </c>
      <c r="N655" s="52">
        <v>2070</v>
      </c>
      <c r="S655" s="52">
        <v>6</v>
      </c>
      <c r="T655" s="52">
        <v>2070</v>
      </c>
      <c r="Y655" s="52">
        <v>6</v>
      </c>
      <c r="Z655" s="52">
        <v>2070</v>
      </c>
      <c r="AE655" s="52">
        <v>6</v>
      </c>
      <c r="AF655" s="52">
        <v>2070</v>
      </c>
      <c r="AG655" s="52">
        <v>24</v>
      </c>
      <c r="AH655" s="52">
        <v>8280</v>
      </c>
    </row>
    <row r="656" spans="1:34">
      <c r="A656" s="50" t="s">
        <v>50</v>
      </c>
      <c r="B656" s="50" t="s">
        <v>1954</v>
      </c>
      <c r="C656" s="50" t="s">
        <v>1955</v>
      </c>
      <c r="D656" s="50" t="s">
        <v>1956</v>
      </c>
      <c r="E656" s="50" t="s">
        <v>54</v>
      </c>
      <c r="F656" s="50" t="s">
        <v>55</v>
      </c>
      <c r="G656" s="50" t="s">
        <v>56</v>
      </c>
      <c r="H656" s="53" t="s">
        <v>55</v>
      </c>
      <c r="M656" s="52">
        <v>48</v>
      </c>
      <c r="N656" s="52">
        <v>9630</v>
      </c>
      <c r="S656" s="52">
        <v>48</v>
      </c>
      <c r="T656" s="52">
        <v>9630</v>
      </c>
      <c r="Y656" s="52">
        <v>48</v>
      </c>
      <c r="Z656" s="52">
        <v>9630</v>
      </c>
      <c r="AE656" s="52">
        <v>48</v>
      </c>
      <c r="AF656" s="52">
        <v>9630</v>
      </c>
      <c r="AG656" s="52">
        <v>192</v>
      </c>
      <c r="AH656" s="52">
        <v>38520</v>
      </c>
    </row>
    <row r="657" spans="1:34">
      <c r="A657" s="50" t="s">
        <v>50</v>
      </c>
      <c r="B657" s="50" t="s">
        <v>1957</v>
      </c>
      <c r="C657" s="50" t="s">
        <v>1958</v>
      </c>
      <c r="D657" s="50" t="s">
        <v>1959</v>
      </c>
      <c r="E657" s="50" t="s">
        <v>54</v>
      </c>
      <c r="F657" s="50" t="s">
        <v>55</v>
      </c>
      <c r="G657" s="50" t="s">
        <v>56</v>
      </c>
      <c r="H657" s="53" t="s">
        <v>55</v>
      </c>
      <c r="M657" s="52">
        <v>30</v>
      </c>
      <c r="N657" s="52">
        <v>6390</v>
      </c>
      <c r="S657" s="52">
        <v>30</v>
      </c>
      <c r="T657" s="52">
        <v>6390</v>
      </c>
      <c r="Y657" s="52">
        <v>30</v>
      </c>
      <c r="Z657" s="52">
        <v>6390</v>
      </c>
      <c r="AE657" s="52">
        <v>30</v>
      </c>
      <c r="AF657" s="52">
        <v>6390</v>
      </c>
      <c r="AG657" s="52">
        <v>120</v>
      </c>
      <c r="AH657" s="52">
        <v>25560</v>
      </c>
    </row>
    <row r="658" spans="1:34">
      <c r="A658" s="50" t="s">
        <v>50</v>
      </c>
      <c r="B658" s="50" t="s">
        <v>1960</v>
      </c>
      <c r="C658" s="50" t="s">
        <v>1961</v>
      </c>
      <c r="D658" s="50" t="s">
        <v>1962</v>
      </c>
      <c r="E658" s="50" t="s">
        <v>54</v>
      </c>
      <c r="F658" s="50" t="s">
        <v>55</v>
      </c>
      <c r="G658" s="50" t="s">
        <v>56</v>
      </c>
      <c r="H658" s="53" t="s">
        <v>55</v>
      </c>
      <c r="M658" s="52">
        <v>6</v>
      </c>
      <c r="N658" s="52">
        <v>2070</v>
      </c>
      <c r="S658" s="52">
        <v>6</v>
      </c>
      <c r="T658" s="52">
        <v>2070</v>
      </c>
      <c r="Y658" s="52">
        <v>6</v>
      </c>
      <c r="Z658" s="52">
        <v>2070</v>
      </c>
      <c r="AE658" s="52">
        <v>6</v>
      </c>
      <c r="AF658" s="52">
        <v>2070</v>
      </c>
      <c r="AG658" s="52">
        <v>24</v>
      </c>
      <c r="AH658" s="52">
        <v>8280</v>
      </c>
    </row>
    <row r="659" spans="1:34">
      <c r="A659" s="50" t="s">
        <v>50</v>
      </c>
      <c r="B659" s="50" t="s">
        <v>1963</v>
      </c>
      <c r="C659" s="50" t="s">
        <v>1964</v>
      </c>
      <c r="D659" s="50" t="s">
        <v>1959</v>
      </c>
      <c r="E659" s="50" t="s">
        <v>54</v>
      </c>
      <c r="F659" s="50" t="s">
        <v>55</v>
      </c>
      <c r="G659" s="50" t="s">
        <v>56</v>
      </c>
      <c r="H659" s="53" t="s">
        <v>55</v>
      </c>
      <c r="M659" s="52">
        <v>30</v>
      </c>
      <c r="N659" s="52">
        <v>6390</v>
      </c>
      <c r="S659" s="52">
        <v>30</v>
      </c>
      <c r="T659" s="52">
        <v>6390</v>
      </c>
      <c r="Y659" s="52">
        <v>30</v>
      </c>
      <c r="Z659" s="52">
        <v>6390</v>
      </c>
      <c r="AE659" s="52">
        <v>30</v>
      </c>
      <c r="AF659" s="52">
        <v>6390</v>
      </c>
      <c r="AG659" s="52">
        <v>120</v>
      </c>
      <c r="AH659" s="52">
        <v>25560</v>
      </c>
    </row>
    <row r="660" spans="1:34">
      <c r="A660" s="50" t="s">
        <v>50</v>
      </c>
      <c r="B660" s="50" t="s">
        <v>1965</v>
      </c>
      <c r="C660" s="50" t="s">
        <v>1966</v>
      </c>
      <c r="D660" s="50" t="s">
        <v>1967</v>
      </c>
      <c r="E660" s="50" t="s">
        <v>54</v>
      </c>
      <c r="F660" s="50" t="s">
        <v>55</v>
      </c>
      <c r="G660" s="50" t="s">
        <v>56</v>
      </c>
      <c r="H660" s="53" t="s">
        <v>55</v>
      </c>
      <c r="M660" s="52">
        <v>24</v>
      </c>
      <c r="N660" s="52">
        <v>5310</v>
      </c>
      <c r="S660" s="52">
        <v>24</v>
      </c>
      <c r="T660" s="52">
        <v>5310</v>
      </c>
      <c r="Y660" s="52">
        <v>24</v>
      </c>
      <c r="Z660" s="52">
        <v>5310</v>
      </c>
      <c r="AE660" s="52">
        <v>24</v>
      </c>
      <c r="AF660" s="52">
        <v>5310</v>
      </c>
      <c r="AG660" s="52">
        <v>96</v>
      </c>
      <c r="AH660" s="52">
        <v>21240</v>
      </c>
    </row>
    <row r="661" spans="1:34">
      <c r="A661" s="50" t="s">
        <v>50</v>
      </c>
      <c r="B661" s="50" t="s">
        <v>1968</v>
      </c>
      <c r="C661" s="50" t="s">
        <v>1969</v>
      </c>
      <c r="D661" s="50" t="s">
        <v>1970</v>
      </c>
      <c r="E661" s="50" t="s">
        <v>54</v>
      </c>
      <c r="F661" s="50" t="s">
        <v>55</v>
      </c>
      <c r="G661" s="50" t="s">
        <v>56</v>
      </c>
      <c r="H661" s="53" t="s">
        <v>55</v>
      </c>
      <c r="M661" s="52">
        <v>24</v>
      </c>
      <c r="N661" s="52">
        <v>5310</v>
      </c>
      <c r="S661" s="52">
        <v>24</v>
      </c>
      <c r="T661" s="52">
        <v>5310</v>
      </c>
      <c r="Y661" s="52">
        <v>24</v>
      </c>
      <c r="Z661" s="52">
        <v>5310</v>
      </c>
      <c r="AE661" s="52">
        <v>24</v>
      </c>
      <c r="AF661" s="52">
        <v>5310</v>
      </c>
      <c r="AG661" s="52">
        <v>96</v>
      </c>
      <c r="AH661" s="52">
        <v>21240</v>
      </c>
    </row>
    <row r="662" spans="1:34">
      <c r="A662" s="50" t="s">
        <v>50</v>
      </c>
      <c r="B662" s="50" t="s">
        <v>1971</v>
      </c>
      <c r="C662" s="50" t="s">
        <v>1972</v>
      </c>
      <c r="D662" s="50" t="s">
        <v>1973</v>
      </c>
      <c r="E662" s="50" t="s">
        <v>54</v>
      </c>
      <c r="F662" s="50" t="s">
        <v>55</v>
      </c>
      <c r="G662" s="50" t="s">
        <v>56</v>
      </c>
      <c r="H662" s="53" t="s">
        <v>55</v>
      </c>
      <c r="M662" s="52">
        <v>30</v>
      </c>
      <c r="N662" s="52">
        <v>6390</v>
      </c>
      <c r="S662" s="52">
        <v>30</v>
      </c>
      <c r="T662" s="52">
        <v>6390</v>
      </c>
      <c r="Y662" s="52">
        <v>30</v>
      </c>
      <c r="Z662" s="52">
        <v>6390</v>
      </c>
      <c r="AE662" s="52">
        <v>30</v>
      </c>
      <c r="AF662" s="52">
        <v>6390</v>
      </c>
      <c r="AG662" s="52">
        <v>120</v>
      </c>
      <c r="AH662" s="52">
        <v>25560</v>
      </c>
    </row>
    <row r="663" spans="1:34">
      <c r="A663" s="50" t="s">
        <v>50</v>
      </c>
      <c r="B663" s="50" t="s">
        <v>1974</v>
      </c>
      <c r="C663" s="50" t="s">
        <v>1975</v>
      </c>
      <c r="D663" s="50" t="s">
        <v>1973</v>
      </c>
      <c r="E663" s="50" t="s">
        <v>54</v>
      </c>
      <c r="F663" s="50" t="s">
        <v>55</v>
      </c>
      <c r="G663" s="50" t="s">
        <v>56</v>
      </c>
      <c r="H663" s="53" t="s">
        <v>55</v>
      </c>
      <c r="M663" s="52">
        <v>12</v>
      </c>
      <c r="N663" s="52">
        <v>3150</v>
      </c>
      <c r="S663" s="52">
        <v>12</v>
      </c>
      <c r="T663" s="52">
        <v>3150</v>
      </c>
      <c r="Y663" s="52">
        <v>12</v>
      </c>
      <c r="Z663" s="52">
        <v>3150</v>
      </c>
      <c r="AE663" s="52">
        <v>12</v>
      </c>
      <c r="AF663" s="52">
        <v>3150</v>
      </c>
      <c r="AG663" s="52">
        <v>48</v>
      </c>
      <c r="AH663" s="52">
        <v>12600</v>
      </c>
    </row>
    <row r="664" spans="1:34">
      <c r="A664" s="50" t="s">
        <v>50</v>
      </c>
      <c r="B664" s="50" t="s">
        <v>1976</v>
      </c>
      <c r="C664" s="50" t="s">
        <v>1977</v>
      </c>
      <c r="D664" s="50" t="s">
        <v>1978</v>
      </c>
      <c r="E664" s="50" t="s">
        <v>54</v>
      </c>
      <c r="F664" s="50" t="s">
        <v>55</v>
      </c>
      <c r="G664" s="50" t="s">
        <v>56</v>
      </c>
      <c r="H664" s="53" t="s">
        <v>55</v>
      </c>
      <c r="M664" s="52">
        <v>30</v>
      </c>
      <c r="N664" s="52">
        <v>6390</v>
      </c>
      <c r="S664" s="52">
        <v>30</v>
      </c>
      <c r="T664" s="52">
        <v>6390</v>
      </c>
      <c r="Y664" s="52">
        <v>30</v>
      </c>
      <c r="Z664" s="52">
        <v>6390</v>
      </c>
      <c r="AE664" s="52">
        <v>30</v>
      </c>
      <c r="AF664" s="52">
        <v>6390</v>
      </c>
      <c r="AG664" s="52">
        <v>120</v>
      </c>
      <c r="AH664" s="52">
        <v>25560</v>
      </c>
    </row>
    <row r="665" spans="1:34">
      <c r="A665" s="50" t="s">
        <v>50</v>
      </c>
      <c r="B665" s="50" t="s">
        <v>1979</v>
      </c>
      <c r="C665" s="50" t="s">
        <v>1980</v>
      </c>
      <c r="D665" s="50" t="s">
        <v>1959</v>
      </c>
      <c r="E665" s="50" t="s">
        <v>54</v>
      </c>
      <c r="F665" s="50" t="s">
        <v>55</v>
      </c>
      <c r="G665" s="50" t="s">
        <v>56</v>
      </c>
      <c r="H665" s="53" t="s">
        <v>55</v>
      </c>
      <c r="M665" s="52">
        <v>24</v>
      </c>
      <c r="N665" s="52">
        <v>0</v>
      </c>
      <c r="S665" s="52">
        <v>24</v>
      </c>
      <c r="T665" s="52">
        <v>0</v>
      </c>
      <c r="Y665" s="52">
        <v>24</v>
      </c>
      <c r="Z665" s="52">
        <v>0</v>
      </c>
      <c r="AE665" s="52">
        <v>24</v>
      </c>
      <c r="AF665" s="52">
        <v>0</v>
      </c>
      <c r="AG665" s="52">
        <v>96</v>
      </c>
      <c r="AH665" s="52">
        <v>0</v>
      </c>
    </row>
    <row r="666" spans="1:34">
      <c r="A666" s="50" t="s">
        <v>50</v>
      </c>
      <c r="B666" s="50" t="s">
        <v>1981</v>
      </c>
      <c r="C666" s="50" t="s">
        <v>1982</v>
      </c>
      <c r="D666" s="50" t="s">
        <v>1983</v>
      </c>
      <c r="E666" s="50" t="s">
        <v>54</v>
      </c>
      <c r="F666" s="50" t="s">
        <v>55</v>
      </c>
      <c r="G666" s="50" t="s">
        <v>56</v>
      </c>
      <c r="H666" s="53" t="s">
        <v>55</v>
      </c>
      <c r="M666" s="52">
        <v>24</v>
      </c>
      <c r="N666" s="52">
        <v>5310</v>
      </c>
      <c r="S666" s="52">
        <v>24</v>
      </c>
      <c r="T666" s="52">
        <v>5310</v>
      </c>
      <c r="Y666" s="52">
        <v>24</v>
      </c>
      <c r="Z666" s="52">
        <v>5310</v>
      </c>
      <c r="AE666" s="52">
        <v>24</v>
      </c>
      <c r="AF666" s="52">
        <v>5310</v>
      </c>
      <c r="AG666" s="52">
        <v>96</v>
      </c>
      <c r="AH666" s="52">
        <v>21240</v>
      </c>
    </row>
    <row r="667" spans="1:34">
      <c r="A667" s="50" t="s">
        <v>50</v>
      </c>
      <c r="B667" s="50" t="s">
        <v>1984</v>
      </c>
      <c r="C667" s="50" t="s">
        <v>1985</v>
      </c>
      <c r="D667" s="50" t="s">
        <v>1986</v>
      </c>
      <c r="E667" s="50" t="s">
        <v>54</v>
      </c>
      <c r="F667" s="50" t="s">
        <v>55</v>
      </c>
      <c r="G667" s="50" t="s">
        <v>56</v>
      </c>
      <c r="H667" s="53" t="s">
        <v>55</v>
      </c>
      <c r="M667" s="52">
        <v>30</v>
      </c>
      <c r="N667" s="52">
        <v>6390</v>
      </c>
      <c r="S667" s="52">
        <v>30</v>
      </c>
      <c r="T667" s="52">
        <v>6390</v>
      </c>
      <c r="Y667" s="52">
        <v>30</v>
      </c>
      <c r="Z667" s="52">
        <v>6390</v>
      </c>
      <c r="AE667" s="52">
        <v>30</v>
      </c>
      <c r="AF667" s="52">
        <v>6390</v>
      </c>
      <c r="AG667" s="52">
        <v>120</v>
      </c>
      <c r="AH667" s="52">
        <v>25560</v>
      </c>
    </row>
    <row r="668" spans="1:34">
      <c r="A668" s="50" t="s">
        <v>50</v>
      </c>
      <c r="B668" s="50" t="s">
        <v>1987</v>
      </c>
      <c r="C668" s="50" t="s">
        <v>1988</v>
      </c>
      <c r="D668" s="50" t="s">
        <v>1989</v>
      </c>
      <c r="E668" s="50" t="s">
        <v>54</v>
      </c>
      <c r="F668" s="50" t="s">
        <v>55</v>
      </c>
      <c r="G668" s="50" t="s">
        <v>56</v>
      </c>
      <c r="H668" s="53" t="s">
        <v>55</v>
      </c>
      <c r="M668" s="52">
        <v>18</v>
      </c>
      <c r="N668" s="52">
        <v>4230</v>
      </c>
      <c r="S668" s="52">
        <v>18</v>
      </c>
      <c r="T668" s="52">
        <v>4230</v>
      </c>
      <c r="Y668" s="52">
        <v>18</v>
      </c>
      <c r="Z668" s="52">
        <v>4230</v>
      </c>
      <c r="AE668" s="52">
        <v>18</v>
      </c>
      <c r="AF668" s="52">
        <v>4230</v>
      </c>
      <c r="AG668" s="52">
        <v>72</v>
      </c>
      <c r="AH668" s="52">
        <v>16920</v>
      </c>
    </row>
    <row r="669" spans="1:34">
      <c r="A669" s="50" t="s">
        <v>50</v>
      </c>
      <c r="B669" s="50" t="s">
        <v>1990</v>
      </c>
      <c r="C669" s="50" t="s">
        <v>1991</v>
      </c>
      <c r="D669" s="50" t="s">
        <v>1992</v>
      </c>
      <c r="E669" s="50" t="s">
        <v>54</v>
      </c>
      <c r="F669" s="50" t="s">
        <v>55</v>
      </c>
      <c r="G669" s="50" t="s">
        <v>56</v>
      </c>
      <c r="H669" s="53" t="s">
        <v>55</v>
      </c>
      <c r="M669" s="52">
        <v>12</v>
      </c>
      <c r="N669" s="52">
        <v>3150</v>
      </c>
      <c r="S669" s="52">
        <v>12</v>
      </c>
      <c r="T669" s="52">
        <v>3150</v>
      </c>
      <c r="Y669" s="52">
        <v>12</v>
      </c>
      <c r="Z669" s="52">
        <v>3150</v>
      </c>
      <c r="AE669" s="52">
        <v>12</v>
      </c>
      <c r="AF669" s="52">
        <v>3150</v>
      </c>
      <c r="AG669" s="52">
        <v>48</v>
      </c>
      <c r="AH669" s="52">
        <v>12600</v>
      </c>
    </row>
    <row r="670" spans="1:34">
      <c r="A670" s="50" t="s">
        <v>50</v>
      </c>
      <c r="B670" s="50" t="s">
        <v>1993</v>
      </c>
      <c r="C670" s="50" t="s">
        <v>1994</v>
      </c>
      <c r="D670" s="50" t="s">
        <v>1995</v>
      </c>
      <c r="E670" s="50" t="s">
        <v>54</v>
      </c>
      <c r="F670" s="50" t="s">
        <v>55</v>
      </c>
      <c r="G670" s="50" t="s">
        <v>56</v>
      </c>
      <c r="H670" s="53" t="s">
        <v>55</v>
      </c>
      <c r="M670" s="52">
        <v>30</v>
      </c>
      <c r="N670" s="52">
        <v>6390</v>
      </c>
      <c r="S670" s="52">
        <v>30</v>
      </c>
      <c r="T670" s="52">
        <v>6390</v>
      </c>
      <c r="Y670" s="52">
        <v>30</v>
      </c>
      <c r="Z670" s="52">
        <v>6390</v>
      </c>
      <c r="AE670" s="52">
        <v>30</v>
      </c>
      <c r="AF670" s="52">
        <v>6390</v>
      </c>
      <c r="AG670" s="52">
        <v>120</v>
      </c>
      <c r="AH670" s="52">
        <v>25560</v>
      </c>
    </row>
    <row r="671" spans="1:34">
      <c r="A671" s="50" t="s">
        <v>50</v>
      </c>
      <c r="B671" s="50" t="s">
        <v>1996</v>
      </c>
      <c r="C671" s="50" t="s">
        <v>1997</v>
      </c>
      <c r="D671" s="50" t="s">
        <v>1998</v>
      </c>
      <c r="E671" s="50" t="s">
        <v>69</v>
      </c>
      <c r="F671" s="50" t="s">
        <v>808</v>
      </c>
      <c r="G671" s="50" t="s">
        <v>71</v>
      </c>
      <c r="H671" s="53" t="s">
        <v>72</v>
      </c>
      <c r="I671" s="52">
        <v>0</v>
      </c>
      <c r="J671" s="52">
        <v>0</v>
      </c>
      <c r="K671" s="52">
        <v>0</v>
      </c>
      <c r="L671" s="52">
        <v>0</v>
      </c>
      <c r="M671" s="52">
        <v>0</v>
      </c>
      <c r="N671" s="52">
        <v>0</v>
      </c>
      <c r="O671" s="52">
        <v>0</v>
      </c>
      <c r="P671" s="52">
        <v>0</v>
      </c>
      <c r="Q671" s="52">
        <v>0</v>
      </c>
      <c r="R671" s="52">
        <v>0</v>
      </c>
      <c r="S671" s="52">
        <v>0</v>
      </c>
      <c r="T671" s="52">
        <v>0</v>
      </c>
      <c r="U671" s="52">
        <v>0</v>
      </c>
      <c r="V671" s="52">
        <v>0</v>
      </c>
      <c r="W671" s="52">
        <v>0</v>
      </c>
      <c r="X671" s="52">
        <v>0</v>
      </c>
      <c r="Y671" s="52">
        <v>0</v>
      </c>
      <c r="Z671" s="52">
        <v>0</v>
      </c>
      <c r="AA671" s="52">
        <v>0</v>
      </c>
      <c r="AB671" s="52">
        <v>0</v>
      </c>
      <c r="AC671" s="52">
        <v>0</v>
      </c>
      <c r="AD671" s="52">
        <v>0</v>
      </c>
      <c r="AE671" s="52">
        <v>0</v>
      </c>
      <c r="AF671" s="52">
        <v>0</v>
      </c>
      <c r="AG671" s="52">
        <v>0</v>
      </c>
      <c r="AH671" s="52">
        <v>0</v>
      </c>
    </row>
    <row r="672" spans="1:34">
      <c r="A672" s="50" t="s">
        <v>50</v>
      </c>
      <c r="B672" s="50" t="s">
        <v>1999</v>
      </c>
      <c r="C672" s="50" t="s">
        <v>2000</v>
      </c>
      <c r="D672" s="50" t="s">
        <v>2001</v>
      </c>
      <c r="E672" s="50" t="s">
        <v>69</v>
      </c>
      <c r="F672" s="50" t="s">
        <v>704</v>
      </c>
      <c r="G672" s="50" t="s">
        <v>71</v>
      </c>
      <c r="H672" s="53" t="s">
        <v>72</v>
      </c>
      <c r="I672" s="52">
        <v>0</v>
      </c>
      <c r="J672" s="52">
        <v>0</v>
      </c>
      <c r="K672" s="52">
        <v>0</v>
      </c>
      <c r="L672" s="52">
        <v>0</v>
      </c>
      <c r="M672" s="52">
        <v>0</v>
      </c>
      <c r="N672" s="52">
        <v>0</v>
      </c>
      <c r="O672" s="52">
        <v>0</v>
      </c>
      <c r="P672" s="52">
        <v>0</v>
      </c>
      <c r="Q672" s="52">
        <v>0</v>
      </c>
      <c r="R672" s="52">
        <v>0</v>
      </c>
      <c r="S672" s="52">
        <v>0</v>
      </c>
      <c r="T672" s="52">
        <v>0</v>
      </c>
      <c r="U672" s="52">
        <v>0</v>
      </c>
      <c r="V672" s="52">
        <v>0</v>
      </c>
      <c r="W672" s="52">
        <v>0</v>
      </c>
      <c r="X672" s="52">
        <v>0</v>
      </c>
      <c r="Y672" s="52">
        <v>0</v>
      </c>
      <c r="Z672" s="52">
        <v>0</v>
      </c>
      <c r="AA672" s="52">
        <v>0</v>
      </c>
      <c r="AB672" s="52">
        <v>0</v>
      </c>
      <c r="AC672" s="52">
        <v>0</v>
      </c>
      <c r="AD672" s="52">
        <v>0</v>
      </c>
      <c r="AE672" s="52">
        <v>0</v>
      </c>
      <c r="AF672" s="52">
        <v>0</v>
      </c>
      <c r="AG672" s="52">
        <v>0</v>
      </c>
      <c r="AH672" s="52">
        <v>0</v>
      </c>
    </row>
    <row r="673" spans="1:34">
      <c r="A673" s="50" t="s">
        <v>50</v>
      </c>
      <c r="B673" s="50" t="s">
        <v>2002</v>
      </c>
      <c r="C673" s="50" t="s">
        <v>2003</v>
      </c>
      <c r="D673" s="50" t="s">
        <v>2004</v>
      </c>
      <c r="E673" s="50" t="s">
        <v>830</v>
      </c>
      <c r="F673" s="50" t="s">
        <v>55</v>
      </c>
      <c r="G673" s="50" t="s">
        <v>56</v>
      </c>
      <c r="H673" s="53" t="s">
        <v>55</v>
      </c>
      <c r="I673" s="52">
        <v>500</v>
      </c>
      <c r="J673" s="52">
        <v>0</v>
      </c>
      <c r="K673" s="52">
        <v>500</v>
      </c>
      <c r="L673" s="52">
        <v>0</v>
      </c>
      <c r="M673" s="52">
        <v>500</v>
      </c>
      <c r="N673" s="52">
        <v>0</v>
      </c>
      <c r="O673" s="52">
        <v>500</v>
      </c>
      <c r="P673" s="52">
        <v>0</v>
      </c>
      <c r="Q673" s="52">
        <v>500</v>
      </c>
      <c r="R673" s="52">
        <v>0</v>
      </c>
      <c r="S673" s="52">
        <v>500</v>
      </c>
      <c r="T673" s="52">
        <v>0</v>
      </c>
      <c r="U673" s="52">
        <v>500</v>
      </c>
      <c r="V673" s="52">
        <v>0</v>
      </c>
      <c r="W673" s="52">
        <v>500</v>
      </c>
      <c r="X673" s="52">
        <v>0</v>
      </c>
      <c r="Y673" s="52">
        <v>500</v>
      </c>
      <c r="Z673" s="52">
        <v>0</v>
      </c>
      <c r="AA673" s="52">
        <v>500</v>
      </c>
      <c r="AB673" s="52">
        <v>0</v>
      </c>
      <c r="AC673" s="52">
        <v>500</v>
      </c>
      <c r="AD673" s="52">
        <v>0</v>
      </c>
      <c r="AE673" s="52">
        <v>500</v>
      </c>
      <c r="AF673" s="52">
        <v>0</v>
      </c>
      <c r="AG673" s="52">
        <v>6000</v>
      </c>
      <c r="AH673" s="52">
        <v>0</v>
      </c>
    </row>
    <row r="674" spans="1:34">
      <c r="A674" s="50" t="s">
        <v>50</v>
      </c>
      <c r="B674" s="50" t="s">
        <v>2005</v>
      </c>
      <c r="C674" s="50" t="s">
        <v>2006</v>
      </c>
      <c r="D674" s="50" t="s">
        <v>2007</v>
      </c>
      <c r="E674" s="50" t="s">
        <v>902</v>
      </c>
      <c r="F674" s="50" t="s">
        <v>836</v>
      </c>
      <c r="G674" s="50" t="s">
        <v>71</v>
      </c>
      <c r="H674" s="53" t="s">
        <v>72</v>
      </c>
      <c r="I674" s="52">
        <v>0</v>
      </c>
      <c r="J674" s="52">
        <v>0</v>
      </c>
      <c r="K674" s="52">
        <v>0</v>
      </c>
      <c r="L674" s="52">
        <v>0</v>
      </c>
      <c r="M674" s="52">
        <v>0</v>
      </c>
      <c r="N674" s="52">
        <v>0</v>
      </c>
      <c r="O674" s="52">
        <v>0</v>
      </c>
      <c r="P674" s="52">
        <v>0</v>
      </c>
      <c r="Q674" s="52">
        <v>0</v>
      </c>
      <c r="R674" s="52">
        <v>0</v>
      </c>
      <c r="S674" s="52">
        <v>0</v>
      </c>
      <c r="T674" s="52">
        <v>0</v>
      </c>
      <c r="U674" s="52">
        <v>0</v>
      </c>
      <c r="V674" s="52">
        <v>0</v>
      </c>
      <c r="W674" s="52">
        <v>0</v>
      </c>
      <c r="X674" s="52">
        <v>0</v>
      </c>
      <c r="Y674" s="52">
        <v>0</v>
      </c>
      <c r="Z674" s="52">
        <v>0</v>
      </c>
      <c r="AA674" s="52">
        <v>0</v>
      </c>
      <c r="AB674" s="52">
        <v>0</v>
      </c>
      <c r="AC674" s="52">
        <v>0</v>
      </c>
      <c r="AD674" s="52">
        <v>0</v>
      </c>
      <c r="AE674" s="52">
        <v>0</v>
      </c>
      <c r="AF674" s="52">
        <v>0</v>
      </c>
      <c r="AG674" s="52">
        <v>0</v>
      </c>
      <c r="AH674" s="52">
        <v>0</v>
      </c>
    </row>
    <row r="675" spans="1:34">
      <c r="A675" s="50" t="s">
        <v>50</v>
      </c>
      <c r="B675" s="50" t="s">
        <v>2008</v>
      </c>
      <c r="C675" s="50" t="s">
        <v>2009</v>
      </c>
      <c r="D675" s="50" t="s">
        <v>2010</v>
      </c>
      <c r="E675" s="50" t="s">
        <v>69</v>
      </c>
      <c r="F675" s="50" t="s">
        <v>808</v>
      </c>
      <c r="G675" s="50" t="s">
        <v>71</v>
      </c>
      <c r="H675" s="53" t="s">
        <v>705</v>
      </c>
      <c r="I675" s="52">
        <v>0</v>
      </c>
      <c r="J675" s="52">
        <v>410</v>
      </c>
      <c r="K675" s="52">
        <v>0</v>
      </c>
      <c r="L675" s="52">
        <v>410</v>
      </c>
      <c r="M675" s="52">
        <v>0</v>
      </c>
      <c r="N675" s="52">
        <v>410</v>
      </c>
      <c r="O675" s="52">
        <v>0</v>
      </c>
      <c r="P675" s="52">
        <v>410</v>
      </c>
      <c r="Q675" s="52">
        <v>0</v>
      </c>
      <c r="R675" s="52">
        <v>410</v>
      </c>
      <c r="S675" s="52">
        <v>0</v>
      </c>
      <c r="T675" s="52">
        <v>410</v>
      </c>
      <c r="U675" s="52">
        <v>0</v>
      </c>
      <c r="V675" s="52">
        <v>410</v>
      </c>
      <c r="W675" s="52">
        <v>0</v>
      </c>
      <c r="X675" s="52">
        <v>410</v>
      </c>
      <c r="Y675" s="52">
        <v>3</v>
      </c>
      <c r="Z675" s="52">
        <v>1130</v>
      </c>
      <c r="AA675" s="52">
        <v>1</v>
      </c>
      <c r="AB675" s="52">
        <v>650</v>
      </c>
      <c r="AC675" s="52">
        <v>4</v>
      </c>
      <c r="AD675" s="52">
        <v>1370</v>
      </c>
      <c r="AE675" s="52">
        <v>1</v>
      </c>
      <c r="AF675" s="52">
        <v>650</v>
      </c>
      <c r="AG675" s="52">
        <v>9</v>
      </c>
      <c r="AH675" s="52">
        <v>7080</v>
      </c>
    </row>
    <row r="676" spans="1:34">
      <c r="A676" s="50" t="s">
        <v>50</v>
      </c>
      <c r="B676" s="50" t="s">
        <v>2011</v>
      </c>
      <c r="C676" s="50" t="s">
        <v>2012</v>
      </c>
      <c r="D676" s="50" t="s">
        <v>2013</v>
      </c>
      <c r="E676" s="50" t="s">
        <v>902</v>
      </c>
      <c r="F676" s="50" t="s">
        <v>877</v>
      </c>
      <c r="G676" s="50" t="s">
        <v>71</v>
      </c>
      <c r="H676" s="53" t="s">
        <v>72</v>
      </c>
      <c r="I676" s="52">
        <v>556</v>
      </c>
      <c r="J676" s="52">
        <v>261830</v>
      </c>
      <c r="K676" s="52">
        <v>614</v>
      </c>
      <c r="L676" s="52">
        <v>289090</v>
      </c>
      <c r="M676" s="52">
        <v>624</v>
      </c>
      <c r="N676" s="52">
        <v>293790</v>
      </c>
      <c r="O676" s="52">
        <v>451</v>
      </c>
      <c r="P676" s="52">
        <v>212480</v>
      </c>
      <c r="Q676" s="52">
        <v>648</v>
      </c>
      <c r="R676" s="52">
        <v>305070</v>
      </c>
      <c r="S676" s="52">
        <v>532</v>
      </c>
      <c r="T676" s="52">
        <v>250550</v>
      </c>
      <c r="U676" s="52">
        <v>446</v>
      </c>
      <c r="V676" s="52">
        <v>210130</v>
      </c>
      <c r="W676" s="52">
        <v>374</v>
      </c>
      <c r="X676" s="52">
        <v>176290</v>
      </c>
      <c r="Y676" s="52">
        <v>393</v>
      </c>
      <c r="Z676" s="52">
        <v>185220</v>
      </c>
      <c r="AA676" s="52">
        <v>494</v>
      </c>
      <c r="AB676" s="52">
        <v>232690</v>
      </c>
      <c r="AC676" s="52">
        <v>475</v>
      </c>
      <c r="AD676" s="52">
        <v>223760</v>
      </c>
      <c r="AE676" s="52">
        <v>633</v>
      </c>
      <c r="AF676" s="52">
        <v>298020</v>
      </c>
      <c r="AG676" s="52">
        <v>6240</v>
      </c>
      <c r="AH676" s="52">
        <v>2938920</v>
      </c>
    </row>
    <row r="677" spans="1:34">
      <c r="A677" s="50" t="s">
        <v>50</v>
      </c>
      <c r="B677" s="50" t="s">
        <v>2014</v>
      </c>
      <c r="C677" s="50" t="s">
        <v>2015</v>
      </c>
      <c r="D677" s="50" t="s">
        <v>2016</v>
      </c>
      <c r="E677" s="50" t="s">
        <v>69</v>
      </c>
      <c r="F677" s="50" t="s">
        <v>903</v>
      </c>
      <c r="G677" s="50" t="s">
        <v>71</v>
      </c>
      <c r="H677" s="53" t="s">
        <v>705</v>
      </c>
      <c r="I677" s="52">
        <v>209</v>
      </c>
      <c r="J677" s="52">
        <v>126480</v>
      </c>
      <c r="K677" s="52">
        <v>193</v>
      </c>
      <c r="L677" s="52">
        <v>114800</v>
      </c>
      <c r="M677" s="52">
        <v>167</v>
      </c>
      <c r="N677" s="52">
        <v>95820</v>
      </c>
      <c r="O677" s="52">
        <v>125</v>
      </c>
      <c r="P677" s="52">
        <v>65160</v>
      </c>
      <c r="Q677" s="52">
        <v>100</v>
      </c>
      <c r="R677" s="52">
        <v>46910</v>
      </c>
      <c r="S677" s="52">
        <v>100</v>
      </c>
      <c r="T677" s="52">
        <v>46910</v>
      </c>
      <c r="U677" s="52">
        <v>107</v>
      </c>
      <c r="V677" s="52">
        <v>52020</v>
      </c>
      <c r="W677" s="52">
        <v>102</v>
      </c>
      <c r="X677" s="52">
        <v>48370</v>
      </c>
      <c r="Y677" s="52">
        <v>41</v>
      </c>
      <c r="Z677" s="52">
        <v>10250</v>
      </c>
      <c r="AA677" s="52">
        <v>107</v>
      </c>
      <c r="AB677" s="52">
        <v>52020</v>
      </c>
      <c r="AC677" s="52">
        <v>81</v>
      </c>
      <c r="AD677" s="52">
        <v>33800</v>
      </c>
      <c r="AE677" s="52">
        <v>209</v>
      </c>
      <c r="AF677" s="52">
        <v>126480</v>
      </c>
      <c r="AG677" s="52">
        <v>1541</v>
      </c>
      <c r="AH677" s="52">
        <v>819020</v>
      </c>
    </row>
    <row r="678" spans="1:34">
      <c r="A678" s="50" t="s">
        <v>50</v>
      </c>
      <c r="B678" s="50" t="s">
        <v>2017</v>
      </c>
      <c r="C678" s="50" t="s">
        <v>2018</v>
      </c>
      <c r="D678" s="50" t="s">
        <v>2019</v>
      </c>
      <c r="E678" s="50" t="s">
        <v>69</v>
      </c>
      <c r="F678" s="50" t="s">
        <v>836</v>
      </c>
      <c r="G678" s="50" t="s">
        <v>71</v>
      </c>
      <c r="H678" s="53" t="s">
        <v>705</v>
      </c>
      <c r="I678" s="52">
        <v>345</v>
      </c>
      <c r="J678" s="52">
        <v>227560</v>
      </c>
      <c r="K678" s="52">
        <v>281</v>
      </c>
      <c r="L678" s="52">
        <v>179040</v>
      </c>
      <c r="M678" s="52">
        <v>146</v>
      </c>
      <c r="N678" s="52">
        <v>80490</v>
      </c>
      <c r="O678" s="52">
        <v>188</v>
      </c>
      <c r="P678" s="52">
        <v>111150</v>
      </c>
      <c r="Q678" s="52">
        <v>220</v>
      </c>
      <c r="R678" s="52">
        <v>134510</v>
      </c>
      <c r="S678" s="52">
        <v>131</v>
      </c>
      <c r="T678" s="52">
        <v>69540</v>
      </c>
      <c r="U678" s="52">
        <v>73</v>
      </c>
      <c r="V678" s="52">
        <v>28280</v>
      </c>
      <c r="W678" s="52">
        <v>22</v>
      </c>
      <c r="X678" s="52">
        <v>5690</v>
      </c>
      <c r="Y678" s="52">
        <v>21</v>
      </c>
      <c r="Z678" s="52">
        <v>5450</v>
      </c>
      <c r="AA678" s="52">
        <v>185</v>
      </c>
      <c r="AB678" s="52">
        <v>108960</v>
      </c>
      <c r="AC678" s="52">
        <v>199</v>
      </c>
      <c r="AD678" s="52">
        <v>119180</v>
      </c>
      <c r="AE678" s="52">
        <v>250</v>
      </c>
      <c r="AF678" s="52">
        <v>156410</v>
      </c>
      <c r="AG678" s="52">
        <v>2061</v>
      </c>
      <c r="AH678" s="52">
        <v>1226260</v>
      </c>
    </row>
    <row r="679" spans="1:34">
      <c r="A679" s="50" t="s">
        <v>50</v>
      </c>
      <c r="B679" s="50" t="s">
        <v>2020</v>
      </c>
      <c r="C679" s="50" t="s">
        <v>2021</v>
      </c>
      <c r="D679" s="50" t="s">
        <v>2022</v>
      </c>
      <c r="E679" s="50" t="s">
        <v>69</v>
      </c>
      <c r="F679" s="50" t="s">
        <v>808</v>
      </c>
      <c r="G679" s="50" t="s">
        <v>71</v>
      </c>
      <c r="H679" s="53" t="s">
        <v>705</v>
      </c>
      <c r="I679" s="52">
        <v>457</v>
      </c>
      <c r="J679" s="52">
        <v>313800</v>
      </c>
      <c r="K679" s="52">
        <v>616</v>
      </c>
      <c r="L679" s="52">
        <v>436230</v>
      </c>
      <c r="M679" s="52">
        <v>544</v>
      </c>
      <c r="N679" s="52">
        <v>380790</v>
      </c>
      <c r="O679" s="52">
        <v>442</v>
      </c>
      <c r="P679" s="52">
        <v>302250</v>
      </c>
      <c r="Q679" s="52">
        <v>707</v>
      </c>
      <c r="R679" s="52">
        <v>506300</v>
      </c>
      <c r="S679" s="52">
        <v>320</v>
      </c>
      <c r="T679" s="52">
        <v>208310</v>
      </c>
      <c r="U679" s="52">
        <v>697</v>
      </c>
      <c r="V679" s="52">
        <v>498600</v>
      </c>
      <c r="W679" s="52">
        <v>229</v>
      </c>
      <c r="X679" s="52">
        <v>141080</v>
      </c>
      <c r="Y679" s="52">
        <v>240</v>
      </c>
      <c r="Z679" s="52">
        <v>149110</v>
      </c>
      <c r="AA679" s="52">
        <v>327</v>
      </c>
      <c r="AB679" s="52">
        <v>213700</v>
      </c>
      <c r="AC679" s="52">
        <v>294</v>
      </c>
      <c r="AD679" s="52">
        <v>188530</v>
      </c>
      <c r="AE679" s="52">
        <v>233</v>
      </c>
      <c r="AF679" s="52">
        <v>144000</v>
      </c>
      <c r="AG679" s="52">
        <v>5106</v>
      </c>
      <c r="AH679" s="52">
        <v>3482700</v>
      </c>
    </row>
    <row r="680" spans="1:34">
      <c r="A680" s="50" t="s">
        <v>50</v>
      </c>
      <c r="B680" s="50" t="s">
        <v>2023</v>
      </c>
      <c r="C680" s="50" t="s">
        <v>2024</v>
      </c>
      <c r="D680" s="50" t="s">
        <v>2025</v>
      </c>
      <c r="E680" s="50" t="s">
        <v>69</v>
      </c>
      <c r="F680" s="50" t="s">
        <v>836</v>
      </c>
      <c r="G680" s="50" t="s">
        <v>71</v>
      </c>
      <c r="H680" s="53" t="s">
        <v>705</v>
      </c>
      <c r="I680" s="52">
        <v>300</v>
      </c>
      <c r="J680" s="52">
        <v>192910</v>
      </c>
      <c r="K680" s="52">
        <v>300</v>
      </c>
      <c r="L680" s="52">
        <v>192910</v>
      </c>
      <c r="M680" s="52">
        <v>300</v>
      </c>
      <c r="N680" s="52">
        <v>192910</v>
      </c>
      <c r="O680" s="52">
        <v>300</v>
      </c>
      <c r="P680" s="52">
        <v>192910</v>
      </c>
      <c r="Q680" s="52">
        <v>300</v>
      </c>
      <c r="R680" s="52">
        <v>192910</v>
      </c>
      <c r="S680" s="52">
        <v>300</v>
      </c>
      <c r="T680" s="52">
        <v>192910</v>
      </c>
      <c r="U680" s="52">
        <v>300</v>
      </c>
      <c r="V680" s="52">
        <v>192910</v>
      </c>
      <c r="W680" s="52">
        <v>229</v>
      </c>
      <c r="X680" s="52">
        <v>141080</v>
      </c>
      <c r="Y680" s="52">
        <v>160</v>
      </c>
      <c r="Z680" s="52">
        <v>90710</v>
      </c>
      <c r="AA680" s="52">
        <v>226</v>
      </c>
      <c r="AB680" s="52">
        <v>138890</v>
      </c>
      <c r="AC680" s="52">
        <v>191</v>
      </c>
      <c r="AD680" s="52">
        <v>113340</v>
      </c>
      <c r="AE680" s="52">
        <v>224</v>
      </c>
      <c r="AF680" s="52">
        <v>137430</v>
      </c>
      <c r="AG680" s="52">
        <v>3130</v>
      </c>
      <c r="AH680" s="52">
        <v>1971820</v>
      </c>
    </row>
    <row r="681" spans="1:34">
      <c r="A681" s="50" t="s">
        <v>50</v>
      </c>
      <c r="B681" s="50" t="s">
        <v>2026</v>
      </c>
      <c r="C681" s="50" t="s">
        <v>2027</v>
      </c>
      <c r="D681" s="50" t="s">
        <v>2028</v>
      </c>
      <c r="E681" s="50" t="s">
        <v>54</v>
      </c>
      <c r="F681" s="50" t="s">
        <v>55</v>
      </c>
      <c r="G681" s="50" t="s">
        <v>71</v>
      </c>
      <c r="H681" s="53" t="s">
        <v>705</v>
      </c>
      <c r="I681" s="52">
        <v>0</v>
      </c>
      <c r="J681" s="52">
        <v>330</v>
      </c>
      <c r="K681" s="52">
        <v>0</v>
      </c>
      <c r="L681" s="52">
        <v>330</v>
      </c>
      <c r="M681" s="52">
        <v>0</v>
      </c>
      <c r="N681" s="52">
        <v>330</v>
      </c>
      <c r="O681" s="52">
        <v>0</v>
      </c>
      <c r="P681" s="52">
        <v>330</v>
      </c>
      <c r="Q681" s="52">
        <v>0</v>
      </c>
      <c r="R681" s="52">
        <v>330</v>
      </c>
      <c r="S681" s="52">
        <v>0</v>
      </c>
      <c r="T681" s="52">
        <v>330</v>
      </c>
      <c r="U681" s="52">
        <v>0</v>
      </c>
      <c r="V681" s="52">
        <v>330</v>
      </c>
      <c r="W681" s="52">
        <v>0</v>
      </c>
      <c r="X681" s="52">
        <v>330</v>
      </c>
      <c r="Y681" s="52">
        <v>0</v>
      </c>
      <c r="Z681" s="52">
        <v>330</v>
      </c>
      <c r="AA681" s="52">
        <v>0</v>
      </c>
      <c r="AB681" s="52">
        <v>330</v>
      </c>
      <c r="AC681" s="52">
        <v>0</v>
      </c>
      <c r="AD681" s="52">
        <v>330</v>
      </c>
      <c r="AE681" s="52">
        <v>0</v>
      </c>
      <c r="AF681" s="52">
        <v>330</v>
      </c>
      <c r="AG681" s="52">
        <v>0</v>
      </c>
      <c r="AH681" s="52">
        <v>3960</v>
      </c>
    </row>
    <row r="682" spans="1:34">
      <c r="A682" s="50" t="s">
        <v>50</v>
      </c>
      <c r="B682" s="50" t="s">
        <v>2029</v>
      </c>
      <c r="C682" s="50" t="s">
        <v>2030</v>
      </c>
      <c r="D682" s="50" t="s">
        <v>2031</v>
      </c>
      <c r="E682" s="50" t="s">
        <v>830</v>
      </c>
      <c r="F682" s="50" t="s">
        <v>808</v>
      </c>
      <c r="G682" s="50" t="s">
        <v>71</v>
      </c>
      <c r="H682" s="53" t="s">
        <v>72</v>
      </c>
      <c r="I682" s="52">
        <v>0</v>
      </c>
      <c r="J682" s="52">
        <v>360</v>
      </c>
      <c r="K682" s="52">
        <v>0</v>
      </c>
      <c r="L682" s="52">
        <v>360</v>
      </c>
      <c r="M682" s="52">
        <v>0</v>
      </c>
      <c r="N682" s="52">
        <v>360</v>
      </c>
      <c r="O682" s="52">
        <v>0</v>
      </c>
      <c r="P682" s="52">
        <v>360</v>
      </c>
      <c r="Q682" s="52">
        <v>0</v>
      </c>
      <c r="R682" s="52">
        <v>360</v>
      </c>
      <c r="S682" s="52">
        <v>0</v>
      </c>
      <c r="T682" s="52">
        <v>360</v>
      </c>
      <c r="U682" s="52">
        <v>0</v>
      </c>
      <c r="V682" s="52">
        <v>360</v>
      </c>
      <c r="W682" s="52">
        <v>0</v>
      </c>
      <c r="X682" s="52">
        <v>360</v>
      </c>
      <c r="Y682" s="52">
        <v>0</v>
      </c>
      <c r="Z682" s="52">
        <v>360</v>
      </c>
      <c r="AA682" s="52">
        <v>0</v>
      </c>
      <c r="AB682" s="52">
        <v>360</v>
      </c>
      <c r="AC682" s="52">
        <v>0</v>
      </c>
      <c r="AD682" s="52">
        <v>360</v>
      </c>
      <c r="AE682" s="52">
        <v>0</v>
      </c>
      <c r="AF682" s="52">
        <v>360</v>
      </c>
      <c r="AG682" s="52">
        <v>0</v>
      </c>
      <c r="AH682" s="52">
        <v>4320</v>
      </c>
    </row>
    <row r="683" spans="1:34">
      <c r="A683" s="50" t="s">
        <v>50</v>
      </c>
      <c r="B683" s="50" t="s">
        <v>2032</v>
      </c>
      <c r="C683" s="50" t="s">
        <v>2033</v>
      </c>
      <c r="D683" s="50" t="s">
        <v>2034</v>
      </c>
      <c r="E683" s="50" t="s">
        <v>69</v>
      </c>
      <c r="F683" s="50" t="s">
        <v>808</v>
      </c>
      <c r="G683" s="50" t="s">
        <v>71</v>
      </c>
      <c r="H683" s="53" t="s">
        <v>705</v>
      </c>
      <c r="I683" s="52">
        <v>49</v>
      </c>
      <c r="J683" s="52">
        <v>12170</v>
      </c>
      <c r="K683" s="52">
        <v>83</v>
      </c>
      <c r="L683" s="52">
        <v>35180</v>
      </c>
      <c r="M683" s="52">
        <v>68</v>
      </c>
      <c r="N683" s="52">
        <v>24830</v>
      </c>
      <c r="O683" s="52">
        <v>141</v>
      </c>
      <c r="P683" s="52">
        <v>76840</v>
      </c>
      <c r="Q683" s="52">
        <v>132</v>
      </c>
      <c r="R683" s="52">
        <v>70270</v>
      </c>
      <c r="S683" s="52">
        <v>120</v>
      </c>
      <c r="T683" s="52">
        <v>61510</v>
      </c>
      <c r="U683" s="52">
        <v>101</v>
      </c>
      <c r="V683" s="52">
        <v>47640</v>
      </c>
      <c r="W683" s="52">
        <v>111</v>
      </c>
      <c r="X683" s="52">
        <v>54940</v>
      </c>
      <c r="Y683" s="52">
        <v>118</v>
      </c>
      <c r="Z683" s="52">
        <v>60050</v>
      </c>
      <c r="AA683" s="52">
        <v>146</v>
      </c>
      <c r="AB683" s="52">
        <v>80490</v>
      </c>
      <c r="AC683" s="52">
        <v>135</v>
      </c>
      <c r="AD683" s="52">
        <v>72460</v>
      </c>
      <c r="AE683" s="52">
        <v>130</v>
      </c>
      <c r="AF683" s="52">
        <v>68810</v>
      </c>
      <c r="AG683" s="52">
        <v>1334</v>
      </c>
      <c r="AH683" s="52">
        <v>665190</v>
      </c>
    </row>
    <row r="684" spans="1:34">
      <c r="A684" s="50" t="s">
        <v>50</v>
      </c>
      <c r="B684" s="50" t="s">
        <v>2035</v>
      </c>
      <c r="C684" s="50" t="s">
        <v>2036</v>
      </c>
      <c r="D684" s="50" t="s">
        <v>2037</v>
      </c>
      <c r="E684" s="50" t="s">
        <v>54</v>
      </c>
      <c r="F684" s="50" t="s">
        <v>55</v>
      </c>
      <c r="G684" s="50" t="s">
        <v>56</v>
      </c>
      <c r="H684" s="53" t="s">
        <v>55</v>
      </c>
      <c r="M684" s="52">
        <v>0</v>
      </c>
      <c r="N684" s="52">
        <v>990</v>
      </c>
      <c r="S684" s="52">
        <v>0</v>
      </c>
      <c r="T684" s="52">
        <v>990</v>
      </c>
      <c r="Y684" s="52">
        <v>0</v>
      </c>
      <c r="Z684" s="52">
        <v>990</v>
      </c>
      <c r="AE684" s="52">
        <v>0</v>
      </c>
      <c r="AF684" s="52">
        <v>990</v>
      </c>
      <c r="AG684" s="52">
        <v>0</v>
      </c>
      <c r="AH684" s="52">
        <v>3960</v>
      </c>
    </row>
    <row r="685" spans="1:34">
      <c r="A685" s="50" t="s">
        <v>50</v>
      </c>
      <c r="B685" s="50" t="s">
        <v>2038</v>
      </c>
      <c r="C685" s="50" t="s">
        <v>2039</v>
      </c>
      <c r="D685" s="50" t="s">
        <v>2040</v>
      </c>
      <c r="E685" s="50" t="s">
        <v>54</v>
      </c>
      <c r="F685" s="50" t="s">
        <v>55</v>
      </c>
      <c r="G685" s="50" t="s">
        <v>56</v>
      </c>
      <c r="H685" s="53" t="s">
        <v>55</v>
      </c>
      <c r="M685" s="52">
        <v>0</v>
      </c>
      <c r="N685" s="52">
        <v>990</v>
      </c>
      <c r="S685" s="52">
        <v>0</v>
      </c>
      <c r="T685" s="52">
        <v>990</v>
      </c>
      <c r="Y685" s="52">
        <v>0</v>
      </c>
      <c r="Z685" s="52">
        <v>990</v>
      </c>
      <c r="AE685" s="52">
        <v>0</v>
      </c>
      <c r="AF685" s="52">
        <v>990</v>
      </c>
      <c r="AG685" s="52">
        <v>0</v>
      </c>
      <c r="AH685" s="52">
        <v>3960</v>
      </c>
    </row>
    <row r="686" spans="1:34">
      <c r="A686" s="50" t="s">
        <v>50</v>
      </c>
      <c r="B686" s="50" t="s">
        <v>2041</v>
      </c>
      <c r="C686" s="50" t="s">
        <v>2042</v>
      </c>
      <c r="D686" s="50" t="s">
        <v>2043</v>
      </c>
      <c r="E686" s="50" t="s">
        <v>54</v>
      </c>
      <c r="F686" s="50" t="s">
        <v>55</v>
      </c>
      <c r="G686" s="50" t="s">
        <v>56</v>
      </c>
      <c r="H686" s="53" t="s">
        <v>55</v>
      </c>
      <c r="M686" s="52">
        <v>0</v>
      </c>
      <c r="N686" s="52">
        <v>990</v>
      </c>
      <c r="S686" s="52">
        <v>0</v>
      </c>
      <c r="T686" s="52">
        <v>990</v>
      </c>
      <c r="Y686" s="52">
        <v>0</v>
      </c>
      <c r="Z686" s="52">
        <v>990</v>
      </c>
      <c r="AE686" s="52">
        <v>0</v>
      </c>
      <c r="AF686" s="52">
        <v>990</v>
      </c>
      <c r="AG686" s="52">
        <v>0</v>
      </c>
      <c r="AH686" s="52">
        <v>3960</v>
      </c>
    </row>
    <row r="687" spans="1:34">
      <c r="A687" s="50" t="s">
        <v>50</v>
      </c>
      <c r="B687" s="50" t="s">
        <v>2044</v>
      </c>
      <c r="C687" s="50" t="s">
        <v>2045</v>
      </c>
      <c r="D687" s="50" t="s">
        <v>2046</v>
      </c>
      <c r="E687" s="50" t="s">
        <v>54</v>
      </c>
      <c r="F687" s="50" t="s">
        <v>55</v>
      </c>
      <c r="G687" s="50" t="s">
        <v>56</v>
      </c>
      <c r="H687" s="53" t="s">
        <v>55</v>
      </c>
      <c r="M687" s="52">
        <v>0</v>
      </c>
      <c r="N687" s="52">
        <v>0</v>
      </c>
      <c r="S687" s="52">
        <v>0</v>
      </c>
      <c r="T687" s="52">
        <v>0</v>
      </c>
      <c r="Y687" s="52">
        <v>0</v>
      </c>
      <c r="Z687" s="52">
        <v>0</v>
      </c>
      <c r="AE687" s="52">
        <v>0</v>
      </c>
      <c r="AF687" s="52">
        <v>0</v>
      </c>
      <c r="AG687" s="52">
        <v>0</v>
      </c>
      <c r="AH687" s="52">
        <v>0</v>
      </c>
    </row>
    <row r="688" spans="1:34">
      <c r="A688" s="50" t="s">
        <v>50</v>
      </c>
      <c r="B688" s="50" t="s">
        <v>2047</v>
      </c>
      <c r="C688" s="50" t="s">
        <v>2048</v>
      </c>
      <c r="D688" s="50" t="s">
        <v>2049</v>
      </c>
      <c r="E688" s="50" t="s">
        <v>54</v>
      </c>
      <c r="F688" s="50" t="s">
        <v>55</v>
      </c>
      <c r="G688" s="50" t="s">
        <v>56</v>
      </c>
      <c r="H688" s="53" t="s">
        <v>55</v>
      </c>
      <c r="M688" s="52">
        <v>0</v>
      </c>
      <c r="N688" s="52">
        <v>990</v>
      </c>
      <c r="S688" s="52">
        <v>0</v>
      </c>
      <c r="T688" s="52">
        <v>990</v>
      </c>
      <c r="Y688" s="52">
        <v>0</v>
      </c>
      <c r="Z688" s="52">
        <v>990</v>
      </c>
      <c r="AE688" s="52">
        <v>0</v>
      </c>
      <c r="AF688" s="52">
        <v>990</v>
      </c>
      <c r="AG688" s="52">
        <v>0</v>
      </c>
      <c r="AH688" s="52">
        <v>3960</v>
      </c>
    </row>
    <row r="689" spans="1:34">
      <c r="A689" s="50" t="s">
        <v>50</v>
      </c>
      <c r="B689" s="50" t="s">
        <v>2050</v>
      </c>
      <c r="C689" s="50" t="s">
        <v>2051</v>
      </c>
      <c r="D689" s="50" t="s">
        <v>2052</v>
      </c>
      <c r="E689" s="50" t="s">
        <v>54</v>
      </c>
      <c r="F689" s="50" t="s">
        <v>55</v>
      </c>
      <c r="G689" s="50" t="s">
        <v>56</v>
      </c>
      <c r="H689" s="53" t="s">
        <v>55</v>
      </c>
      <c r="M689" s="52">
        <v>0</v>
      </c>
      <c r="N689" s="52">
        <v>990</v>
      </c>
      <c r="S689" s="52">
        <v>0</v>
      </c>
      <c r="T689" s="52">
        <v>990</v>
      </c>
      <c r="Y689" s="52">
        <v>0</v>
      </c>
      <c r="Z689" s="52">
        <v>990</v>
      </c>
      <c r="AE689" s="52">
        <v>0</v>
      </c>
      <c r="AF689" s="52">
        <v>990</v>
      </c>
      <c r="AG689" s="52">
        <v>0</v>
      </c>
      <c r="AH689" s="52">
        <v>3960</v>
      </c>
    </row>
    <row r="690" spans="1:34">
      <c r="A690" s="50" t="s">
        <v>50</v>
      </c>
      <c r="B690" s="50" t="s">
        <v>2053</v>
      </c>
      <c r="C690" s="50" t="s">
        <v>2054</v>
      </c>
      <c r="D690" s="50" t="s">
        <v>2055</v>
      </c>
      <c r="E690" s="50" t="s">
        <v>54</v>
      </c>
      <c r="F690" s="50" t="s">
        <v>55</v>
      </c>
      <c r="G690" s="50" t="s">
        <v>56</v>
      </c>
      <c r="H690" s="53" t="s">
        <v>55</v>
      </c>
      <c r="M690" s="52">
        <v>0</v>
      </c>
      <c r="N690" s="52">
        <v>990</v>
      </c>
      <c r="S690" s="52">
        <v>0</v>
      </c>
      <c r="T690" s="52">
        <v>990</v>
      </c>
      <c r="Y690" s="52">
        <v>0</v>
      </c>
      <c r="Z690" s="52">
        <v>990</v>
      </c>
      <c r="AE690" s="52">
        <v>0</v>
      </c>
      <c r="AF690" s="52">
        <v>990</v>
      </c>
      <c r="AG690" s="52">
        <v>0</v>
      </c>
      <c r="AH690" s="52">
        <v>3960</v>
      </c>
    </row>
    <row r="691" spans="1:34">
      <c r="A691" s="50" t="s">
        <v>50</v>
      </c>
      <c r="B691" s="50" t="s">
        <v>2056</v>
      </c>
      <c r="C691" s="50" t="s">
        <v>2057</v>
      </c>
      <c r="D691" s="50" t="s">
        <v>2058</v>
      </c>
      <c r="E691" s="50" t="s">
        <v>54</v>
      </c>
      <c r="F691" s="50" t="s">
        <v>55</v>
      </c>
      <c r="G691" s="50" t="s">
        <v>56</v>
      </c>
      <c r="H691" s="53" t="s">
        <v>55</v>
      </c>
      <c r="M691" s="52">
        <v>0</v>
      </c>
      <c r="N691" s="52">
        <v>990</v>
      </c>
      <c r="S691" s="52">
        <v>0</v>
      </c>
      <c r="T691" s="52">
        <v>990</v>
      </c>
      <c r="Y691" s="52">
        <v>0</v>
      </c>
      <c r="Z691" s="52">
        <v>990</v>
      </c>
      <c r="AE691" s="52">
        <v>0</v>
      </c>
      <c r="AF691" s="52">
        <v>990</v>
      </c>
      <c r="AG691" s="52">
        <v>0</v>
      </c>
      <c r="AH691" s="52">
        <v>3960</v>
      </c>
    </row>
    <row r="692" spans="1:34">
      <c r="A692" s="50" t="s">
        <v>50</v>
      </c>
      <c r="B692" s="50" t="s">
        <v>2059</v>
      </c>
      <c r="C692" s="50" t="s">
        <v>2060</v>
      </c>
      <c r="D692" s="50" t="s">
        <v>2061</v>
      </c>
      <c r="E692" s="50" t="s">
        <v>54</v>
      </c>
      <c r="F692" s="50" t="s">
        <v>55</v>
      </c>
      <c r="G692" s="50" t="s">
        <v>56</v>
      </c>
      <c r="H692" s="53" t="s">
        <v>55</v>
      </c>
      <c r="M692" s="52">
        <v>0</v>
      </c>
      <c r="N692" s="52">
        <v>990</v>
      </c>
      <c r="S692" s="52">
        <v>0</v>
      </c>
      <c r="T692" s="52">
        <v>990</v>
      </c>
      <c r="Y692" s="52">
        <v>0</v>
      </c>
      <c r="Z692" s="52">
        <v>990</v>
      </c>
      <c r="AE692" s="52">
        <v>0</v>
      </c>
      <c r="AF692" s="52">
        <v>990</v>
      </c>
      <c r="AG692" s="52">
        <v>0</v>
      </c>
      <c r="AH692" s="52">
        <v>3960</v>
      </c>
    </row>
    <row r="693" spans="1:34">
      <c r="A693" s="50" t="s">
        <v>50</v>
      </c>
      <c r="B693" s="50" t="s">
        <v>2062</v>
      </c>
      <c r="C693" s="50" t="s">
        <v>2063</v>
      </c>
      <c r="D693" s="50" t="s">
        <v>2064</v>
      </c>
      <c r="E693" s="50" t="s">
        <v>54</v>
      </c>
      <c r="F693" s="50" t="s">
        <v>55</v>
      </c>
      <c r="G693" s="50" t="s">
        <v>56</v>
      </c>
      <c r="H693" s="53" t="s">
        <v>55</v>
      </c>
      <c r="M693" s="52">
        <v>0</v>
      </c>
      <c r="N693" s="52">
        <v>990</v>
      </c>
      <c r="S693" s="52">
        <v>0</v>
      </c>
      <c r="T693" s="52">
        <v>990</v>
      </c>
      <c r="Y693" s="52">
        <v>0</v>
      </c>
      <c r="Z693" s="52">
        <v>990</v>
      </c>
      <c r="AE693" s="52">
        <v>0</v>
      </c>
      <c r="AF693" s="52">
        <v>990</v>
      </c>
      <c r="AG693" s="52">
        <v>0</v>
      </c>
      <c r="AH693" s="52">
        <v>3960</v>
      </c>
    </row>
    <row r="694" spans="1:34">
      <c r="A694" s="50" t="s">
        <v>50</v>
      </c>
      <c r="B694" s="50" t="s">
        <v>2065</v>
      </c>
      <c r="C694" s="50" t="s">
        <v>2066</v>
      </c>
      <c r="D694" s="50" t="s">
        <v>2067</v>
      </c>
      <c r="E694" s="50" t="s">
        <v>54</v>
      </c>
      <c r="F694" s="50" t="s">
        <v>55</v>
      </c>
      <c r="G694" s="50" t="s">
        <v>56</v>
      </c>
      <c r="H694" s="53" t="s">
        <v>55</v>
      </c>
      <c r="M694" s="52">
        <v>0</v>
      </c>
      <c r="N694" s="52">
        <v>990</v>
      </c>
      <c r="S694" s="52">
        <v>0</v>
      </c>
      <c r="T694" s="52">
        <v>990</v>
      </c>
      <c r="Y694" s="52">
        <v>0</v>
      </c>
      <c r="Z694" s="52">
        <v>990</v>
      </c>
      <c r="AE694" s="52">
        <v>0</v>
      </c>
      <c r="AF694" s="52">
        <v>990</v>
      </c>
      <c r="AG694" s="52">
        <v>0</v>
      </c>
      <c r="AH694" s="52">
        <v>3960</v>
      </c>
    </row>
    <row r="695" spans="1:34">
      <c r="A695" s="50" t="s">
        <v>50</v>
      </c>
      <c r="B695" s="50" t="s">
        <v>2068</v>
      </c>
      <c r="C695" s="50" t="s">
        <v>2069</v>
      </c>
      <c r="D695" s="50" t="s">
        <v>2070</v>
      </c>
      <c r="E695" s="50" t="s">
        <v>54</v>
      </c>
      <c r="F695" s="50" t="s">
        <v>55</v>
      </c>
      <c r="G695" s="50" t="s">
        <v>56</v>
      </c>
      <c r="H695" s="53" t="s">
        <v>55</v>
      </c>
      <c r="M695" s="52">
        <v>0</v>
      </c>
      <c r="N695" s="52">
        <v>990</v>
      </c>
      <c r="S695" s="52">
        <v>0</v>
      </c>
      <c r="T695" s="52">
        <v>990</v>
      </c>
      <c r="Y695" s="52">
        <v>0</v>
      </c>
      <c r="Z695" s="52">
        <v>990</v>
      </c>
      <c r="AE695" s="52">
        <v>0</v>
      </c>
      <c r="AF695" s="52">
        <v>990</v>
      </c>
      <c r="AG695" s="52">
        <v>0</v>
      </c>
      <c r="AH695" s="52">
        <v>3960</v>
      </c>
    </row>
    <row r="696" spans="1:34">
      <c r="A696" s="50" t="s">
        <v>50</v>
      </c>
      <c r="B696" s="50" t="s">
        <v>2071</v>
      </c>
      <c r="C696" s="50" t="s">
        <v>2072</v>
      </c>
      <c r="D696" s="50" t="s">
        <v>2073</v>
      </c>
      <c r="E696" s="50" t="s">
        <v>69</v>
      </c>
      <c r="F696" s="50" t="s">
        <v>808</v>
      </c>
      <c r="G696" s="50" t="s">
        <v>71</v>
      </c>
      <c r="H696" s="53" t="s">
        <v>705</v>
      </c>
      <c r="I696" s="52">
        <v>46</v>
      </c>
      <c r="J696" s="52">
        <v>11450</v>
      </c>
      <c r="K696" s="52">
        <v>89</v>
      </c>
      <c r="L696" s="52">
        <v>39320</v>
      </c>
      <c r="M696" s="52">
        <v>72</v>
      </c>
      <c r="N696" s="52">
        <v>27590</v>
      </c>
      <c r="O696" s="52">
        <v>63</v>
      </c>
      <c r="P696" s="52">
        <v>21380</v>
      </c>
      <c r="Q696" s="52">
        <v>104</v>
      </c>
      <c r="R696" s="52">
        <v>49830</v>
      </c>
      <c r="S696" s="52">
        <v>111</v>
      </c>
      <c r="T696" s="52">
        <v>54940</v>
      </c>
      <c r="U696" s="52">
        <v>64</v>
      </c>
      <c r="V696" s="52">
        <v>22070</v>
      </c>
      <c r="W696" s="52">
        <v>54</v>
      </c>
      <c r="X696" s="52">
        <v>15170</v>
      </c>
      <c r="Y696" s="52">
        <v>67</v>
      </c>
      <c r="Z696" s="52">
        <v>24140</v>
      </c>
      <c r="AA696" s="52">
        <v>76</v>
      </c>
      <c r="AB696" s="52">
        <v>30350</v>
      </c>
      <c r="AC696" s="52">
        <v>72</v>
      </c>
      <c r="AD696" s="52">
        <v>27590</v>
      </c>
      <c r="AE696" s="52">
        <v>51</v>
      </c>
      <c r="AF696" s="52">
        <v>13100</v>
      </c>
      <c r="AG696" s="52">
        <v>869</v>
      </c>
      <c r="AH696" s="52">
        <v>336930</v>
      </c>
    </row>
    <row r="697" spans="1:34">
      <c r="A697" s="50" t="s">
        <v>50</v>
      </c>
      <c r="B697" s="50" t="s">
        <v>2074</v>
      </c>
      <c r="C697" s="50" t="s">
        <v>93</v>
      </c>
      <c r="D697" s="50" t="s">
        <v>2075</v>
      </c>
      <c r="E697" s="50" t="s">
        <v>54</v>
      </c>
      <c r="F697" s="50" t="s">
        <v>55</v>
      </c>
      <c r="G697" s="50" t="s">
        <v>56</v>
      </c>
      <c r="H697" s="53" t="s">
        <v>55</v>
      </c>
      <c r="M697" s="52">
        <v>0</v>
      </c>
      <c r="N697" s="52">
        <v>990</v>
      </c>
      <c r="S697" s="52">
        <v>0</v>
      </c>
      <c r="T697" s="52">
        <v>990</v>
      </c>
      <c r="Y697" s="52">
        <v>0</v>
      </c>
      <c r="Z697" s="52">
        <v>990</v>
      </c>
      <c r="AE697" s="52">
        <v>0</v>
      </c>
      <c r="AF697" s="52">
        <v>990</v>
      </c>
      <c r="AG697" s="52">
        <v>0</v>
      </c>
      <c r="AH697" s="52">
        <v>3960</v>
      </c>
    </row>
    <row r="698" spans="1:34">
      <c r="A698" s="50" t="s">
        <v>50</v>
      </c>
      <c r="B698" s="50" t="s">
        <v>2076</v>
      </c>
      <c r="C698" s="50" t="s">
        <v>2077</v>
      </c>
      <c r="D698" s="50" t="s">
        <v>2078</v>
      </c>
      <c r="E698" s="50" t="s">
        <v>54</v>
      </c>
      <c r="F698" s="50" t="s">
        <v>55</v>
      </c>
      <c r="G698" s="50" t="s">
        <v>56</v>
      </c>
      <c r="H698" s="53" t="s">
        <v>55</v>
      </c>
      <c r="M698" s="52">
        <v>0</v>
      </c>
      <c r="N698" s="52">
        <v>0</v>
      </c>
      <c r="S698" s="52">
        <v>0</v>
      </c>
      <c r="T698" s="52">
        <v>0</v>
      </c>
      <c r="Y698" s="52">
        <v>0</v>
      </c>
      <c r="Z698" s="52">
        <v>0</v>
      </c>
      <c r="AE698" s="52">
        <v>0</v>
      </c>
      <c r="AF698" s="52">
        <v>0</v>
      </c>
      <c r="AG698" s="52">
        <v>0</v>
      </c>
      <c r="AH698" s="52">
        <v>0</v>
      </c>
    </row>
    <row r="699" spans="1:34">
      <c r="A699" s="50" t="s">
        <v>50</v>
      </c>
      <c r="B699" s="50" t="s">
        <v>2079</v>
      </c>
      <c r="C699" s="50" t="s">
        <v>2080</v>
      </c>
      <c r="D699" s="50" t="s">
        <v>2081</v>
      </c>
      <c r="E699" s="50" t="s">
        <v>54</v>
      </c>
      <c r="F699" s="50" t="s">
        <v>55</v>
      </c>
      <c r="G699" s="50" t="s">
        <v>56</v>
      </c>
      <c r="H699" s="53" t="s">
        <v>55</v>
      </c>
      <c r="M699" s="52">
        <v>0</v>
      </c>
      <c r="N699" s="52">
        <v>990</v>
      </c>
      <c r="S699" s="52">
        <v>0</v>
      </c>
      <c r="T699" s="52">
        <v>990</v>
      </c>
      <c r="Y699" s="52">
        <v>0</v>
      </c>
      <c r="Z699" s="52">
        <v>990</v>
      </c>
      <c r="AE699" s="52">
        <v>0</v>
      </c>
      <c r="AF699" s="52">
        <v>990</v>
      </c>
      <c r="AG699" s="52">
        <v>0</v>
      </c>
      <c r="AH699" s="52">
        <v>3960</v>
      </c>
    </row>
    <row r="700" spans="1:34">
      <c r="A700" s="50" t="s">
        <v>50</v>
      </c>
      <c r="B700" s="50" t="s">
        <v>2082</v>
      </c>
      <c r="C700" s="50" t="s">
        <v>2083</v>
      </c>
      <c r="D700" s="50" t="s">
        <v>2084</v>
      </c>
      <c r="E700" s="50" t="s">
        <v>54</v>
      </c>
      <c r="F700" s="50" t="s">
        <v>55</v>
      </c>
      <c r="G700" s="50" t="s">
        <v>56</v>
      </c>
      <c r="H700" s="53" t="s">
        <v>55</v>
      </c>
      <c r="M700" s="52">
        <v>0</v>
      </c>
      <c r="N700" s="52">
        <v>990</v>
      </c>
      <c r="S700" s="52">
        <v>0</v>
      </c>
      <c r="T700" s="52">
        <v>990</v>
      </c>
      <c r="Y700" s="52">
        <v>0</v>
      </c>
      <c r="Z700" s="52">
        <v>990</v>
      </c>
      <c r="AE700" s="52">
        <v>0</v>
      </c>
      <c r="AF700" s="52">
        <v>990</v>
      </c>
      <c r="AG700" s="52">
        <v>0</v>
      </c>
      <c r="AH700" s="52">
        <v>3960</v>
      </c>
    </row>
    <row r="701" spans="1:34">
      <c r="A701" s="50" t="s">
        <v>50</v>
      </c>
      <c r="B701" s="50" t="s">
        <v>2085</v>
      </c>
      <c r="C701" s="50" t="s">
        <v>2086</v>
      </c>
      <c r="D701" s="50" t="s">
        <v>2087</v>
      </c>
      <c r="E701" s="50" t="s">
        <v>54</v>
      </c>
      <c r="F701" s="50" t="s">
        <v>55</v>
      </c>
      <c r="G701" s="50" t="s">
        <v>56</v>
      </c>
      <c r="H701" s="53" t="s">
        <v>55</v>
      </c>
      <c r="M701" s="52">
        <v>0</v>
      </c>
      <c r="N701" s="52">
        <v>990</v>
      </c>
      <c r="S701" s="52">
        <v>0</v>
      </c>
      <c r="T701" s="52">
        <v>990</v>
      </c>
      <c r="Y701" s="52">
        <v>0</v>
      </c>
      <c r="Z701" s="52">
        <v>990</v>
      </c>
      <c r="AE701" s="52">
        <v>0</v>
      </c>
      <c r="AF701" s="52">
        <v>990</v>
      </c>
      <c r="AG701" s="52">
        <v>0</v>
      </c>
      <c r="AH701" s="52">
        <v>3960</v>
      </c>
    </row>
    <row r="702" spans="1:34">
      <c r="A702" s="50" t="s">
        <v>50</v>
      </c>
      <c r="B702" s="50" t="s">
        <v>2088</v>
      </c>
      <c r="C702" s="50" t="s">
        <v>2089</v>
      </c>
      <c r="D702" s="50" t="s">
        <v>2090</v>
      </c>
      <c r="E702" s="50" t="s">
        <v>54</v>
      </c>
      <c r="F702" s="50" t="s">
        <v>55</v>
      </c>
      <c r="G702" s="50" t="s">
        <v>56</v>
      </c>
      <c r="H702" s="53" t="s">
        <v>55</v>
      </c>
      <c r="M702" s="52">
        <v>0</v>
      </c>
      <c r="N702" s="52">
        <v>990</v>
      </c>
      <c r="S702" s="52">
        <v>0</v>
      </c>
      <c r="T702" s="52">
        <v>990</v>
      </c>
      <c r="Y702" s="52">
        <v>0</v>
      </c>
      <c r="Z702" s="52">
        <v>990</v>
      </c>
      <c r="AE702" s="52">
        <v>0</v>
      </c>
      <c r="AF702" s="52">
        <v>990</v>
      </c>
      <c r="AG702" s="52">
        <v>0</v>
      </c>
      <c r="AH702" s="52">
        <v>3960</v>
      </c>
    </row>
    <row r="703" spans="1:34">
      <c r="A703" s="50" t="s">
        <v>50</v>
      </c>
      <c r="B703" s="50" t="s">
        <v>2091</v>
      </c>
      <c r="C703" s="50" t="s">
        <v>2092</v>
      </c>
      <c r="D703" s="50" t="s">
        <v>2093</v>
      </c>
      <c r="E703" s="50" t="s">
        <v>54</v>
      </c>
      <c r="F703" s="50" t="s">
        <v>55</v>
      </c>
      <c r="G703" s="50" t="s">
        <v>56</v>
      </c>
      <c r="H703" s="53" t="s">
        <v>55</v>
      </c>
      <c r="M703" s="52">
        <v>0</v>
      </c>
      <c r="N703" s="52">
        <v>990</v>
      </c>
      <c r="S703" s="52">
        <v>0</v>
      </c>
      <c r="T703" s="52">
        <v>990</v>
      </c>
      <c r="Y703" s="52">
        <v>0</v>
      </c>
      <c r="Z703" s="52">
        <v>990</v>
      </c>
      <c r="AE703" s="52">
        <v>0</v>
      </c>
      <c r="AF703" s="52">
        <v>990</v>
      </c>
      <c r="AG703" s="52">
        <v>0</v>
      </c>
      <c r="AH703" s="52">
        <v>3960</v>
      </c>
    </row>
    <row r="704" spans="1:34">
      <c r="A704" s="50" t="s">
        <v>50</v>
      </c>
      <c r="B704" s="50" t="s">
        <v>2094</v>
      </c>
      <c r="C704" s="50" t="s">
        <v>2095</v>
      </c>
      <c r="D704" s="50" t="s">
        <v>2096</v>
      </c>
      <c r="E704" s="50" t="s">
        <v>54</v>
      </c>
      <c r="F704" s="50" t="s">
        <v>55</v>
      </c>
      <c r="G704" s="50" t="s">
        <v>56</v>
      </c>
      <c r="H704" s="53" t="s">
        <v>55</v>
      </c>
      <c r="M704" s="52">
        <v>0</v>
      </c>
      <c r="N704" s="52">
        <v>990</v>
      </c>
      <c r="S704" s="52">
        <v>0</v>
      </c>
      <c r="T704" s="52">
        <v>990</v>
      </c>
      <c r="Y704" s="52">
        <v>0</v>
      </c>
      <c r="Z704" s="52">
        <v>990</v>
      </c>
      <c r="AE704" s="52">
        <v>0</v>
      </c>
      <c r="AF704" s="52">
        <v>990</v>
      </c>
      <c r="AG704" s="52">
        <v>0</v>
      </c>
      <c r="AH704" s="52">
        <v>3960</v>
      </c>
    </row>
    <row r="705" spans="1:34">
      <c r="A705" s="50" t="s">
        <v>50</v>
      </c>
      <c r="B705" s="50" t="s">
        <v>2097</v>
      </c>
      <c r="C705" s="50" t="s">
        <v>2098</v>
      </c>
      <c r="D705" s="50" t="s">
        <v>2078</v>
      </c>
      <c r="E705" s="50" t="s">
        <v>54</v>
      </c>
      <c r="F705" s="50" t="s">
        <v>55</v>
      </c>
      <c r="G705" s="50" t="s">
        <v>56</v>
      </c>
      <c r="H705" s="53" t="s">
        <v>55</v>
      </c>
      <c r="M705" s="52">
        <v>0</v>
      </c>
      <c r="N705" s="52">
        <v>990</v>
      </c>
      <c r="S705" s="52">
        <v>0</v>
      </c>
      <c r="T705" s="52">
        <v>990</v>
      </c>
      <c r="Y705" s="52">
        <v>0</v>
      </c>
      <c r="Z705" s="52">
        <v>990</v>
      </c>
      <c r="AE705" s="52">
        <v>0</v>
      </c>
      <c r="AF705" s="52">
        <v>990</v>
      </c>
      <c r="AG705" s="52">
        <v>0</v>
      </c>
      <c r="AH705" s="52">
        <v>3960</v>
      </c>
    </row>
    <row r="706" spans="1:34">
      <c r="A706" s="50" t="s">
        <v>50</v>
      </c>
      <c r="B706" s="50" t="s">
        <v>2099</v>
      </c>
      <c r="C706" s="50" t="s">
        <v>2100</v>
      </c>
      <c r="D706" s="50" t="s">
        <v>2101</v>
      </c>
      <c r="E706" s="50" t="s">
        <v>54</v>
      </c>
      <c r="F706" s="50" t="s">
        <v>55</v>
      </c>
      <c r="G706" s="50" t="s">
        <v>56</v>
      </c>
      <c r="H706" s="53" t="s">
        <v>55</v>
      </c>
      <c r="M706" s="52">
        <v>0</v>
      </c>
      <c r="N706" s="52">
        <v>990</v>
      </c>
      <c r="S706" s="52">
        <v>0</v>
      </c>
      <c r="T706" s="52">
        <v>990</v>
      </c>
      <c r="Y706" s="52">
        <v>0</v>
      </c>
      <c r="Z706" s="52">
        <v>990</v>
      </c>
      <c r="AE706" s="52">
        <v>0</v>
      </c>
      <c r="AF706" s="52">
        <v>990</v>
      </c>
      <c r="AG706" s="52">
        <v>0</v>
      </c>
      <c r="AH706" s="52">
        <v>3960</v>
      </c>
    </row>
    <row r="707" spans="1:34">
      <c r="A707" s="50" t="s">
        <v>50</v>
      </c>
      <c r="B707" s="50" t="s">
        <v>2102</v>
      </c>
      <c r="C707" s="50" t="s">
        <v>2103</v>
      </c>
      <c r="D707" s="50" t="s">
        <v>2104</v>
      </c>
      <c r="E707" s="50" t="s">
        <v>54</v>
      </c>
      <c r="F707" s="50" t="s">
        <v>55</v>
      </c>
      <c r="G707" s="50" t="s">
        <v>56</v>
      </c>
      <c r="H707" s="53" t="s">
        <v>55</v>
      </c>
      <c r="M707" s="52">
        <v>0</v>
      </c>
      <c r="N707" s="52">
        <v>990</v>
      </c>
      <c r="S707" s="52">
        <v>0</v>
      </c>
      <c r="T707" s="52">
        <v>990</v>
      </c>
      <c r="Y707" s="52">
        <v>0</v>
      </c>
      <c r="Z707" s="52">
        <v>990</v>
      </c>
      <c r="AE707" s="52">
        <v>0</v>
      </c>
      <c r="AF707" s="52">
        <v>990</v>
      </c>
      <c r="AG707" s="52">
        <v>0</v>
      </c>
      <c r="AH707" s="52">
        <v>3960</v>
      </c>
    </row>
    <row r="708" spans="1:34">
      <c r="A708" s="50" t="s">
        <v>50</v>
      </c>
      <c r="B708" s="50" t="s">
        <v>2105</v>
      </c>
      <c r="C708" s="50" t="s">
        <v>2106</v>
      </c>
      <c r="D708" s="50" t="s">
        <v>2107</v>
      </c>
      <c r="E708" s="50" t="s">
        <v>54</v>
      </c>
      <c r="F708" s="50" t="s">
        <v>55</v>
      </c>
      <c r="G708" s="50" t="s">
        <v>56</v>
      </c>
      <c r="H708" s="53" t="s">
        <v>55</v>
      </c>
      <c r="M708" s="52">
        <v>0</v>
      </c>
      <c r="N708" s="52">
        <v>990</v>
      </c>
      <c r="S708" s="52">
        <v>0</v>
      </c>
      <c r="T708" s="52">
        <v>990</v>
      </c>
      <c r="Y708" s="52">
        <v>0</v>
      </c>
      <c r="Z708" s="52">
        <v>990</v>
      </c>
      <c r="AE708" s="52">
        <v>0</v>
      </c>
      <c r="AF708" s="52">
        <v>990</v>
      </c>
      <c r="AG708" s="52">
        <v>0</v>
      </c>
      <c r="AH708" s="52">
        <v>3960</v>
      </c>
    </row>
    <row r="709" spans="1:34">
      <c r="A709" s="50" t="s">
        <v>50</v>
      </c>
      <c r="B709" s="50" t="s">
        <v>2108</v>
      </c>
      <c r="C709" s="50" t="s">
        <v>2109</v>
      </c>
      <c r="D709" s="50" t="s">
        <v>2110</v>
      </c>
      <c r="E709" s="50" t="s">
        <v>54</v>
      </c>
      <c r="F709" s="50" t="s">
        <v>55</v>
      </c>
      <c r="G709" s="50" t="s">
        <v>56</v>
      </c>
      <c r="H709" s="53" t="s">
        <v>55</v>
      </c>
      <c r="M709" s="52">
        <v>0</v>
      </c>
      <c r="N709" s="52">
        <v>990</v>
      </c>
      <c r="S709" s="52">
        <v>0</v>
      </c>
      <c r="T709" s="52">
        <v>990</v>
      </c>
      <c r="Y709" s="52">
        <v>0</v>
      </c>
      <c r="Z709" s="52">
        <v>990</v>
      </c>
      <c r="AE709" s="52">
        <v>0</v>
      </c>
      <c r="AF709" s="52">
        <v>990</v>
      </c>
      <c r="AG709" s="52">
        <v>0</v>
      </c>
      <c r="AH709" s="52">
        <v>3960</v>
      </c>
    </row>
    <row r="710" spans="1:34">
      <c r="A710" s="50" t="s">
        <v>50</v>
      </c>
      <c r="B710" s="50" t="s">
        <v>2111</v>
      </c>
      <c r="C710" s="50" t="s">
        <v>2112</v>
      </c>
      <c r="D710" s="50" t="s">
        <v>2113</v>
      </c>
      <c r="E710" s="50" t="s">
        <v>54</v>
      </c>
      <c r="F710" s="50" t="s">
        <v>55</v>
      </c>
      <c r="G710" s="50" t="s">
        <v>56</v>
      </c>
      <c r="H710" s="53" t="s">
        <v>55</v>
      </c>
      <c r="M710" s="52">
        <v>0</v>
      </c>
      <c r="N710" s="52">
        <v>990</v>
      </c>
      <c r="S710" s="52">
        <v>0</v>
      </c>
      <c r="T710" s="52">
        <v>990</v>
      </c>
      <c r="Y710" s="52">
        <v>0</v>
      </c>
      <c r="Z710" s="52">
        <v>990</v>
      </c>
      <c r="AE710" s="52">
        <v>0</v>
      </c>
      <c r="AF710" s="52">
        <v>990</v>
      </c>
      <c r="AG710" s="52">
        <v>0</v>
      </c>
      <c r="AH710" s="52">
        <v>3960</v>
      </c>
    </row>
    <row r="711" spans="1:34">
      <c r="A711" s="50" t="s">
        <v>50</v>
      </c>
      <c r="B711" s="50" t="s">
        <v>2114</v>
      </c>
      <c r="C711" s="50" t="s">
        <v>2083</v>
      </c>
      <c r="D711" s="50" t="s">
        <v>2115</v>
      </c>
      <c r="E711" s="50" t="s">
        <v>54</v>
      </c>
      <c r="F711" s="50" t="s">
        <v>55</v>
      </c>
      <c r="G711" s="50" t="s">
        <v>56</v>
      </c>
      <c r="H711" s="53" t="s">
        <v>55</v>
      </c>
      <c r="M711" s="52">
        <v>0</v>
      </c>
      <c r="N711" s="52">
        <v>990</v>
      </c>
      <c r="S711" s="52">
        <v>0</v>
      </c>
      <c r="T711" s="52">
        <v>990</v>
      </c>
      <c r="Y711" s="52">
        <v>0</v>
      </c>
      <c r="Z711" s="52">
        <v>990</v>
      </c>
      <c r="AE711" s="52">
        <v>0</v>
      </c>
      <c r="AF711" s="52">
        <v>990</v>
      </c>
      <c r="AG711" s="52">
        <v>0</v>
      </c>
      <c r="AH711" s="52">
        <v>3960</v>
      </c>
    </row>
    <row r="712" spans="1:34">
      <c r="A712" s="50" t="s">
        <v>50</v>
      </c>
      <c r="B712" s="50" t="s">
        <v>2116</v>
      </c>
      <c r="C712" s="50" t="s">
        <v>2117</v>
      </c>
      <c r="D712" s="50" t="s">
        <v>2118</v>
      </c>
      <c r="E712" s="50" t="s">
        <v>54</v>
      </c>
      <c r="F712" s="50" t="s">
        <v>55</v>
      </c>
      <c r="G712" s="50" t="s">
        <v>56</v>
      </c>
      <c r="H712" s="53" t="s">
        <v>55</v>
      </c>
      <c r="M712" s="52">
        <v>0</v>
      </c>
      <c r="N712" s="52">
        <v>990</v>
      </c>
      <c r="S712" s="52">
        <v>0</v>
      </c>
      <c r="T712" s="52">
        <v>990</v>
      </c>
      <c r="Y712" s="52">
        <v>0</v>
      </c>
      <c r="Z712" s="52">
        <v>990</v>
      </c>
      <c r="AE712" s="52">
        <v>0</v>
      </c>
      <c r="AF712" s="52">
        <v>990</v>
      </c>
      <c r="AG712" s="52">
        <v>0</v>
      </c>
      <c r="AH712" s="52">
        <v>3960</v>
      </c>
    </row>
    <row r="713" spans="1:34">
      <c r="A713" s="50" t="s">
        <v>50</v>
      </c>
      <c r="B713" s="50" t="s">
        <v>2119</v>
      </c>
      <c r="C713" s="50" t="s">
        <v>2120</v>
      </c>
      <c r="D713" s="50" t="s">
        <v>2121</v>
      </c>
      <c r="E713" s="50" t="s">
        <v>54</v>
      </c>
      <c r="F713" s="50" t="s">
        <v>55</v>
      </c>
      <c r="G713" s="50" t="s">
        <v>56</v>
      </c>
      <c r="H713" s="53" t="s">
        <v>55</v>
      </c>
      <c r="M713" s="52">
        <v>0</v>
      </c>
      <c r="N713" s="52">
        <v>990</v>
      </c>
      <c r="S713" s="52">
        <v>0</v>
      </c>
      <c r="T713" s="52">
        <v>990</v>
      </c>
      <c r="Y713" s="52">
        <v>0</v>
      </c>
      <c r="Z713" s="52">
        <v>990</v>
      </c>
      <c r="AE713" s="52">
        <v>0</v>
      </c>
      <c r="AF713" s="52">
        <v>990</v>
      </c>
      <c r="AG713" s="52">
        <v>0</v>
      </c>
      <c r="AH713" s="52">
        <v>3960</v>
      </c>
    </row>
    <row r="714" spans="1:34">
      <c r="A714" s="50" t="s">
        <v>50</v>
      </c>
      <c r="B714" s="50" t="s">
        <v>2122</v>
      </c>
      <c r="C714" s="50" t="s">
        <v>2123</v>
      </c>
      <c r="D714" s="50" t="s">
        <v>2124</v>
      </c>
      <c r="E714" s="50" t="s">
        <v>54</v>
      </c>
      <c r="F714" s="50" t="s">
        <v>55</v>
      </c>
      <c r="G714" s="50" t="s">
        <v>56</v>
      </c>
      <c r="H714" s="53" t="s">
        <v>55</v>
      </c>
      <c r="M714" s="52">
        <v>0</v>
      </c>
      <c r="N714" s="52">
        <v>990</v>
      </c>
      <c r="S714" s="52">
        <v>0</v>
      </c>
      <c r="T714" s="52">
        <v>990</v>
      </c>
      <c r="Y714" s="52">
        <v>0</v>
      </c>
      <c r="Z714" s="52">
        <v>990</v>
      </c>
      <c r="AE714" s="52">
        <v>0</v>
      </c>
      <c r="AF714" s="52">
        <v>990</v>
      </c>
      <c r="AG714" s="52">
        <v>0</v>
      </c>
      <c r="AH714" s="52">
        <v>3960</v>
      </c>
    </row>
    <row r="715" spans="1:34">
      <c r="A715" s="50" t="s">
        <v>50</v>
      </c>
      <c r="B715" s="50" t="s">
        <v>2125</v>
      </c>
      <c r="C715" s="50" t="s">
        <v>2126</v>
      </c>
      <c r="D715" s="50" t="s">
        <v>2127</v>
      </c>
      <c r="E715" s="50" t="s">
        <v>54</v>
      </c>
      <c r="F715" s="50" t="s">
        <v>55</v>
      </c>
      <c r="G715" s="50" t="s">
        <v>56</v>
      </c>
      <c r="H715" s="53" t="s">
        <v>55</v>
      </c>
      <c r="M715" s="52">
        <v>0</v>
      </c>
      <c r="N715" s="52">
        <v>990</v>
      </c>
      <c r="S715" s="52">
        <v>0</v>
      </c>
      <c r="T715" s="52">
        <v>990</v>
      </c>
      <c r="Y715" s="52">
        <v>0</v>
      </c>
      <c r="Z715" s="52">
        <v>990</v>
      </c>
      <c r="AE715" s="52">
        <v>0</v>
      </c>
      <c r="AF715" s="52">
        <v>990</v>
      </c>
      <c r="AG715" s="52">
        <v>0</v>
      </c>
      <c r="AH715" s="52">
        <v>3960</v>
      </c>
    </row>
    <row r="716" spans="1:34">
      <c r="A716" s="50" t="s">
        <v>50</v>
      </c>
      <c r="B716" s="50" t="s">
        <v>2128</v>
      </c>
      <c r="C716" s="50" t="s">
        <v>2129</v>
      </c>
      <c r="D716" s="50" t="s">
        <v>2130</v>
      </c>
      <c r="E716" s="50" t="s">
        <v>54</v>
      </c>
      <c r="F716" s="50" t="s">
        <v>55</v>
      </c>
      <c r="G716" s="50" t="s">
        <v>56</v>
      </c>
      <c r="H716" s="53" t="s">
        <v>55</v>
      </c>
      <c r="M716" s="52">
        <v>0</v>
      </c>
      <c r="N716" s="52">
        <v>0</v>
      </c>
      <c r="S716" s="52">
        <v>0</v>
      </c>
      <c r="T716" s="52">
        <v>0</v>
      </c>
      <c r="Y716" s="52">
        <v>0</v>
      </c>
      <c r="Z716" s="52">
        <v>0</v>
      </c>
      <c r="AE716" s="52">
        <v>0</v>
      </c>
      <c r="AF716" s="52">
        <v>0</v>
      </c>
      <c r="AG716" s="52">
        <v>0</v>
      </c>
      <c r="AH716" s="52">
        <v>0</v>
      </c>
    </row>
    <row r="717" spans="1:34">
      <c r="A717" s="50" t="s">
        <v>50</v>
      </c>
      <c r="B717" s="50" t="s">
        <v>2131</v>
      </c>
      <c r="C717" s="50" t="s">
        <v>2132</v>
      </c>
      <c r="D717" s="50" t="s">
        <v>2133</v>
      </c>
      <c r="E717" s="50" t="s">
        <v>54</v>
      </c>
      <c r="F717" s="50" t="s">
        <v>55</v>
      </c>
      <c r="G717" s="50" t="s">
        <v>56</v>
      </c>
      <c r="H717" s="53" t="s">
        <v>55</v>
      </c>
      <c r="M717" s="52">
        <v>0</v>
      </c>
      <c r="N717" s="52">
        <v>990</v>
      </c>
      <c r="S717" s="52">
        <v>0</v>
      </c>
      <c r="T717" s="52">
        <v>990</v>
      </c>
      <c r="Y717" s="52">
        <v>0</v>
      </c>
      <c r="Z717" s="52">
        <v>990</v>
      </c>
      <c r="AE717" s="52">
        <v>0</v>
      </c>
      <c r="AF717" s="52">
        <v>990</v>
      </c>
      <c r="AG717" s="52">
        <v>0</v>
      </c>
      <c r="AH717" s="52">
        <v>3960</v>
      </c>
    </row>
    <row r="718" spans="1:34">
      <c r="A718" s="50" t="s">
        <v>50</v>
      </c>
      <c r="B718" s="50" t="s">
        <v>2134</v>
      </c>
      <c r="C718" s="50" t="s">
        <v>2135</v>
      </c>
      <c r="D718" s="50" t="s">
        <v>2136</v>
      </c>
      <c r="E718" s="50" t="s">
        <v>54</v>
      </c>
      <c r="F718" s="50" t="s">
        <v>55</v>
      </c>
      <c r="G718" s="50" t="s">
        <v>56</v>
      </c>
      <c r="H718" s="53" t="s">
        <v>55</v>
      </c>
      <c r="M718" s="52">
        <v>0</v>
      </c>
      <c r="N718" s="52">
        <v>990</v>
      </c>
      <c r="S718" s="52">
        <v>0</v>
      </c>
      <c r="T718" s="52">
        <v>990</v>
      </c>
      <c r="Y718" s="52">
        <v>0</v>
      </c>
      <c r="Z718" s="52">
        <v>990</v>
      </c>
      <c r="AE718" s="52">
        <v>0</v>
      </c>
      <c r="AF718" s="52">
        <v>990</v>
      </c>
      <c r="AG718" s="52">
        <v>0</v>
      </c>
      <c r="AH718" s="52">
        <v>3960</v>
      </c>
    </row>
    <row r="719" spans="1:34">
      <c r="A719" s="50" t="s">
        <v>50</v>
      </c>
      <c r="B719" s="50" t="s">
        <v>2137</v>
      </c>
      <c r="C719" s="50" t="s">
        <v>2138</v>
      </c>
      <c r="D719" s="50" t="s">
        <v>2139</v>
      </c>
      <c r="E719" s="50" t="s">
        <v>54</v>
      </c>
      <c r="F719" s="50" t="s">
        <v>55</v>
      </c>
      <c r="G719" s="50" t="s">
        <v>56</v>
      </c>
      <c r="H719" s="53" t="s">
        <v>55</v>
      </c>
      <c r="M719" s="52">
        <v>0</v>
      </c>
      <c r="N719" s="52">
        <v>0</v>
      </c>
      <c r="S719" s="52">
        <v>0</v>
      </c>
      <c r="T719" s="52">
        <v>0</v>
      </c>
      <c r="Y719" s="52">
        <v>0</v>
      </c>
      <c r="Z719" s="52">
        <v>0</v>
      </c>
      <c r="AE719" s="52">
        <v>0</v>
      </c>
      <c r="AF719" s="52">
        <v>0</v>
      </c>
      <c r="AG719" s="52">
        <v>0</v>
      </c>
      <c r="AH719" s="52">
        <v>0</v>
      </c>
    </row>
    <row r="720" spans="1:34">
      <c r="A720" s="50" t="s">
        <v>50</v>
      </c>
      <c r="B720" s="50" t="s">
        <v>2140</v>
      </c>
      <c r="C720" s="50" t="s">
        <v>2141</v>
      </c>
      <c r="D720" s="50" t="s">
        <v>2142</v>
      </c>
      <c r="E720" s="50" t="s">
        <v>54</v>
      </c>
      <c r="F720" s="50" t="s">
        <v>55</v>
      </c>
      <c r="G720" s="50" t="s">
        <v>56</v>
      </c>
      <c r="H720" s="53" t="s">
        <v>55</v>
      </c>
      <c r="M720" s="52">
        <v>0</v>
      </c>
      <c r="N720" s="52">
        <v>990</v>
      </c>
      <c r="S720" s="52">
        <v>0</v>
      </c>
      <c r="T720" s="52">
        <v>990</v>
      </c>
      <c r="Y720" s="52">
        <v>0</v>
      </c>
      <c r="Z720" s="52">
        <v>990</v>
      </c>
      <c r="AE720" s="52">
        <v>0</v>
      </c>
      <c r="AF720" s="52">
        <v>990</v>
      </c>
      <c r="AG720" s="52">
        <v>0</v>
      </c>
      <c r="AH720" s="52">
        <v>3960</v>
      </c>
    </row>
    <row r="721" spans="1:34">
      <c r="A721" s="50" t="s">
        <v>50</v>
      </c>
      <c r="B721" s="50" t="s">
        <v>2143</v>
      </c>
      <c r="C721" s="50" t="s">
        <v>2144</v>
      </c>
      <c r="D721" s="50" t="s">
        <v>2145</v>
      </c>
      <c r="E721" s="50" t="s">
        <v>54</v>
      </c>
      <c r="F721" s="50" t="s">
        <v>55</v>
      </c>
      <c r="G721" s="50" t="s">
        <v>56</v>
      </c>
      <c r="H721" s="53" t="s">
        <v>55</v>
      </c>
      <c r="M721" s="52">
        <v>0</v>
      </c>
      <c r="N721" s="52">
        <v>990</v>
      </c>
      <c r="S721" s="52">
        <v>0</v>
      </c>
      <c r="T721" s="52">
        <v>990</v>
      </c>
      <c r="Y721" s="52">
        <v>0</v>
      </c>
      <c r="Z721" s="52">
        <v>990</v>
      </c>
      <c r="AE721" s="52">
        <v>0</v>
      </c>
      <c r="AF721" s="52">
        <v>990</v>
      </c>
      <c r="AG721" s="52">
        <v>0</v>
      </c>
      <c r="AH721" s="52">
        <v>3960</v>
      </c>
    </row>
    <row r="722" spans="1:34">
      <c r="A722" s="50" t="s">
        <v>50</v>
      </c>
      <c r="B722" s="50" t="s">
        <v>2146</v>
      </c>
      <c r="C722" s="50" t="s">
        <v>2147</v>
      </c>
      <c r="D722" s="50" t="s">
        <v>2148</v>
      </c>
      <c r="E722" s="50" t="s">
        <v>54</v>
      </c>
      <c r="F722" s="50" t="s">
        <v>55</v>
      </c>
      <c r="G722" s="50" t="s">
        <v>56</v>
      </c>
      <c r="H722" s="53" t="s">
        <v>55</v>
      </c>
      <c r="M722" s="52">
        <v>0</v>
      </c>
      <c r="N722" s="52">
        <v>990</v>
      </c>
      <c r="S722" s="52">
        <v>0</v>
      </c>
      <c r="T722" s="52">
        <v>990</v>
      </c>
      <c r="Y722" s="52">
        <v>0</v>
      </c>
      <c r="Z722" s="52">
        <v>990</v>
      </c>
      <c r="AE722" s="52">
        <v>0</v>
      </c>
      <c r="AF722" s="52">
        <v>990</v>
      </c>
      <c r="AG722" s="52">
        <v>0</v>
      </c>
      <c r="AH722" s="52">
        <v>3960</v>
      </c>
    </row>
    <row r="723" spans="1:34">
      <c r="A723" s="50" t="s">
        <v>50</v>
      </c>
      <c r="B723" s="50" t="s">
        <v>2149</v>
      </c>
      <c r="C723" s="50" t="s">
        <v>2150</v>
      </c>
      <c r="D723" s="50" t="s">
        <v>2151</v>
      </c>
      <c r="E723" s="50" t="s">
        <v>54</v>
      </c>
      <c r="F723" s="50" t="s">
        <v>55</v>
      </c>
      <c r="G723" s="50" t="s">
        <v>56</v>
      </c>
      <c r="H723" s="53" t="s">
        <v>55</v>
      </c>
      <c r="M723" s="52">
        <v>0</v>
      </c>
      <c r="N723" s="52">
        <v>990</v>
      </c>
      <c r="S723" s="52">
        <v>0</v>
      </c>
      <c r="T723" s="52">
        <v>990</v>
      </c>
      <c r="Y723" s="52">
        <v>0</v>
      </c>
      <c r="Z723" s="52">
        <v>990</v>
      </c>
      <c r="AE723" s="52">
        <v>0</v>
      </c>
      <c r="AF723" s="52">
        <v>990</v>
      </c>
      <c r="AG723" s="52">
        <v>0</v>
      </c>
      <c r="AH723" s="52">
        <v>3960</v>
      </c>
    </row>
    <row r="724" spans="1:34">
      <c r="A724" s="50" t="s">
        <v>50</v>
      </c>
      <c r="B724" s="50" t="s">
        <v>2152</v>
      </c>
      <c r="C724" s="50" t="s">
        <v>2153</v>
      </c>
      <c r="D724" s="50" t="s">
        <v>2154</v>
      </c>
      <c r="E724" s="50" t="s">
        <v>54</v>
      </c>
      <c r="F724" s="50" t="s">
        <v>55</v>
      </c>
      <c r="G724" s="50" t="s">
        <v>56</v>
      </c>
      <c r="H724" s="53" t="s">
        <v>55</v>
      </c>
      <c r="M724" s="52">
        <v>0</v>
      </c>
      <c r="N724" s="52">
        <v>990</v>
      </c>
      <c r="S724" s="52">
        <v>0</v>
      </c>
      <c r="T724" s="52">
        <v>990</v>
      </c>
      <c r="Y724" s="52">
        <v>0</v>
      </c>
      <c r="Z724" s="52">
        <v>990</v>
      </c>
      <c r="AE724" s="52">
        <v>0</v>
      </c>
      <c r="AF724" s="52">
        <v>990</v>
      </c>
      <c r="AG724" s="52">
        <v>0</v>
      </c>
      <c r="AH724" s="52">
        <v>3960</v>
      </c>
    </row>
    <row r="725" spans="1:34">
      <c r="A725" s="50" t="s">
        <v>50</v>
      </c>
      <c r="B725" s="50" t="s">
        <v>2155</v>
      </c>
      <c r="C725" s="50" t="s">
        <v>2156</v>
      </c>
      <c r="D725" s="50" t="s">
        <v>2157</v>
      </c>
      <c r="E725" s="50" t="s">
        <v>54</v>
      </c>
      <c r="F725" s="50" t="s">
        <v>55</v>
      </c>
      <c r="G725" s="50" t="s">
        <v>56</v>
      </c>
      <c r="H725" s="53" t="s">
        <v>55</v>
      </c>
      <c r="M725" s="52">
        <v>0</v>
      </c>
      <c r="N725" s="52">
        <v>990</v>
      </c>
      <c r="S725" s="52">
        <v>0</v>
      </c>
      <c r="T725" s="52">
        <v>990</v>
      </c>
      <c r="Y725" s="52">
        <v>0</v>
      </c>
      <c r="Z725" s="52">
        <v>990</v>
      </c>
      <c r="AE725" s="52">
        <v>0</v>
      </c>
      <c r="AF725" s="52">
        <v>990</v>
      </c>
      <c r="AG725" s="52">
        <v>0</v>
      </c>
      <c r="AH725" s="52">
        <v>3960</v>
      </c>
    </row>
    <row r="726" spans="1:34">
      <c r="A726" s="50" t="s">
        <v>50</v>
      </c>
      <c r="B726" s="50" t="s">
        <v>2158</v>
      </c>
      <c r="C726" s="50" t="s">
        <v>2159</v>
      </c>
      <c r="D726" s="50" t="s">
        <v>2160</v>
      </c>
      <c r="E726" s="50" t="s">
        <v>54</v>
      </c>
      <c r="F726" s="50" t="s">
        <v>55</v>
      </c>
      <c r="G726" s="50" t="s">
        <v>56</v>
      </c>
      <c r="H726" s="53" t="s">
        <v>55</v>
      </c>
      <c r="M726" s="52">
        <v>0</v>
      </c>
      <c r="N726" s="52">
        <v>990</v>
      </c>
      <c r="S726" s="52">
        <v>0</v>
      </c>
      <c r="T726" s="52">
        <v>990</v>
      </c>
      <c r="Y726" s="52">
        <v>0</v>
      </c>
      <c r="Z726" s="52">
        <v>990</v>
      </c>
      <c r="AE726" s="52">
        <v>0</v>
      </c>
      <c r="AF726" s="52">
        <v>990</v>
      </c>
      <c r="AG726" s="52">
        <v>0</v>
      </c>
      <c r="AH726" s="52">
        <v>3960</v>
      </c>
    </row>
    <row r="727" spans="1:34">
      <c r="A727" s="50" t="s">
        <v>50</v>
      </c>
      <c r="B727" s="50" t="s">
        <v>2161</v>
      </c>
      <c r="C727" s="50" t="s">
        <v>2162</v>
      </c>
      <c r="D727" s="50" t="s">
        <v>2163</v>
      </c>
      <c r="E727" s="50" t="s">
        <v>54</v>
      </c>
      <c r="F727" s="50" t="s">
        <v>55</v>
      </c>
      <c r="G727" s="50" t="s">
        <v>56</v>
      </c>
      <c r="H727" s="53" t="s">
        <v>55</v>
      </c>
      <c r="M727" s="52">
        <v>0</v>
      </c>
      <c r="N727" s="52">
        <v>990</v>
      </c>
      <c r="S727" s="52">
        <v>0</v>
      </c>
      <c r="T727" s="52">
        <v>990</v>
      </c>
      <c r="Y727" s="52">
        <v>0</v>
      </c>
      <c r="Z727" s="52">
        <v>990</v>
      </c>
      <c r="AE727" s="52">
        <v>0</v>
      </c>
      <c r="AF727" s="52">
        <v>990</v>
      </c>
      <c r="AG727" s="52">
        <v>0</v>
      </c>
      <c r="AH727" s="52">
        <v>3960</v>
      </c>
    </row>
    <row r="728" spans="1:34">
      <c r="A728" s="50" t="s">
        <v>50</v>
      </c>
      <c r="B728" s="50" t="s">
        <v>2164</v>
      </c>
      <c r="C728" s="50" t="s">
        <v>2165</v>
      </c>
      <c r="D728" s="50" t="s">
        <v>2166</v>
      </c>
      <c r="E728" s="50" t="s">
        <v>54</v>
      </c>
      <c r="F728" s="50" t="s">
        <v>55</v>
      </c>
      <c r="G728" s="50" t="s">
        <v>56</v>
      </c>
      <c r="H728" s="53" t="s">
        <v>55</v>
      </c>
      <c r="M728" s="52">
        <v>0</v>
      </c>
      <c r="N728" s="52">
        <v>990</v>
      </c>
      <c r="S728" s="52">
        <v>0</v>
      </c>
      <c r="T728" s="52">
        <v>990</v>
      </c>
      <c r="Y728" s="52">
        <v>0</v>
      </c>
      <c r="Z728" s="52">
        <v>990</v>
      </c>
      <c r="AE728" s="52">
        <v>0</v>
      </c>
      <c r="AF728" s="52">
        <v>990</v>
      </c>
      <c r="AG728" s="52">
        <v>0</v>
      </c>
      <c r="AH728" s="52">
        <v>3960</v>
      </c>
    </row>
    <row r="729" spans="1:34">
      <c r="A729" s="50" t="s">
        <v>50</v>
      </c>
      <c r="B729" s="50" t="s">
        <v>2167</v>
      </c>
      <c r="C729" s="50" t="s">
        <v>2168</v>
      </c>
      <c r="D729" s="50" t="s">
        <v>2169</v>
      </c>
      <c r="E729" s="50" t="s">
        <v>54</v>
      </c>
      <c r="F729" s="50" t="s">
        <v>55</v>
      </c>
      <c r="G729" s="50" t="s">
        <v>56</v>
      </c>
      <c r="H729" s="53" t="s">
        <v>55</v>
      </c>
      <c r="M729" s="52">
        <v>0</v>
      </c>
      <c r="N729" s="52">
        <v>990</v>
      </c>
      <c r="S729" s="52">
        <v>0</v>
      </c>
      <c r="T729" s="52">
        <v>990</v>
      </c>
      <c r="Y729" s="52">
        <v>0</v>
      </c>
      <c r="Z729" s="52">
        <v>990</v>
      </c>
      <c r="AE729" s="52">
        <v>0</v>
      </c>
      <c r="AF729" s="52">
        <v>990</v>
      </c>
      <c r="AG729" s="52">
        <v>0</v>
      </c>
      <c r="AH729" s="52">
        <v>3960</v>
      </c>
    </row>
    <row r="730" spans="1:34">
      <c r="A730" s="50" t="s">
        <v>50</v>
      </c>
      <c r="B730" s="50" t="s">
        <v>2170</v>
      </c>
      <c r="C730" s="50" t="s">
        <v>2171</v>
      </c>
      <c r="D730" s="50" t="s">
        <v>2172</v>
      </c>
      <c r="E730" s="50" t="s">
        <v>54</v>
      </c>
      <c r="F730" s="50" t="s">
        <v>55</v>
      </c>
      <c r="G730" s="50" t="s">
        <v>56</v>
      </c>
      <c r="H730" s="53" t="s">
        <v>55</v>
      </c>
      <c r="M730" s="52">
        <v>0</v>
      </c>
      <c r="N730" s="52">
        <v>990</v>
      </c>
      <c r="S730" s="52">
        <v>0</v>
      </c>
      <c r="T730" s="52">
        <v>990</v>
      </c>
      <c r="Y730" s="52">
        <v>0</v>
      </c>
      <c r="Z730" s="52">
        <v>990</v>
      </c>
      <c r="AE730" s="52">
        <v>0</v>
      </c>
      <c r="AF730" s="52">
        <v>990</v>
      </c>
      <c r="AG730" s="52">
        <v>0</v>
      </c>
      <c r="AH730" s="52">
        <v>3960</v>
      </c>
    </row>
    <row r="731" spans="1:34">
      <c r="A731" s="50" t="s">
        <v>50</v>
      </c>
      <c r="B731" s="50" t="s">
        <v>2173</v>
      </c>
      <c r="C731" s="50" t="s">
        <v>2174</v>
      </c>
      <c r="D731" s="50" t="s">
        <v>2175</v>
      </c>
      <c r="E731" s="50" t="s">
        <v>54</v>
      </c>
      <c r="F731" s="50" t="s">
        <v>55</v>
      </c>
      <c r="G731" s="50" t="s">
        <v>56</v>
      </c>
      <c r="H731" s="53" t="s">
        <v>55</v>
      </c>
      <c r="M731" s="52">
        <v>0</v>
      </c>
      <c r="N731" s="52">
        <v>990</v>
      </c>
      <c r="S731" s="52">
        <v>0</v>
      </c>
      <c r="T731" s="52">
        <v>990</v>
      </c>
      <c r="Y731" s="52">
        <v>0</v>
      </c>
      <c r="Z731" s="52">
        <v>990</v>
      </c>
      <c r="AE731" s="52">
        <v>0</v>
      </c>
      <c r="AF731" s="52">
        <v>990</v>
      </c>
      <c r="AG731" s="52">
        <v>0</v>
      </c>
      <c r="AH731" s="52">
        <v>3960</v>
      </c>
    </row>
  </sheetData>
  <phoneticPr fontId="15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31"/>
  <sheetViews>
    <sheetView topLeftCell="M702" workbookViewId="0">
      <selection activeCell="L126" sqref="L126"/>
    </sheetView>
  </sheetViews>
  <sheetFormatPr defaultRowHeight="16.5"/>
  <cols>
    <col min="1" max="1" width="7" style="49" bestFit="1" customWidth="1"/>
    <col min="2" max="2" width="23.33203125" style="49" bestFit="1" customWidth="1"/>
    <col min="3" max="3" width="36.5" style="49" bestFit="1" customWidth="1"/>
    <col min="4" max="4" width="60" style="49" bestFit="1" customWidth="1"/>
    <col min="5" max="5" width="9.33203125" style="49"/>
    <col min="6" max="6" width="11.33203125" style="49" bestFit="1" customWidth="1"/>
    <col min="7" max="7" width="9.33203125" style="49"/>
    <col min="8" max="8" width="14.6640625" style="52" bestFit="1" customWidth="1"/>
    <col min="9" max="9" width="11.33203125" style="52" bestFit="1" customWidth="1"/>
    <col min="10" max="10" width="14.6640625" style="52" bestFit="1" customWidth="1"/>
    <col min="11" max="11" width="11.33203125" style="52" bestFit="1" customWidth="1"/>
    <col min="12" max="12" width="14.6640625" style="52" bestFit="1" customWidth="1"/>
    <col min="13" max="13" width="11.33203125" style="52" bestFit="1" customWidth="1"/>
    <col min="14" max="14" width="14.6640625" style="52" bestFit="1" customWidth="1"/>
    <col min="15" max="15" width="11.33203125" style="52" bestFit="1" customWidth="1"/>
    <col min="16" max="16" width="14.6640625" style="52" bestFit="1" customWidth="1"/>
    <col min="17" max="17" width="11.33203125" style="52" bestFit="1" customWidth="1"/>
    <col min="18" max="18" width="14.6640625" style="52" bestFit="1" customWidth="1"/>
    <col min="19" max="19" width="11.33203125" style="52" bestFit="1" customWidth="1"/>
    <col min="20" max="20" width="14.6640625" style="52" bestFit="1" customWidth="1"/>
    <col min="21" max="21" width="11.33203125" style="52" bestFit="1" customWidth="1"/>
    <col min="22" max="22" width="14.6640625" style="52" bestFit="1" customWidth="1"/>
    <col min="23" max="23" width="11.33203125" style="52" bestFit="1" customWidth="1"/>
    <col min="24" max="24" width="14.6640625" style="52" bestFit="1" customWidth="1"/>
    <col min="25" max="25" width="11.33203125" style="52" bestFit="1" customWidth="1"/>
    <col min="26" max="26" width="14.6640625" style="52" bestFit="1" customWidth="1"/>
    <col min="27" max="27" width="12.1640625" style="52" bestFit="1" customWidth="1"/>
    <col min="28" max="28" width="14.83203125" style="52" bestFit="1" customWidth="1"/>
    <col min="29" max="29" width="12.1640625" style="52" bestFit="1" customWidth="1"/>
    <col min="30" max="30" width="14.83203125" style="52" bestFit="1" customWidth="1"/>
    <col min="31" max="31" width="12.1640625" style="52" bestFit="1" customWidth="1"/>
    <col min="32" max="32" width="14.83203125" style="52" bestFit="1" customWidth="1"/>
    <col min="33" max="33" width="14.6640625" style="52" bestFit="1" customWidth="1"/>
    <col min="34" max="34" width="16.1640625" style="52" bestFit="1" customWidth="1"/>
    <col min="35" max="35" width="9.33203125" style="52"/>
    <col min="36" max="16384" width="9.33203125" style="49"/>
  </cols>
  <sheetData>
    <row r="1" spans="1:34">
      <c r="A1" s="48" t="s">
        <v>16</v>
      </c>
      <c r="B1" s="48" t="s">
        <v>17</v>
      </c>
      <c r="C1" s="48" t="s">
        <v>18</v>
      </c>
      <c r="D1" s="48" t="s">
        <v>19</v>
      </c>
      <c r="E1" s="48" t="s">
        <v>20</v>
      </c>
      <c r="F1" s="48" t="s">
        <v>21</v>
      </c>
      <c r="G1" s="48" t="s">
        <v>22</v>
      </c>
      <c r="H1" s="51" t="s">
        <v>23</v>
      </c>
      <c r="I1" s="51" t="s">
        <v>24</v>
      </c>
      <c r="J1" s="51" t="s">
        <v>25</v>
      </c>
      <c r="K1" s="51" t="s">
        <v>26</v>
      </c>
      <c r="L1" s="51" t="s">
        <v>27</v>
      </c>
      <c r="M1" s="51" t="s">
        <v>28</v>
      </c>
      <c r="N1" s="51" t="s">
        <v>29</v>
      </c>
      <c r="O1" s="51" t="s">
        <v>30</v>
      </c>
      <c r="P1" s="51" t="s">
        <v>31</v>
      </c>
      <c r="Q1" s="51" t="s">
        <v>32</v>
      </c>
      <c r="R1" s="51" t="s">
        <v>33</v>
      </c>
      <c r="S1" s="51" t="s">
        <v>34</v>
      </c>
      <c r="T1" s="51" t="s">
        <v>35</v>
      </c>
      <c r="U1" s="51" t="s">
        <v>36</v>
      </c>
      <c r="V1" s="51" t="s">
        <v>37</v>
      </c>
      <c r="W1" s="51" t="s">
        <v>38</v>
      </c>
      <c r="X1" s="51" t="s">
        <v>39</v>
      </c>
      <c r="Y1" s="51" t="s">
        <v>40</v>
      </c>
      <c r="Z1" s="51" t="s">
        <v>41</v>
      </c>
      <c r="AA1" s="51" t="s">
        <v>42</v>
      </c>
      <c r="AB1" s="51" t="s">
        <v>43</v>
      </c>
      <c r="AC1" s="51" t="s">
        <v>44</v>
      </c>
      <c r="AD1" s="51" t="s">
        <v>45</v>
      </c>
      <c r="AE1" s="51" t="s">
        <v>46</v>
      </c>
      <c r="AF1" s="51" t="s">
        <v>47</v>
      </c>
      <c r="AG1" s="51" t="s">
        <v>48</v>
      </c>
      <c r="AH1" s="51" t="s">
        <v>49</v>
      </c>
    </row>
    <row r="2" spans="1:34">
      <c r="A2" s="50" t="s">
        <v>50</v>
      </c>
      <c r="B2" s="50" t="s">
        <v>51</v>
      </c>
      <c r="C2" s="50" t="s">
        <v>52</v>
      </c>
      <c r="D2" s="50" t="s">
        <v>53</v>
      </c>
      <c r="E2" s="50" t="s">
        <v>54</v>
      </c>
      <c r="F2" s="50" t="s">
        <v>55</v>
      </c>
      <c r="G2" s="50" t="s">
        <v>56</v>
      </c>
      <c r="H2" s="53" t="s">
        <v>55</v>
      </c>
      <c r="M2" s="52">
        <v>6</v>
      </c>
      <c r="N2" s="52">
        <v>2070</v>
      </c>
      <c r="S2" s="52">
        <v>6</v>
      </c>
      <c r="T2" s="52">
        <v>2070</v>
      </c>
      <c r="Y2" s="52">
        <v>6</v>
      </c>
      <c r="Z2" s="52">
        <v>2070</v>
      </c>
      <c r="AE2" s="52">
        <v>6</v>
      </c>
      <c r="AF2" s="52">
        <v>2070</v>
      </c>
      <c r="AG2" s="52">
        <v>24</v>
      </c>
      <c r="AH2" s="52">
        <v>8280</v>
      </c>
    </row>
    <row r="3" spans="1:34">
      <c r="A3" s="50" t="s">
        <v>50</v>
      </c>
      <c r="B3" s="50" t="s">
        <v>57</v>
      </c>
      <c r="C3" s="50" t="s">
        <v>58</v>
      </c>
      <c r="D3" s="50" t="s">
        <v>59</v>
      </c>
      <c r="E3" s="50" t="s">
        <v>54</v>
      </c>
      <c r="F3" s="50" t="s">
        <v>55</v>
      </c>
      <c r="G3" s="50" t="s">
        <v>56</v>
      </c>
      <c r="H3" s="53" t="s">
        <v>55</v>
      </c>
      <c r="M3" s="52">
        <v>30</v>
      </c>
      <c r="N3" s="52">
        <v>6390</v>
      </c>
      <c r="S3" s="52">
        <v>30</v>
      </c>
      <c r="T3" s="52">
        <v>6390</v>
      </c>
      <c r="Y3" s="52">
        <v>30</v>
      </c>
      <c r="Z3" s="52">
        <v>6390</v>
      </c>
      <c r="AE3" s="52">
        <v>30</v>
      </c>
      <c r="AF3" s="52">
        <v>6390</v>
      </c>
      <c r="AG3" s="52">
        <v>120</v>
      </c>
      <c r="AH3" s="52">
        <v>25560</v>
      </c>
    </row>
    <row r="4" spans="1:34">
      <c r="A4" s="50" t="s">
        <v>50</v>
      </c>
      <c r="B4" s="50" t="s">
        <v>60</v>
      </c>
      <c r="C4" s="50" t="s">
        <v>61</v>
      </c>
      <c r="D4" s="50" t="s">
        <v>62</v>
      </c>
      <c r="E4" s="50" t="s">
        <v>54</v>
      </c>
      <c r="F4" s="50" t="s">
        <v>55</v>
      </c>
      <c r="G4" s="50" t="s">
        <v>56</v>
      </c>
      <c r="H4" s="53" t="s">
        <v>55</v>
      </c>
      <c r="M4" s="52">
        <v>30</v>
      </c>
      <c r="N4" s="52">
        <v>0</v>
      </c>
      <c r="S4" s="52">
        <v>30</v>
      </c>
      <c r="T4" s="52">
        <v>0</v>
      </c>
      <c r="Y4" s="52">
        <v>30</v>
      </c>
      <c r="Z4" s="52">
        <v>0</v>
      </c>
      <c r="AE4" s="52">
        <v>30</v>
      </c>
      <c r="AF4" s="52">
        <v>0</v>
      </c>
      <c r="AG4" s="52">
        <v>120</v>
      </c>
      <c r="AH4" s="52">
        <v>0</v>
      </c>
    </row>
    <row r="5" spans="1:34">
      <c r="A5" s="50" t="s">
        <v>50</v>
      </c>
      <c r="B5" s="50" t="s">
        <v>63</v>
      </c>
      <c r="C5" s="50" t="s">
        <v>64</v>
      </c>
      <c r="D5" s="50" t="s">
        <v>65</v>
      </c>
      <c r="E5" s="50" t="s">
        <v>54</v>
      </c>
      <c r="F5" s="50" t="s">
        <v>55</v>
      </c>
      <c r="G5" s="50" t="s">
        <v>56</v>
      </c>
      <c r="H5" s="53" t="s">
        <v>55</v>
      </c>
      <c r="M5" s="52">
        <v>18</v>
      </c>
      <c r="N5" s="52">
        <v>4230</v>
      </c>
      <c r="S5" s="52">
        <v>18</v>
      </c>
      <c r="T5" s="52">
        <v>4230</v>
      </c>
      <c r="Y5" s="52">
        <v>18</v>
      </c>
      <c r="Z5" s="52">
        <v>4230</v>
      </c>
      <c r="AE5" s="52">
        <v>18</v>
      </c>
      <c r="AF5" s="52">
        <v>4230</v>
      </c>
      <c r="AG5" s="52">
        <v>72</v>
      </c>
      <c r="AH5" s="52">
        <v>16920</v>
      </c>
    </row>
    <row r="6" spans="1:34">
      <c r="A6" s="50" t="s">
        <v>50</v>
      </c>
      <c r="B6" s="50" t="s">
        <v>66</v>
      </c>
      <c r="C6" s="50" t="s">
        <v>67</v>
      </c>
      <c r="D6" s="50" t="s">
        <v>68</v>
      </c>
      <c r="E6" s="50" t="s">
        <v>69</v>
      </c>
      <c r="F6" s="50" t="s">
        <v>70</v>
      </c>
      <c r="G6" s="50" t="s">
        <v>71</v>
      </c>
      <c r="H6" s="53" t="s">
        <v>72</v>
      </c>
      <c r="I6" s="52">
        <v>48</v>
      </c>
      <c r="J6" s="52">
        <v>11930</v>
      </c>
      <c r="K6" s="52">
        <v>73</v>
      </c>
      <c r="L6" s="52">
        <v>28280</v>
      </c>
      <c r="M6" s="52">
        <v>28</v>
      </c>
      <c r="N6" s="52">
        <v>7130</v>
      </c>
      <c r="O6" s="52">
        <v>30</v>
      </c>
      <c r="P6" s="52">
        <v>7610</v>
      </c>
      <c r="Q6" s="52">
        <v>51</v>
      </c>
      <c r="R6" s="52">
        <v>13100</v>
      </c>
      <c r="S6" s="52">
        <v>36</v>
      </c>
      <c r="T6" s="52">
        <v>9050</v>
      </c>
      <c r="U6" s="52">
        <v>72</v>
      </c>
      <c r="V6" s="52">
        <v>27590</v>
      </c>
      <c r="W6" s="52">
        <v>40</v>
      </c>
      <c r="X6" s="52">
        <v>10010</v>
      </c>
      <c r="Y6" s="52">
        <v>84</v>
      </c>
      <c r="Z6" s="52">
        <v>35870</v>
      </c>
      <c r="AA6" s="52">
        <v>31</v>
      </c>
      <c r="AB6" s="52">
        <v>7850</v>
      </c>
      <c r="AC6" s="52">
        <v>31</v>
      </c>
      <c r="AD6" s="52">
        <v>7850</v>
      </c>
      <c r="AE6" s="52">
        <v>49</v>
      </c>
      <c r="AF6" s="52">
        <v>12170</v>
      </c>
      <c r="AG6" s="52">
        <v>573</v>
      </c>
      <c r="AH6" s="52">
        <v>178440</v>
      </c>
    </row>
    <row r="7" spans="1:34">
      <c r="A7" s="50" t="s">
        <v>50</v>
      </c>
      <c r="B7" s="50" t="s">
        <v>73</v>
      </c>
      <c r="C7" s="50" t="s">
        <v>74</v>
      </c>
      <c r="D7" s="50" t="s">
        <v>75</v>
      </c>
      <c r="E7" s="50" t="s">
        <v>54</v>
      </c>
      <c r="F7" s="50" t="s">
        <v>55</v>
      </c>
      <c r="G7" s="50" t="s">
        <v>76</v>
      </c>
      <c r="H7" s="53" t="s">
        <v>55</v>
      </c>
      <c r="M7" s="52">
        <v>24</v>
      </c>
      <c r="N7" s="52">
        <v>5310</v>
      </c>
      <c r="S7" s="52">
        <v>24</v>
      </c>
      <c r="T7" s="52">
        <v>5310</v>
      </c>
      <c r="Y7" s="52">
        <v>24</v>
      </c>
      <c r="Z7" s="52">
        <v>5310</v>
      </c>
      <c r="AE7" s="52">
        <v>24</v>
      </c>
      <c r="AF7" s="52">
        <v>5310</v>
      </c>
      <c r="AG7" s="52">
        <v>96</v>
      </c>
      <c r="AH7" s="52">
        <v>21240</v>
      </c>
    </row>
    <row r="8" spans="1:34">
      <c r="A8" s="50" t="s">
        <v>50</v>
      </c>
      <c r="B8" s="50" t="s">
        <v>77</v>
      </c>
      <c r="C8" s="50" t="s">
        <v>78</v>
      </c>
      <c r="D8" s="50" t="s">
        <v>79</v>
      </c>
      <c r="E8" s="50" t="s">
        <v>54</v>
      </c>
      <c r="F8" s="50" t="s">
        <v>55</v>
      </c>
      <c r="G8" s="50" t="s">
        <v>56</v>
      </c>
      <c r="H8" s="53" t="s">
        <v>55</v>
      </c>
      <c r="I8" s="52">
        <v>46</v>
      </c>
      <c r="J8" s="52">
        <v>0</v>
      </c>
      <c r="K8" s="52">
        <v>46</v>
      </c>
      <c r="L8" s="52">
        <v>0</v>
      </c>
      <c r="M8" s="52">
        <v>46</v>
      </c>
      <c r="N8" s="52">
        <v>0</v>
      </c>
      <c r="O8" s="52">
        <v>46</v>
      </c>
      <c r="P8" s="52">
        <v>0</v>
      </c>
      <c r="Q8" s="52">
        <v>46</v>
      </c>
      <c r="R8" s="52">
        <v>0</v>
      </c>
      <c r="S8" s="52">
        <v>46</v>
      </c>
      <c r="T8" s="52">
        <v>0</v>
      </c>
      <c r="U8" s="52">
        <v>46</v>
      </c>
      <c r="V8" s="52">
        <v>0</v>
      </c>
      <c r="W8" s="52">
        <v>46</v>
      </c>
      <c r="X8" s="52">
        <v>0</v>
      </c>
      <c r="Y8" s="52">
        <v>46</v>
      </c>
      <c r="Z8" s="52">
        <v>0</v>
      </c>
      <c r="AA8" s="52">
        <v>46</v>
      </c>
      <c r="AB8" s="52">
        <v>0</v>
      </c>
      <c r="AC8" s="52">
        <v>46</v>
      </c>
      <c r="AD8" s="52">
        <v>0</v>
      </c>
      <c r="AE8" s="52">
        <v>46</v>
      </c>
      <c r="AF8" s="52">
        <v>0</v>
      </c>
      <c r="AG8" s="52">
        <v>552</v>
      </c>
      <c r="AH8" s="52">
        <v>0</v>
      </c>
    </row>
    <row r="9" spans="1:34">
      <c r="A9" s="50" t="s">
        <v>50</v>
      </c>
      <c r="B9" s="50" t="s">
        <v>80</v>
      </c>
      <c r="C9" s="50" t="s">
        <v>81</v>
      </c>
      <c r="D9" s="50" t="s">
        <v>82</v>
      </c>
      <c r="E9" s="50" t="s">
        <v>69</v>
      </c>
      <c r="F9" s="50" t="s">
        <v>55</v>
      </c>
      <c r="G9" s="50" t="s">
        <v>56</v>
      </c>
      <c r="H9" s="53" t="s">
        <v>55</v>
      </c>
      <c r="M9" s="52">
        <v>90</v>
      </c>
      <c r="N9" s="52">
        <v>22830</v>
      </c>
      <c r="S9" s="52">
        <v>90</v>
      </c>
      <c r="T9" s="52">
        <v>22830</v>
      </c>
      <c r="Y9" s="52">
        <v>90</v>
      </c>
      <c r="Z9" s="52">
        <v>22830</v>
      </c>
      <c r="AE9" s="52">
        <v>90</v>
      </c>
      <c r="AF9" s="52">
        <v>22830</v>
      </c>
      <c r="AG9" s="52">
        <v>360</v>
      </c>
      <c r="AH9" s="52">
        <v>91320</v>
      </c>
    </row>
    <row r="10" spans="1:34">
      <c r="A10" s="50" t="s">
        <v>50</v>
      </c>
      <c r="B10" s="50" t="s">
        <v>83</v>
      </c>
      <c r="C10" s="50" t="s">
        <v>84</v>
      </c>
      <c r="D10" s="50" t="s">
        <v>85</v>
      </c>
      <c r="E10" s="50" t="s">
        <v>54</v>
      </c>
      <c r="F10" s="50" t="s">
        <v>55</v>
      </c>
      <c r="G10" s="50" t="s">
        <v>56</v>
      </c>
      <c r="H10" s="53" t="s">
        <v>55</v>
      </c>
      <c r="M10" s="52">
        <v>24</v>
      </c>
      <c r="N10" s="52">
        <v>5310</v>
      </c>
      <c r="S10" s="52">
        <v>24</v>
      </c>
      <c r="T10" s="52">
        <v>5310</v>
      </c>
      <c r="Y10" s="52">
        <v>24</v>
      </c>
      <c r="Z10" s="52">
        <v>5310</v>
      </c>
      <c r="AE10" s="52">
        <v>24</v>
      </c>
      <c r="AF10" s="52">
        <v>5310</v>
      </c>
      <c r="AG10" s="52">
        <v>96</v>
      </c>
      <c r="AH10" s="52">
        <v>21240</v>
      </c>
    </row>
    <row r="11" spans="1:34">
      <c r="A11" s="50" t="s">
        <v>50</v>
      </c>
      <c r="B11" s="50" t="s">
        <v>86</v>
      </c>
      <c r="C11" s="50" t="s">
        <v>87</v>
      </c>
      <c r="D11" s="50" t="s">
        <v>88</v>
      </c>
      <c r="E11" s="50" t="s">
        <v>54</v>
      </c>
      <c r="F11" s="50" t="s">
        <v>55</v>
      </c>
      <c r="G11" s="50" t="s">
        <v>56</v>
      </c>
      <c r="H11" s="53" t="s">
        <v>55</v>
      </c>
      <c r="M11" s="52">
        <v>24</v>
      </c>
      <c r="N11" s="52">
        <v>5310</v>
      </c>
      <c r="S11" s="52">
        <v>24</v>
      </c>
      <c r="T11" s="52">
        <v>5310</v>
      </c>
      <c r="Y11" s="52">
        <v>24</v>
      </c>
      <c r="Z11" s="52">
        <v>5310</v>
      </c>
      <c r="AE11" s="52">
        <v>24</v>
      </c>
      <c r="AF11" s="52">
        <v>5310</v>
      </c>
      <c r="AG11" s="52">
        <v>96</v>
      </c>
      <c r="AH11" s="52">
        <v>21240</v>
      </c>
    </row>
    <row r="12" spans="1:34">
      <c r="A12" s="50" t="s">
        <v>50</v>
      </c>
      <c r="B12" s="50" t="s">
        <v>89</v>
      </c>
      <c r="C12" s="50" t="s">
        <v>90</v>
      </c>
      <c r="D12" s="50" t="s">
        <v>91</v>
      </c>
      <c r="E12" s="50" t="s">
        <v>54</v>
      </c>
      <c r="F12" s="50" t="s">
        <v>55</v>
      </c>
      <c r="G12" s="50" t="s">
        <v>56</v>
      </c>
      <c r="H12" s="53" t="s">
        <v>55</v>
      </c>
      <c r="M12" s="52">
        <v>0</v>
      </c>
      <c r="N12" s="52">
        <v>990</v>
      </c>
      <c r="S12" s="52">
        <v>0</v>
      </c>
      <c r="T12" s="52">
        <v>990</v>
      </c>
      <c r="Y12" s="52">
        <v>0</v>
      </c>
      <c r="Z12" s="52">
        <v>990</v>
      </c>
      <c r="AE12" s="52">
        <v>0</v>
      </c>
      <c r="AF12" s="52">
        <v>990</v>
      </c>
      <c r="AG12" s="52">
        <v>0</v>
      </c>
      <c r="AH12" s="52">
        <v>3960</v>
      </c>
    </row>
    <row r="13" spans="1:34">
      <c r="A13" s="50" t="s">
        <v>50</v>
      </c>
      <c r="B13" s="50" t="s">
        <v>92</v>
      </c>
      <c r="C13" s="50" t="s">
        <v>93</v>
      </c>
      <c r="D13" s="50" t="s">
        <v>94</v>
      </c>
      <c r="E13" s="50" t="s">
        <v>54</v>
      </c>
      <c r="F13" s="50" t="s">
        <v>55</v>
      </c>
      <c r="G13" s="50" t="s">
        <v>56</v>
      </c>
      <c r="H13" s="53" t="s">
        <v>55</v>
      </c>
      <c r="M13" s="52">
        <v>30</v>
      </c>
      <c r="N13" s="52">
        <v>6390</v>
      </c>
      <c r="S13" s="52">
        <v>30</v>
      </c>
      <c r="T13" s="52">
        <v>6390</v>
      </c>
      <c r="Y13" s="52">
        <v>30</v>
      </c>
      <c r="Z13" s="52">
        <v>6390</v>
      </c>
      <c r="AE13" s="52">
        <v>30</v>
      </c>
      <c r="AF13" s="52">
        <v>6390</v>
      </c>
      <c r="AG13" s="52">
        <v>120</v>
      </c>
      <c r="AH13" s="52">
        <v>25560</v>
      </c>
    </row>
    <row r="14" spans="1:34">
      <c r="A14" s="50" t="s">
        <v>50</v>
      </c>
      <c r="B14" s="50" t="s">
        <v>95</v>
      </c>
      <c r="C14" s="50" t="s">
        <v>96</v>
      </c>
      <c r="D14" s="50" t="s">
        <v>97</v>
      </c>
      <c r="E14" s="50" t="s">
        <v>54</v>
      </c>
      <c r="F14" s="50" t="s">
        <v>55</v>
      </c>
      <c r="G14" s="50" t="s">
        <v>56</v>
      </c>
      <c r="H14" s="53" t="s">
        <v>55</v>
      </c>
      <c r="M14" s="52">
        <v>36</v>
      </c>
      <c r="N14" s="52">
        <v>7470</v>
      </c>
      <c r="S14" s="52">
        <v>36</v>
      </c>
      <c r="T14" s="52">
        <v>7470</v>
      </c>
      <c r="Y14" s="52">
        <v>36</v>
      </c>
      <c r="Z14" s="52">
        <v>7470</v>
      </c>
      <c r="AE14" s="52">
        <v>36</v>
      </c>
      <c r="AF14" s="52">
        <v>7470</v>
      </c>
      <c r="AG14" s="52">
        <v>144</v>
      </c>
      <c r="AH14" s="52">
        <v>29880</v>
      </c>
    </row>
    <row r="15" spans="1:34">
      <c r="A15" s="50" t="s">
        <v>50</v>
      </c>
      <c r="B15" s="50" t="s">
        <v>98</v>
      </c>
      <c r="C15" s="50" t="s">
        <v>99</v>
      </c>
      <c r="D15" s="50" t="s">
        <v>100</v>
      </c>
      <c r="E15" s="50" t="s">
        <v>54</v>
      </c>
      <c r="F15" s="50" t="s">
        <v>55</v>
      </c>
      <c r="G15" s="50" t="s">
        <v>56</v>
      </c>
      <c r="H15" s="53" t="s">
        <v>55</v>
      </c>
      <c r="M15" s="52">
        <v>42</v>
      </c>
      <c r="N15" s="52">
        <v>0</v>
      </c>
      <c r="S15" s="52">
        <v>42</v>
      </c>
      <c r="T15" s="52">
        <v>0</v>
      </c>
      <c r="Y15" s="52">
        <v>42</v>
      </c>
      <c r="Z15" s="52">
        <v>0</v>
      </c>
      <c r="AE15" s="52">
        <v>42</v>
      </c>
      <c r="AF15" s="52">
        <v>0</v>
      </c>
      <c r="AG15" s="52">
        <v>168</v>
      </c>
      <c r="AH15" s="52">
        <v>0</v>
      </c>
    </row>
    <row r="16" spans="1:34">
      <c r="A16" s="50" t="s">
        <v>50</v>
      </c>
      <c r="B16" s="50" t="s">
        <v>101</v>
      </c>
      <c r="C16" s="50" t="s">
        <v>102</v>
      </c>
      <c r="D16" s="50" t="s">
        <v>103</v>
      </c>
      <c r="E16" s="50" t="s">
        <v>54</v>
      </c>
      <c r="F16" s="50" t="s">
        <v>55</v>
      </c>
      <c r="G16" s="50" t="s">
        <v>56</v>
      </c>
      <c r="H16" s="53" t="s">
        <v>55</v>
      </c>
      <c r="M16" s="52">
        <v>24</v>
      </c>
      <c r="N16" s="52">
        <v>5310</v>
      </c>
      <c r="S16" s="52">
        <v>24</v>
      </c>
      <c r="T16" s="52">
        <v>5310</v>
      </c>
      <c r="Y16" s="52">
        <v>24</v>
      </c>
      <c r="Z16" s="52">
        <v>5310</v>
      </c>
      <c r="AE16" s="52">
        <v>24</v>
      </c>
      <c r="AF16" s="52">
        <v>5310</v>
      </c>
      <c r="AG16" s="52">
        <v>96</v>
      </c>
      <c r="AH16" s="52">
        <v>21240</v>
      </c>
    </row>
    <row r="17" spans="1:34">
      <c r="A17" s="50" t="s">
        <v>50</v>
      </c>
      <c r="B17" s="50" t="s">
        <v>104</v>
      </c>
      <c r="C17" s="50" t="s">
        <v>105</v>
      </c>
      <c r="D17" s="50" t="s">
        <v>106</v>
      </c>
      <c r="E17" s="50" t="s">
        <v>54</v>
      </c>
      <c r="F17" s="50" t="s">
        <v>55</v>
      </c>
      <c r="G17" s="50" t="s">
        <v>56</v>
      </c>
      <c r="H17" s="53" t="s">
        <v>55</v>
      </c>
      <c r="M17" s="52">
        <v>18</v>
      </c>
      <c r="N17" s="52">
        <v>4230</v>
      </c>
      <c r="S17" s="52">
        <v>18</v>
      </c>
      <c r="T17" s="52">
        <v>4230</v>
      </c>
      <c r="Y17" s="52">
        <v>18</v>
      </c>
      <c r="Z17" s="52">
        <v>4230</v>
      </c>
      <c r="AE17" s="52">
        <v>18</v>
      </c>
      <c r="AF17" s="52">
        <v>4230</v>
      </c>
      <c r="AG17" s="52">
        <v>72</v>
      </c>
      <c r="AH17" s="52">
        <v>16920</v>
      </c>
    </row>
    <row r="18" spans="1:34">
      <c r="A18" s="50" t="s">
        <v>50</v>
      </c>
      <c r="B18" s="50" t="s">
        <v>107</v>
      </c>
      <c r="C18" s="50" t="s">
        <v>108</v>
      </c>
      <c r="D18" s="50" t="s">
        <v>109</v>
      </c>
      <c r="E18" s="50" t="s">
        <v>54</v>
      </c>
      <c r="F18" s="50" t="s">
        <v>55</v>
      </c>
      <c r="G18" s="50" t="s">
        <v>56</v>
      </c>
      <c r="H18" s="53" t="s">
        <v>55</v>
      </c>
      <c r="M18" s="52">
        <v>24</v>
      </c>
      <c r="N18" s="52">
        <v>5310</v>
      </c>
      <c r="S18" s="52">
        <v>24</v>
      </c>
      <c r="T18" s="52">
        <v>5310</v>
      </c>
      <c r="Y18" s="52">
        <v>24</v>
      </c>
      <c r="Z18" s="52">
        <v>5310</v>
      </c>
      <c r="AE18" s="52">
        <v>24</v>
      </c>
      <c r="AF18" s="52">
        <v>5310</v>
      </c>
      <c r="AG18" s="52">
        <v>96</v>
      </c>
      <c r="AH18" s="52">
        <v>21240</v>
      </c>
    </row>
    <row r="19" spans="1:34">
      <c r="A19" s="50" t="s">
        <v>50</v>
      </c>
      <c r="B19" s="50" t="s">
        <v>110</v>
      </c>
      <c r="C19" s="50" t="s">
        <v>111</v>
      </c>
      <c r="D19" s="50" t="s">
        <v>112</v>
      </c>
      <c r="E19" s="50" t="s">
        <v>54</v>
      </c>
      <c r="F19" s="50" t="s">
        <v>55</v>
      </c>
      <c r="G19" s="50" t="s">
        <v>56</v>
      </c>
      <c r="H19" s="53" t="s">
        <v>55</v>
      </c>
      <c r="M19" s="52">
        <v>12</v>
      </c>
      <c r="N19" s="52">
        <v>3150</v>
      </c>
      <c r="S19" s="52">
        <v>12</v>
      </c>
      <c r="T19" s="52">
        <v>3150</v>
      </c>
      <c r="Y19" s="52">
        <v>12</v>
      </c>
      <c r="Z19" s="52">
        <v>3150</v>
      </c>
      <c r="AE19" s="52">
        <v>12</v>
      </c>
      <c r="AF19" s="52">
        <v>3150</v>
      </c>
      <c r="AG19" s="52">
        <v>48</v>
      </c>
      <c r="AH19" s="52">
        <v>12600</v>
      </c>
    </row>
    <row r="20" spans="1:34">
      <c r="A20" s="50" t="s">
        <v>50</v>
      </c>
      <c r="B20" s="50" t="s">
        <v>113</v>
      </c>
      <c r="C20" s="50" t="s">
        <v>114</v>
      </c>
      <c r="D20" s="50" t="s">
        <v>115</v>
      </c>
      <c r="E20" s="50" t="s">
        <v>54</v>
      </c>
      <c r="F20" s="50" t="s">
        <v>55</v>
      </c>
      <c r="G20" s="50" t="s">
        <v>56</v>
      </c>
      <c r="H20" s="53" t="s">
        <v>55</v>
      </c>
      <c r="M20" s="52">
        <v>30</v>
      </c>
      <c r="N20" s="52">
        <v>6390</v>
      </c>
      <c r="S20" s="52">
        <v>30</v>
      </c>
      <c r="T20" s="52">
        <v>6390</v>
      </c>
      <c r="Y20" s="52">
        <v>30</v>
      </c>
      <c r="Z20" s="52">
        <v>6390</v>
      </c>
      <c r="AE20" s="52">
        <v>30</v>
      </c>
      <c r="AF20" s="52">
        <v>6390</v>
      </c>
      <c r="AG20" s="52">
        <v>120</v>
      </c>
      <c r="AH20" s="52">
        <v>25560</v>
      </c>
    </row>
    <row r="21" spans="1:34">
      <c r="A21" s="50" t="s">
        <v>50</v>
      </c>
      <c r="B21" s="50" t="s">
        <v>116</v>
      </c>
      <c r="C21" s="50" t="s">
        <v>117</v>
      </c>
      <c r="D21" s="50" t="s">
        <v>118</v>
      </c>
      <c r="E21" s="50" t="s">
        <v>54</v>
      </c>
      <c r="F21" s="50" t="s">
        <v>55</v>
      </c>
      <c r="G21" s="50" t="s">
        <v>56</v>
      </c>
      <c r="H21" s="53" t="s">
        <v>55</v>
      </c>
      <c r="M21" s="52">
        <v>30</v>
      </c>
      <c r="N21" s="52">
        <v>6390</v>
      </c>
      <c r="S21" s="52">
        <v>30</v>
      </c>
      <c r="T21" s="52">
        <v>6390</v>
      </c>
      <c r="Y21" s="52">
        <v>30</v>
      </c>
      <c r="Z21" s="52">
        <v>6390</v>
      </c>
      <c r="AE21" s="52">
        <v>30</v>
      </c>
      <c r="AF21" s="52">
        <v>6390</v>
      </c>
      <c r="AG21" s="52">
        <v>120</v>
      </c>
      <c r="AH21" s="52">
        <v>25560</v>
      </c>
    </row>
    <row r="22" spans="1:34">
      <c r="A22" s="50" t="s">
        <v>50</v>
      </c>
      <c r="B22" s="50" t="s">
        <v>119</v>
      </c>
      <c r="C22" s="50" t="s">
        <v>120</v>
      </c>
      <c r="D22" s="50" t="s">
        <v>121</v>
      </c>
      <c r="E22" s="50" t="s">
        <v>54</v>
      </c>
      <c r="F22" s="50" t="s">
        <v>55</v>
      </c>
      <c r="G22" s="50" t="s">
        <v>56</v>
      </c>
      <c r="H22" s="53" t="s">
        <v>55</v>
      </c>
      <c r="M22" s="52">
        <v>30</v>
      </c>
      <c r="N22" s="52">
        <v>6390</v>
      </c>
      <c r="S22" s="52">
        <v>30</v>
      </c>
      <c r="T22" s="52">
        <v>6390</v>
      </c>
      <c r="Y22" s="52">
        <v>30</v>
      </c>
      <c r="Z22" s="52">
        <v>6390</v>
      </c>
      <c r="AE22" s="52">
        <v>30</v>
      </c>
      <c r="AF22" s="52">
        <v>6390</v>
      </c>
      <c r="AG22" s="52">
        <v>120</v>
      </c>
      <c r="AH22" s="52">
        <v>25560</v>
      </c>
    </row>
    <row r="23" spans="1:34">
      <c r="A23" s="50" t="s">
        <v>50</v>
      </c>
      <c r="B23" s="50" t="s">
        <v>122</v>
      </c>
      <c r="C23" s="50" t="s">
        <v>123</v>
      </c>
      <c r="D23" s="50" t="s">
        <v>124</v>
      </c>
      <c r="E23" s="50" t="s">
        <v>54</v>
      </c>
      <c r="F23" s="50" t="s">
        <v>55</v>
      </c>
      <c r="G23" s="50" t="s">
        <v>56</v>
      </c>
      <c r="H23" s="53" t="s">
        <v>55</v>
      </c>
      <c r="M23" s="52">
        <v>18</v>
      </c>
      <c r="N23" s="52">
        <v>4230</v>
      </c>
      <c r="S23" s="52">
        <v>18</v>
      </c>
      <c r="T23" s="52">
        <v>4230</v>
      </c>
      <c r="Y23" s="52">
        <v>18</v>
      </c>
      <c r="Z23" s="52">
        <v>4230</v>
      </c>
      <c r="AE23" s="52">
        <v>18</v>
      </c>
      <c r="AF23" s="52">
        <v>4230</v>
      </c>
      <c r="AG23" s="52">
        <v>72</v>
      </c>
      <c r="AH23" s="52">
        <v>16920</v>
      </c>
    </row>
    <row r="24" spans="1:34">
      <c r="A24" s="50" t="s">
        <v>50</v>
      </c>
      <c r="B24" s="50" t="s">
        <v>125</v>
      </c>
      <c r="C24" s="50" t="s">
        <v>126</v>
      </c>
      <c r="D24" s="50" t="s">
        <v>127</v>
      </c>
      <c r="E24" s="50" t="s">
        <v>54</v>
      </c>
      <c r="F24" s="50" t="s">
        <v>55</v>
      </c>
      <c r="G24" s="50" t="s">
        <v>56</v>
      </c>
      <c r="H24" s="53" t="s">
        <v>55</v>
      </c>
      <c r="M24" s="52">
        <v>24</v>
      </c>
      <c r="N24" s="52">
        <v>5310</v>
      </c>
      <c r="S24" s="52">
        <v>24</v>
      </c>
      <c r="T24" s="52">
        <v>5310</v>
      </c>
      <c r="Y24" s="52">
        <v>24</v>
      </c>
      <c r="Z24" s="52">
        <v>5310</v>
      </c>
      <c r="AE24" s="52">
        <v>24</v>
      </c>
      <c r="AF24" s="52">
        <v>5310</v>
      </c>
      <c r="AG24" s="52">
        <v>96</v>
      </c>
      <c r="AH24" s="52">
        <v>21240</v>
      </c>
    </row>
    <row r="25" spans="1:34">
      <c r="A25" s="50" t="s">
        <v>50</v>
      </c>
      <c r="B25" s="50" t="s">
        <v>128</v>
      </c>
      <c r="C25" s="50" t="s">
        <v>129</v>
      </c>
      <c r="D25" s="50" t="s">
        <v>130</v>
      </c>
      <c r="E25" s="50" t="s">
        <v>69</v>
      </c>
      <c r="F25" s="50" t="s">
        <v>55</v>
      </c>
      <c r="G25" s="50" t="s">
        <v>56</v>
      </c>
      <c r="H25" s="53" t="s">
        <v>55</v>
      </c>
      <c r="M25" s="52">
        <v>42</v>
      </c>
      <c r="N25" s="52">
        <v>11310</v>
      </c>
      <c r="S25" s="52">
        <v>42</v>
      </c>
      <c r="T25" s="52">
        <v>11310</v>
      </c>
      <c r="Y25" s="52">
        <v>42</v>
      </c>
      <c r="Z25" s="52">
        <v>11310</v>
      </c>
      <c r="AE25" s="52">
        <v>42</v>
      </c>
      <c r="AF25" s="52">
        <v>11310</v>
      </c>
      <c r="AG25" s="52">
        <v>168</v>
      </c>
      <c r="AH25" s="52">
        <v>45240</v>
      </c>
    </row>
    <row r="26" spans="1:34">
      <c r="A26" s="50" t="s">
        <v>50</v>
      </c>
      <c r="B26" s="50" t="s">
        <v>131</v>
      </c>
      <c r="C26" s="50" t="s">
        <v>132</v>
      </c>
      <c r="D26" s="50" t="s">
        <v>133</v>
      </c>
      <c r="E26" s="50" t="s">
        <v>69</v>
      </c>
      <c r="F26" s="50" t="s">
        <v>55</v>
      </c>
      <c r="G26" s="50" t="s">
        <v>56</v>
      </c>
      <c r="H26" s="53" t="s">
        <v>55</v>
      </c>
      <c r="M26" s="52">
        <v>48</v>
      </c>
      <c r="N26" s="52">
        <v>0</v>
      </c>
      <c r="S26" s="52">
        <v>48</v>
      </c>
      <c r="T26" s="52">
        <v>0</v>
      </c>
      <c r="Y26" s="52">
        <v>48</v>
      </c>
      <c r="Z26" s="52">
        <v>0</v>
      </c>
      <c r="AE26" s="52">
        <v>48</v>
      </c>
      <c r="AF26" s="52">
        <v>0</v>
      </c>
      <c r="AG26" s="52">
        <v>192</v>
      </c>
      <c r="AH26" s="52">
        <v>0</v>
      </c>
    </row>
    <row r="27" spans="1:34">
      <c r="A27" s="50" t="s">
        <v>50</v>
      </c>
      <c r="B27" s="50" t="s">
        <v>134</v>
      </c>
      <c r="C27" s="50" t="s">
        <v>135</v>
      </c>
      <c r="D27" s="50" t="s">
        <v>136</v>
      </c>
      <c r="E27" s="50" t="s">
        <v>69</v>
      </c>
      <c r="F27" s="50" t="s">
        <v>55</v>
      </c>
      <c r="G27" s="50" t="s">
        <v>56</v>
      </c>
      <c r="H27" s="53" t="s">
        <v>55</v>
      </c>
      <c r="M27" s="52">
        <v>36</v>
      </c>
      <c r="N27" s="52">
        <v>9870</v>
      </c>
      <c r="S27" s="52">
        <v>36</v>
      </c>
      <c r="T27" s="52">
        <v>9870</v>
      </c>
      <c r="Y27" s="52">
        <v>36</v>
      </c>
      <c r="Z27" s="52">
        <v>9870</v>
      </c>
      <c r="AE27" s="52">
        <v>36</v>
      </c>
      <c r="AF27" s="52">
        <v>9870</v>
      </c>
      <c r="AG27" s="52">
        <v>144</v>
      </c>
      <c r="AH27" s="52">
        <v>39480</v>
      </c>
    </row>
    <row r="28" spans="1:34">
      <c r="A28" s="50" t="s">
        <v>50</v>
      </c>
      <c r="B28" s="50" t="s">
        <v>137</v>
      </c>
      <c r="C28" s="50" t="s">
        <v>138</v>
      </c>
      <c r="D28" s="50" t="s">
        <v>139</v>
      </c>
      <c r="E28" s="50" t="s">
        <v>69</v>
      </c>
      <c r="F28" s="50" t="s">
        <v>55</v>
      </c>
      <c r="G28" s="50" t="s">
        <v>56</v>
      </c>
      <c r="H28" s="53" t="s">
        <v>55</v>
      </c>
      <c r="M28" s="52">
        <v>30</v>
      </c>
      <c r="N28" s="52">
        <v>8430</v>
      </c>
      <c r="S28" s="52">
        <v>30</v>
      </c>
      <c r="T28" s="52">
        <v>8430</v>
      </c>
      <c r="Y28" s="52">
        <v>30</v>
      </c>
      <c r="Z28" s="52">
        <v>8430</v>
      </c>
      <c r="AE28" s="52">
        <v>30</v>
      </c>
      <c r="AF28" s="52">
        <v>8430</v>
      </c>
      <c r="AG28" s="52">
        <v>120</v>
      </c>
      <c r="AH28" s="52">
        <v>33720</v>
      </c>
    </row>
    <row r="29" spans="1:34">
      <c r="A29" s="50" t="s">
        <v>50</v>
      </c>
      <c r="B29" s="50" t="s">
        <v>140</v>
      </c>
      <c r="C29" s="50" t="s">
        <v>141</v>
      </c>
      <c r="D29" s="50" t="s">
        <v>142</v>
      </c>
      <c r="E29" s="50" t="s">
        <v>54</v>
      </c>
      <c r="F29" s="50" t="s">
        <v>55</v>
      </c>
      <c r="G29" s="50" t="s">
        <v>56</v>
      </c>
      <c r="H29" s="53" t="s">
        <v>55</v>
      </c>
      <c r="M29" s="52">
        <v>12</v>
      </c>
      <c r="N29" s="52">
        <v>3150</v>
      </c>
      <c r="S29" s="52">
        <v>12</v>
      </c>
      <c r="T29" s="52">
        <v>3150</v>
      </c>
      <c r="Y29" s="52">
        <v>12</v>
      </c>
      <c r="Z29" s="52">
        <v>3150</v>
      </c>
      <c r="AE29" s="52">
        <v>12</v>
      </c>
      <c r="AF29" s="52">
        <v>3150</v>
      </c>
      <c r="AG29" s="52">
        <v>48</v>
      </c>
      <c r="AH29" s="52">
        <v>12600</v>
      </c>
    </row>
    <row r="30" spans="1:34">
      <c r="A30" s="50" t="s">
        <v>50</v>
      </c>
      <c r="B30" s="50" t="s">
        <v>143</v>
      </c>
      <c r="C30" s="50" t="s">
        <v>144</v>
      </c>
      <c r="D30" s="50" t="s">
        <v>145</v>
      </c>
      <c r="E30" s="50" t="s">
        <v>54</v>
      </c>
      <c r="F30" s="50" t="s">
        <v>55</v>
      </c>
      <c r="G30" s="50" t="s">
        <v>56</v>
      </c>
      <c r="H30" s="53" t="s">
        <v>55</v>
      </c>
      <c r="M30" s="52">
        <v>30</v>
      </c>
      <c r="N30" s="52">
        <v>6390</v>
      </c>
      <c r="S30" s="52">
        <v>30</v>
      </c>
      <c r="T30" s="52">
        <v>6390</v>
      </c>
      <c r="Y30" s="52">
        <v>30</v>
      </c>
      <c r="Z30" s="52">
        <v>6390</v>
      </c>
      <c r="AE30" s="52">
        <v>30</v>
      </c>
      <c r="AF30" s="52">
        <v>6390</v>
      </c>
      <c r="AG30" s="52">
        <v>120</v>
      </c>
      <c r="AH30" s="52">
        <v>25560</v>
      </c>
    </row>
    <row r="31" spans="1:34">
      <c r="A31" s="50" t="s">
        <v>50</v>
      </c>
      <c r="B31" s="50" t="s">
        <v>146</v>
      </c>
      <c r="C31" s="50" t="s">
        <v>147</v>
      </c>
      <c r="D31" s="50" t="s">
        <v>148</v>
      </c>
      <c r="E31" s="50" t="s">
        <v>54</v>
      </c>
      <c r="F31" s="50" t="s">
        <v>55</v>
      </c>
      <c r="G31" s="50" t="s">
        <v>56</v>
      </c>
      <c r="H31" s="53" t="s">
        <v>55</v>
      </c>
      <c r="M31" s="52">
        <v>30</v>
      </c>
      <c r="N31" s="52">
        <v>0</v>
      </c>
      <c r="S31" s="52">
        <v>30</v>
      </c>
      <c r="T31" s="52">
        <v>0</v>
      </c>
      <c r="Y31" s="52">
        <v>30</v>
      </c>
      <c r="Z31" s="52">
        <v>0</v>
      </c>
      <c r="AE31" s="52">
        <v>30</v>
      </c>
      <c r="AF31" s="52">
        <v>0</v>
      </c>
      <c r="AG31" s="52">
        <v>120</v>
      </c>
      <c r="AH31" s="52">
        <v>0</v>
      </c>
    </row>
    <row r="32" spans="1:34">
      <c r="A32" s="50" t="s">
        <v>50</v>
      </c>
      <c r="B32" s="50" t="s">
        <v>149</v>
      </c>
      <c r="C32" s="50" t="s">
        <v>150</v>
      </c>
      <c r="D32" s="50" t="s">
        <v>151</v>
      </c>
      <c r="E32" s="50" t="s">
        <v>54</v>
      </c>
      <c r="F32" s="50" t="s">
        <v>55</v>
      </c>
      <c r="G32" s="50" t="s">
        <v>56</v>
      </c>
      <c r="H32" s="53" t="s">
        <v>55</v>
      </c>
      <c r="M32" s="52">
        <v>24</v>
      </c>
      <c r="N32" s="52">
        <v>5310</v>
      </c>
      <c r="S32" s="52">
        <v>24</v>
      </c>
      <c r="T32" s="52">
        <v>5310</v>
      </c>
      <c r="Y32" s="52">
        <v>24</v>
      </c>
      <c r="Z32" s="52">
        <v>5310</v>
      </c>
      <c r="AE32" s="52">
        <v>24</v>
      </c>
      <c r="AF32" s="52">
        <v>5310</v>
      </c>
      <c r="AG32" s="52">
        <v>96</v>
      </c>
      <c r="AH32" s="52">
        <v>21240</v>
      </c>
    </row>
    <row r="33" spans="1:34">
      <c r="A33" s="50" t="s">
        <v>50</v>
      </c>
      <c r="B33" s="50" t="s">
        <v>152</v>
      </c>
      <c r="C33" s="50" t="s">
        <v>153</v>
      </c>
      <c r="D33" s="50" t="s">
        <v>154</v>
      </c>
      <c r="E33" s="50" t="s">
        <v>69</v>
      </c>
      <c r="F33" s="50" t="s">
        <v>55</v>
      </c>
      <c r="G33" s="50" t="s">
        <v>56</v>
      </c>
      <c r="H33" s="53" t="s">
        <v>55</v>
      </c>
      <c r="M33" s="52">
        <v>30</v>
      </c>
      <c r="N33" s="52">
        <v>0</v>
      </c>
      <c r="S33" s="52">
        <v>30</v>
      </c>
      <c r="T33" s="52">
        <v>0</v>
      </c>
      <c r="Y33" s="52">
        <v>30</v>
      </c>
      <c r="Z33" s="52">
        <v>0</v>
      </c>
      <c r="AE33" s="52">
        <v>30</v>
      </c>
      <c r="AF33" s="52">
        <v>0</v>
      </c>
      <c r="AG33" s="52">
        <v>120</v>
      </c>
      <c r="AH33" s="52">
        <v>0</v>
      </c>
    </row>
    <row r="34" spans="1:34">
      <c r="A34" s="50" t="s">
        <v>50</v>
      </c>
      <c r="B34" s="50" t="s">
        <v>155</v>
      </c>
      <c r="C34" s="50" t="s">
        <v>156</v>
      </c>
      <c r="D34" s="50" t="s">
        <v>157</v>
      </c>
      <c r="E34" s="50" t="s">
        <v>54</v>
      </c>
      <c r="F34" s="50" t="s">
        <v>55</v>
      </c>
      <c r="G34" s="50" t="s">
        <v>56</v>
      </c>
      <c r="H34" s="53" t="s">
        <v>55</v>
      </c>
      <c r="M34" s="52">
        <v>12</v>
      </c>
      <c r="N34" s="52">
        <v>3150</v>
      </c>
      <c r="S34" s="52">
        <v>12</v>
      </c>
      <c r="T34" s="52">
        <v>3150</v>
      </c>
      <c r="Y34" s="52">
        <v>12</v>
      </c>
      <c r="Z34" s="52">
        <v>3150</v>
      </c>
      <c r="AE34" s="52">
        <v>12</v>
      </c>
      <c r="AF34" s="52">
        <v>3150</v>
      </c>
      <c r="AG34" s="52">
        <v>48</v>
      </c>
      <c r="AH34" s="52">
        <v>12600</v>
      </c>
    </row>
    <row r="35" spans="1:34">
      <c r="A35" s="50" t="s">
        <v>50</v>
      </c>
      <c r="B35" s="50" t="s">
        <v>158</v>
      </c>
      <c r="C35" s="50" t="s">
        <v>159</v>
      </c>
      <c r="D35" s="50" t="s">
        <v>160</v>
      </c>
      <c r="E35" s="50" t="s">
        <v>54</v>
      </c>
      <c r="F35" s="50" t="s">
        <v>55</v>
      </c>
      <c r="G35" s="50" t="s">
        <v>56</v>
      </c>
      <c r="H35" s="53" t="s">
        <v>55</v>
      </c>
      <c r="M35" s="52">
        <v>30</v>
      </c>
      <c r="N35" s="52">
        <v>0</v>
      </c>
      <c r="S35" s="52">
        <v>30</v>
      </c>
      <c r="T35" s="52">
        <v>0</v>
      </c>
      <c r="Y35" s="52">
        <v>30</v>
      </c>
      <c r="Z35" s="52">
        <v>0</v>
      </c>
      <c r="AE35" s="52">
        <v>30</v>
      </c>
      <c r="AF35" s="52">
        <v>0</v>
      </c>
      <c r="AG35" s="52">
        <v>120</v>
      </c>
      <c r="AH35" s="52">
        <v>0</v>
      </c>
    </row>
    <row r="36" spans="1:34">
      <c r="A36" s="50" t="s">
        <v>50</v>
      </c>
      <c r="B36" s="50" t="s">
        <v>161</v>
      </c>
      <c r="C36" s="50" t="s">
        <v>162</v>
      </c>
      <c r="D36" s="50" t="s">
        <v>163</v>
      </c>
      <c r="E36" s="50" t="s">
        <v>69</v>
      </c>
      <c r="F36" s="50" t="s">
        <v>55</v>
      </c>
      <c r="G36" s="50" t="s">
        <v>56</v>
      </c>
      <c r="H36" s="53" t="s">
        <v>55</v>
      </c>
      <c r="M36" s="52">
        <v>48</v>
      </c>
      <c r="N36" s="52">
        <v>0</v>
      </c>
      <c r="S36" s="52">
        <v>48</v>
      </c>
      <c r="T36" s="52">
        <v>0</v>
      </c>
      <c r="Y36" s="52">
        <v>48</v>
      </c>
      <c r="Z36" s="52">
        <v>0</v>
      </c>
      <c r="AE36" s="52">
        <v>48</v>
      </c>
      <c r="AF36" s="52">
        <v>0</v>
      </c>
      <c r="AG36" s="52">
        <v>192</v>
      </c>
      <c r="AH36" s="52">
        <v>0</v>
      </c>
    </row>
    <row r="37" spans="1:34">
      <c r="A37" s="50" t="s">
        <v>50</v>
      </c>
      <c r="B37" s="50" t="s">
        <v>164</v>
      </c>
      <c r="C37" s="50" t="s">
        <v>165</v>
      </c>
      <c r="D37" s="50" t="s">
        <v>166</v>
      </c>
      <c r="E37" s="50" t="s">
        <v>54</v>
      </c>
      <c r="F37" s="50" t="s">
        <v>55</v>
      </c>
      <c r="G37" s="50" t="s">
        <v>56</v>
      </c>
      <c r="H37" s="53" t="s">
        <v>55</v>
      </c>
      <c r="M37" s="52">
        <v>42</v>
      </c>
      <c r="N37" s="52">
        <v>8550</v>
      </c>
      <c r="S37" s="52">
        <v>42</v>
      </c>
      <c r="T37" s="52">
        <v>8550</v>
      </c>
      <c r="Y37" s="52">
        <v>42</v>
      </c>
      <c r="Z37" s="52">
        <v>8550</v>
      </c>
      <c r="AE37" s="52">
        <v>42</v>
      </c>
      <c r="AF37" s="52">
        <v>8550</v>
      </c>
      <c r="AG37" s="52">
        <v>168</v>
      </c>
      <c r="AH37" s="52">
        <v>34200</v>
      </c>
    </row>
    <row r="38" spans="1:34">
      <c r="A38" s="50" t="s">
        <v>50</v>
      </c>
      <c r="B38" s="50" t="s">
        <v>167</v>
      </c>
      <c r="C38" s="50" t="s">
        <v>168</v>
      </c>
      <c r="D38" s="50" t="s">
        <v>169</v>
      </c>
      <c r="E38" s="50" t="s">
        <v>54</v>
      </c>
      <c r="F38" s="50" t="s">
        <v>55</v>
      </c>
      <c r="G38" s="50" t="s">
        <v>56</v>
      </c>
      <c r="H38" s="53" t="s">
        <v>55</v>
      </c>
      <c r="M38" s="52">
        <v>30</v>
      </c>
      <c r="N38" s="52">
        <v>6390</v>
      </c>
      <c r="S38" s="52">
        <v>30</v>
      </c>
      <c r="T38" s="52">
        <v>6390</v>
      </c>
      <c r="Y38" s="52">
        <v>30</v>
      </c>
      <c r="Z38" s="52">
        <v>6390</v>
      </c>
      <c r="AE38" s="52">
        <v>30</v>
      </c>
      <c r="AF38" s="52">
        <v>6390</v>
      </c>
      <c r="AG38" s="52">
        <v>120</v>
      </c>
      <c r="AH38" s="52">
        <v>25560</v>
      </c>
    </row>
    <row r="39" spans="1:34">
      <c r="A39" s="50" t="s">
        <v>50</v>
      </c>
      <c r="B39" s="50" t="s">
        <v>170</v>
      </c>
      <c r="C39" s="50" t="s">
        <v>171</v>
      </c>
      <c r="D39" s="50" t="s">
        <v>172</v>
      </c>
      <c r="E39" s="50" t="s">
        <v>54</v>
      </c>
      <c r="F39" s="50" t="s">
        <v>55</v>
      </c>
      <c r="G39" s="50" t="s">
        <v>56</v>
      </c>
      <c r="H39" s="53" t="s">
        <v>55</v>
      </c>
      <c r="M39" s="52">
        <v>18</v>
      </c>
      <c r="N39" s="52">
        <v>4230</v>
      </c>
      <c r="S39" s="52">
        <v>18</v>
      </c>
      <c r="T39" s="52">
        <v>4230</v>
      </c>
      <c r="Y39" s="52">
        <v>18</v>
      </c>
      <c r="Z39" s="52">
        <v>4230</v>
      </c>
      <c r="AE39" s="52">
        <v>18</v>
      </c>
      <c r="AF39" s="52">
        <v>4230</v>
      </c>
      <c r="AG39" s="52">
        <v>72</v>
      </c>
      <c r="AH39" s="52">
        <v>16920</v>
      </c>
    </row>
    <row r="40" spans="1:34">
      <c r="A40" s="50" t="s">
        <v>50</v>
      </c>
      <c r="B40" s="50" t="s">
        <v>173</v>
      </c>
      <c r="C40" s="50" t="s">
        <v>174</v>
      </c>
      <c r="D40" s="50" t="s">
        <v>175</v>
      </c>
      <c r="E40" s="50" t="s">
        <v>54</v>
      </c>
      <c r="F40" s="50" t="s">
        <v>55</v>
      </c>
      <c r="G40" s="50" t="s">
        <v>56</v>
      </c>
      <c r="H40" s="53" t="s">
        <v>55</v>
      </c>
      <c r="M40" s="52">
        <v>18</v>
      </c>
      <c r="N40" s="52">
        <v>0</v>
      </c>
      <c r="S40" s="52">
        <v>18</v>
      </c>
      <c r="T40" s="52">
        <v>0</v>
      </c>
      <c r="Y40" s="52">
        <v>18</v>
      </c>
      <c r="Z40" s="52">
        <v>0</v>
      </c>
      <c r="AE40" s="52">
        <v>18</v>
      </c>
      <c r="AF40" s="52">
        <v>0</v>
      </c>
      <c r="AG40" s="52">
        <v>72</v>
      </c>
      <c r="AH40" s="52">
        <v>0</v>
      </c>
    </row>
    <row r="41" spans="1:34">
      <c r="A41" s="50" t="s">
        <v>50</v>
      </c>
      <c r="B41" s="50" t="s">
        <v>176</v>
      </c>
      <c r="C41" s="50" t="s">
        <v>177</v>
      </c>
      <c r="D41" s="50" t="s">
        <v>178</v>
      </c>
      <c r="E41" s="50" t="s">
        <v>54</v>
      </c>
      <c r="F41" s="50" t="s">
        <v>55</v>
      </c>
      <c r="G41" s="50" t="s">
        <v>56</v>
      </c>
      <c r="H41" s="53" t="s">
        <v>55</v>
      </c>
      <c r="M41" s="52">
        <v>12</v>
      </c>
      <c r="N41" s="52">
        <v>0</v>
      </c>
      <c r="S41" s="52">
        <v>12</v>
      </c>
      <c r="T41" s="52">
        <v>0</v>
      </c>
      <c r="Y41" s="52">
        <v>12</v>
      </c>
      <c r="Z41" s="52">
        <v>0</v>
      </c>
      <c r="AE41" s="52">
        <v>12</v>
      </c>
      <c r="AF41" s="52">
        <v>0</v>
      </c>
      <c r="AG41" s="52">
        <v>48</v>
      </c>
      <c r="AH41" s="52">
        <v>0</v>
      </c>
    </row>
    <row r="42" spans="1:34">
      <c r="A42" s="50" t="s">
        <v>50</v>
      </c>
      <c r="B42" s="50" t="s">
        <v>179</v>
      </c>
      <c r="C42" s="50" t="s">
        <v>180</v>
      </c>
      <c r="D42" s="50" t="s">
        <v>181</v>
      </c>
      <c r="E42" s="50" t="s">
        <v>54</v>
      </c>
      <c r="F42" s="50" t="s">
        <v>55</v>
      </c>
      <c r="G42" s="50" t="s">
        <v>56</v>
      </c>
      <c r="H42" s="53" t="s">
        <v>55</v>
      </c>
      <c r="M42" s="52">
        <v>30</v>
      </c>
      <c r="N42" s="52">
        <v>6390</v>
      </c>
      <c r="S42" s="52">
        <v>30</v>
      </c>
      <c r="T42" s="52">
        <v>6390</v>
      </c>
      <c r="Y42" s="52">
        <v>30</v>
      </c>
      <c r="Z42" s="52">
        <v>6390</v>
      </c>
      <c r="AE42" s="52">
        <v>30</v>
      </c>
      <c r="AF42" s="52">
        <v>6390</v>
      </c>
      <c r="AG42" s="52">
        <v>120</v>
      </c>
      <c r="AH42" s="52">
        <v>25560</v>
      </c>
    </row>
    <row r="43" spans="1:34">
      <c r="A43" s="50" t="s">
        <v>50</v>
      </c>
      <c r="B43" s="50" t="s">
        <v>182</v>
      </c>
      <c r="C43" s="50" t="s">
        <v>183</v>
      </c>
      <c r="D43" s="50" t="s">
        <v>184</v>
      </c>
      <c r="E43" s="50" t="s">
        <v>54</v>
      </c>
      <c r="F43" s="50" t="s">
        <v>55</v>
      </c>
      <c r="G43" s="50" t="s">
        <v>56</v>
      </c>
      <c r="H43" s="53" t="s">
        <v>55</v>
      </c>
      <c r="M43" s="52">
        <v>24</v>
      </c>
      <c r="N43" s="52">
        <v>5310</v>
      </c>
      <c r="S43" s="52">
        <v>24</v>
      </c>
      <c r="T43" s="52">
        <v>5310</v>
      </c>
      <c r="Y43" s="52">
        <v>24</v>
      </c>
      <c r="Z43" s="52">
        <v>5310</v>
      </c>
      <c r="AE43" s="52">
        <v>24</v>
      </c>
      <c r="AF43" s="52">
        <v>5310</v>
      </c>
      <c r="AG43" s="52">
        <v>96</v>
      </c>
      <c r="AH43" s="52">
        <v>21240</v>
      </c>
    </row>
    <row r="44" spans="1:34">
      <c r="A44" s="50" t="s">
        <v>50</v>
      </c>
      <c r="B44" s="50" t="s">
        <v>185</v>
      </c>
      <c r="C44" s="50" t="s">
        <v>186</v>
      </c>
      <c r="D44" s="50" t="s">
        <v>187</v>
      </c>
      <c r="E44" s="50" t="s">
        <v>54</v>
      </c>
      <c r="F44" s="50" t="s">
        <v>55</v>
      </c>
      <c r="G44" s="50" t="s">
        <v>56</v>
      </c>
      <c r="H44" s="53" t="s">
        <v>55</v>
      </c>
      <c r="M44" s="52">
        <v>12</v>
      </c>
      <c r="N44" s="52">
        <v>3150</v>
      </c>
      <c r="S44" s="52">
        <v>12</v>
      </c>
      <c r="T44" s="52">
        <v>3150</v>
      </c>
      <c r="Y44" s="52">
        <v>12</v>
      </c>
      <c r="Z44" s="52">
        <v>3150</v>
      </c>
      <c r="AE44" s="52">
        <v>12</v>
      </c>
      <c r="AF44" s="52">
        <v>3150</v>
      </c>
      <c r="AG44" s="52">
        <v>48</v>
      </c>
      <c r="AH44" s="52">
        <v>12600</v>
      </c>
    </row>
    <row r="45" spans="1:34">
      <c r="A45" s="50" t="s">
        <v>50</v>
      </c>
      <c r="B45" s="50" t="s">
        <v>188</v>
      </c>
      <c r="C45" s="50" t="s">
        <v>189</v>
      </c>
      <c r="D45" s="50" t="s">
        <v>190</v>
      </c>
      <c r="E45" s="50" t="s">
        <v>69</v>
      </c>
      <c r="F45" s="50" t="s">
        <v>55</v>
      </c>
      <c r="G45" s="50" t="s">
        <v>56</v>
      </c>
      <c r="H45" s="53" t="s">
        <v>55</v>
      </c>
      <c r="M45" s="52">
        <v>60</v>
      </c>
      <c r="N45" s="52">
        <v>15630</v>
      </c>
      <c r="S45" s="52">
        <v>60</v>
      </c>
      <c r="T45" s="52">
        <v>15630</v>
      </c>
      <c r="Y45" s="52">
        <v>60</v>
      </c>
      <c r="Z45" s="52">
        <v>15630</v>
      </c>
      <c r="AE45" s="52">
        <v>60</v>
      </c>
      <c r="AF45" s="52">
        <v>15630</v>
      </c>
      <c r="AG45" s="52">
        <v>240</v>
      </c>
      <c r="AH45" s="52">
        <v>62520</v>
      </c>
    </row>
    <row r="46" spans="1:34">
      <c r="A46" s="50" t="s">
        <v>50</v>
      </c>
      <c r="B46" s="50" t="s">
        <v>191</v>
      </c>
      <c r="C46" s="50" t="s">
        <v>192</v>
      </c>
      <c r="D46" s="50" t="s">
        <v>193</v>
      </c>
      <c r="E46" s="50" t="s">
        <v>54</v>
      </c>
      <c r="F46" s="50" t="s">
        <v>55</v>
      </c>
      <c r="G46" s="50" t="s">
        <v>56</v>
      </c>
      <c r="H46" s="53" t="s">
        <v>55</v>
      </c>
      <c r="M46" s="52">
        <v>18</v>
      </c>
      <c r="N46" s="52">
        <v>4230</v>
      </c>
      <c r="S46" s="52">
        <v>18</v>
      </c>
      <c r="T46" s="52">
        <v>4230</v>
      </c>
      <c r="Y46" s="52">
        <v>18</v>
      </c>
      <c r="Z46" s="52">
        <v>4230</v>
      </c>
      <c r="AE46" s="52">
        <v>18</v>
      </c>
      <c r="AF46" s="52">
        <v>4230</v>
      </c>
      <c r="AG46" s="52">
        <v>72</v>
      </c>
      <c r="AH46" s="52">
        <v>16920</v>
      </c>
    </row>
    <row r="47" spans="1:34">
      <c r="A47" s="50" t="s">
        <v>50</v>
      </c>
      <c r="B47" s="50" t="s">
        <v>194</v>
      </c>
      <c r="C47" s="50" t="s">
        <v>195</v>
      </c>
      <c r="D47" s="50" t="s">
        <v>196</v>
      </c>
      <c r="E47" s="50" t="s">
        <v>54</v>
      </c>
      <c r="F47" s="50" t="s">
        <v>55</v>
      </c>
      <c r="G47" s="50" t="s">
        <v>56</v>
      </c>
      <c r="H47" s="53" t="s">
        <v>55</v>
      </c>
      <c r="M47" s="52">
        <v>24</v>
      </c>
      <c r="N47" s="52">
        <v>5310</v>
      </c>
      <c r="S47" s="52">
        <v>24</v>
      </c>
      <c r="T47" s="52">
        <v>5310</v>
      </c>
      <c r="Y47" s="52">
        <v>24</v>
      </c>
      <c r="Z47" s="52">
        <v>5310</v>
      </c>
      <c r="AE47" s="52">
        <v>24</v>
      </c>
      <c r="AF47" s="52">
        <v>5310</v>
      </c>
      <c r="AG47" s="52">
        <v>96</v>
      </c>
      <c r="AH47" s="52">
        <v>21240</v>
      </c>
    </row>
    <row r="48" spans="1:34">
      <c r="A48" s="50" t="s">
        <v>50</v>
      </c>
      <c r="B48" s="50" t="s">
        <v>197</v>
      </c>
      <c r="C48" s="50" t="s">
        <v>198</v>
      </c>
      <c r="D48" s="50" t="s">
        <v>199</v>
      </c>
      <c r="E48" s="50" t="s">
        <v>54</v>
      </c>
      <c r="F48" s="50" t="s">
        <v>55</v>
      </c>
      <c r="G48" s="50" t="s">
        <v>56</v>
      </c>
      <c r="H48" s="53" t="s">
        <v>55</v>
      </c>
      <c r="M48" s="52">
        <v>24</v>
      </c>
      <c r="N48" s="52">
        <v>5310</v>
      </c>
      <c r="S48" s="52">
        <v>24</v>
      </c>
      <c r="T48" s="52">
        <v>5310</v>
      </c>
      <c r="Y48" s="52">
        <v>24</v>
      </c>
      <c r="Z48" s="52">
        <v>5310</v>
      </c>
      <c r="AE48" s="52">
        <v>24</v>
      </c>
      <c r="AF48" s="52">
        <v>5310</v>
      </c>
      <c r="AG48" s="52">
        <v>96</v>
      </c>
      <c r="AH48" s="52">
        <v>21240</v>
      </c>
    </row>
    <row r="49" spans="1:34">
      <c r="A49" s="50" t="s">
        <v>50</v>
      </c>
      <c r="B49" s="50" t="s">
        <v>200</v>
      </c>
      <c r="C49" s="50" t="s">
        <v>201</v>
      </c>
      <c r="D49" s="50" t="s">
        <v>202</v>
      </c>
      <c r="E49" s="50" t="s">
        <v>54</v>
      </c>
      <c r="F49" s="50" t="s">
        <v>55</v>
      </c>
      <c r="G49" s="50" t="s">
        <v>56</v>
      </c>
      <c r="H49" s="53" t="s">
        <v>55</v>
      </c>
      <c r="M49" s="52">
        <v>36</v>
      </c>
      <c r="N49" s="52">
        <v>7470</v>
      </c>
      <c r="S49" s="52">
        <v>36</v>
      </c>
      <c r="T49" s="52">
        <v>7470</v>
      </c>
      <c r="Y49" s="52">
        <v>36</v>
      </c>
      <c r="Z49" s="52">
        <v>7470</v>
      </c>
      <c r="AE49" s="52">
        <v>36</v>
      </c>
      <c r="AF49" s="52">
        <v>7470</v>
      </c>
      <c r="AG49" s="52">
        <v>144</v>
      </c>
      <c r="AH49" s="52">
        <v>29880</v>
      </c>
    </row>
    <row r="50" spans="1:34">
      <c r="A50" s="50" t="s">
        <v>50</v>
      </c>
      <c r="B50" s="50" t="s">
        <v>203</v>
      </c>
      <c r="C50" s="50" t="s">
        <v>204</v>
      </c>
      <c r="D50" s="50" t="s">
        <v>205</v>
      </c>
      <c r="E50" s="50" t="s">
        <v>54</v>
      </c>
      <c r="F50" s="50" t="s">
        <v>55</v>
      </c>
      <c r="G50" s="50" t="s">
        <v>56</v>
      </c>
      <c r="H50" s="53" t="s">
        <v>55</v>
      </c>
      <c r="M50" s="52">
        <v>30</v>
      </c>
      <c r="N50" s="52">
        <v>6390</v>
      </c>
      <c r="S50" s="52">
        <v>30</v>
      </c>
      <c r="T50" s="52">
        <v>6390</v>
      </c>
      <c r="Y50" s="52">
        <v>30</v>
      </c>
      <c r="Z50" s="52">
        <v>6390</v>
      </c>
      <c r="AE50" s="52">
        <v>30</v>
      </c>
      <c r="AF50" s="52">
        <v>6390</v>
      </c>
      <c r="AG50" s="52">
        <v>120</v>
      </c>
      <c r="AH50" s="52">
        <v>25560</v>
      </c>
    </row>
    <row r="51" spans="1:34">
      <c r="A51" s="50" t="s">
        <v>50</v>
      </c>
      <c r="B51" s="50" t="s">
        <v>206</v>
      </c>
      <c r="C51" s="50" t="s">
        <v>207</v>
      </c>
      <c r="D51" s="50" t="s">
        <v>208</v>
      </c>
      <c r="E51" s="50" t="s">
        <v>54</v>
      </c>
      <c r="F51" s="50" t="s">
        <v>55</v>
      </c>
      <c r="G51" s="50" t="s">
        <v>56</v>
      </c>
      <c r="H51" s="53" t="s">
        <v>55</v>
      </c>
      <c r="M51" s="52">
        <v>18</v>
      </c>
      <c r="N51" s="52">
        <v>4230</v>
      </c>
      <c r="S51" s="52">
        <v>18</v>
      </c>
      <c r="T51" s="52">
        <v>4230</v>
      </c>
      <c r="Y51" s="52">
        <v>18</v>
      </c>
      <c r="Z51" s="52">
        <v>4230</v>
      </c>
      <c r="AE51" s="52">
        <v>18</v>
      </c>
      <c r="AF51" s="52">
        <v>4230</v>
      </c>
      <c r="AG51" s="52">
        <v>72</v>
      </c>
      <c r="AH51" s="52">
        <v>16920</v>
      </c>
    </row>
    <row r="52" spans="1:34">
      <c r="A52" s="50" t="s">
        <v>50</v>
      </c>
      <c r="B52" s="50" t="s">
        <v>209</v>
      </c>
      <c r="C52" s="50" t="s">
        <v>210</v>
      </c>
      <c r="D52" s="50" t="s">
        <v>211</v>
      </c>
      <c r="E52" s="50" t="s">
        <v>54</v>
      </c>
      <c r="F52" s="50" t="s">
        <v>55</v>
      </c>
      <c r="G52" s="50" t="s">
        <v>56</v>
      </c>
      <c r="H52" s="53" t="s">
        <v>55</v>
      </c>
      <c r="M52" s="52">
        <v>30</v>
      </c>
      <c r="N52" s="52">
        <v>0</v>
      </c>
      <c r="S52" s="52">
        <v>30</v>
      </c>
      <c r="T52" s="52">
        <v>0</v>
      </c>
      <c r="Y52" s="52">
        <v>30</v>
      </c>
      <c r="Z52" s="52">
        <v>0</v>
      </c>
      <c r="AE52" s="52">
        <v>30</v>
      </c>
      <c r="AF52" s="52">
        <v>0</v>
      </c>
      <c r="AG52" s="52">
        <v>120</v>
      </c>
      <c r="AH52" s="52">
        <v>0</v>
      </c>
    </row>
    <row r="53" spans="1:34">
      <c r="A53" s="50" t="s">
        <v>50</v>
      </c>
      <c r="B53" s="50" t="s">
        <v>212</v>
      </c>
      <c r="C53" s="50" t="s">
        <v>213</v>
      </c>
      <c r="D53" s="50" t="s">
        <v>214</v>
      </c>
      <c r="E53" s="50" t="s">
        <v>54</v>
      </c>
      <c r="F53" s="50" t="s">
        <v>55</v>
      </c>
      <c r="G53" s="50" t="s">
        <v>56</v>
      </c>
      <c r="H53" s="53" t="s">
        <v>55</v>
      </c>
      <c r="M53" s="52">
        <v>48</v>
      </c>
      <c r="N53" s="52">
        <v>0</v>
      </c>
      <c r="S53" s="52">
        <v>48</v>
      </c>
      <c r="T53" s="52">
        <v>0</v>
      </c>
      <c r="Y53" s="52">
        <v>48</v>
      </c>
      <c r="Z53" s="52">
        <v>0</v>
      </c>
      <c r="AE53" s="52">
        <v>48</v>
      </c>
      <c r="AF53" s="52">
        <v>0</v>
      </c>
      <c r="AG53" s="52">
        <v>192</v>
      </c>
      <c r="AH53" s="52">
        <v>0</v>
      </c>
    </row>
    <row r="54" spans="1:34">
      <c r="A54" s="50" t="s">
        <v>50</v>
      </c>
      <c r="B54" s="50" t="s">
        <v>215</v>
      </c>
      <c r="C54" s="50" t="s">
        <v>216</v>
      </c>
      <c r="D54" s="50" t="s">
        <v>217</v>
      </c>
      <c r="E54" s="50" t="s">
        <v>69</v>
      </c>
      <c r="F54" s="50" t="s">
        <v>55</v>
      </c>
      <c r="G54" s="50" t="s">
        <v>56</v>
      </c>
      <c r="H54" s="53" t="s">
        <v>55</v>
      </c>
      <c r="M54" s="52">
        <v>60</v>
      </c>
      <c r="N54" s="52">
        <v>0</v>
      </c>
      <c r="S54" s="52">
        <v>60</v>
      </c>
      <c r="T54" s="52">
        <v>0</v>
      </c>
      <c r="Y54" s="52">
        <v>60</v>
      </c>
      <c r="Z54" s="52">
        <v>0</v>
      </c>
      <c r="AE54" s="52">
        <v>60</v>
      </c>
      <c r="AF54" s="52">
        <v>0</v>
      </c>
      <c r="AG54" s="52">
        <v>240</v>
      </c>
      <c r="AH54" s="52">
        <v>0</v>
      </c>
    </row>
    <row r="55" spans="1:34">
      <c r="A55" s="50" t="s">
        <v>50</v>
      </c>
      <c r="B55" s="50" t="s">
        <v>218</v>
      </c>
      <c r="C55" s="50" t="s">
        <v>219</v>
      </c>
      <c r="D55" s="50" t="s">
        <v>220</v>
      </c>
      <c r="E55" s="50" t="s">
        <v>69</v>
      </c>
      <c r="F55" s="50" t="s">
        <v>55</v>
      </c>
      <c r="G55" s="50" t="s">
        <v>56</v>
      </c>
      <c r="H55" s="53" t="s">
        <v>55</v>
      </c>
      <c r="M55" s="52">
        <v>60</v>
      </c>
      <c r="N55" s="52">
        <v>15630</v>
      </c>
      <c r="S55" s="52">
        <v>60</v>
      </c>
      <c r="T55" s="52">
        <v>15630</v>
      </c>
      <c r="Y55" s="52">
        <v>60</v>
      </c>
      <c r="Z55" s="52">
        <v>15630</v>
      </c>
      <c r="AE55" s="52">
        <v>60</v>
      </c>
      <c r="AF55" s="52">
        <v>15630</v>
      </c>
      <c r="AG55" s="52">
        <v>240</v>
      </c>
      <c r="AH55" s="52">
        <v>62520</v>
      </c>
    </row>
    <row r="56" spans="1:34">
      <c r="A56" s="50" t="s">
        <v>50</v>
      </c>
      <c r="B56" s="50" t="s">
        <v>221</v>
      </c>
      <c r="C56" s="50" t="s">
        <v>222</v>
      </c>
      <c r="D56" s="50" t="s">
        <v>223</v>
      </c>
      <c r="E56" s="50" t="s">
        <v>69</v>
      </c>
      <c r="F56" s="50" t="s">
        <v>55</v>
      </c>
      <c r="G56" s="50" t="s">
        <v>56</v>
      </c>
      <c r="H56" s="53" t="s">
        <v>55</v>
      </c>
      <c r="M56" s="52">
        <v>18</v>
      </c>
      <c r="N56" s="52">
        <v>5550</v>
      </c>
      <c r="S56" s="52">
        <v>18</v>
      </c>
      <c r="T56" s="52">
        <v>5550</v>
      </c>
      <c r="Y56" s="52">
        <v>18</v>
      </c>
      <c r="Z56" s="52">
        <v>5550</v>
      </c>
      <c r="AE56" s="52">
        <v>18</v>
      </c>
      <c r="AF56" s="52">
        <v>5550</v>
      </c>
      <c r="AG56" s="52">
        <v>72</v>
      </c>
      <c r="AH56" s="52">
        <v>22200</v>
      </c>
    </row>
    <row r="57" spans="1:34">
      <c r="A57" s="50" t="s">
        <v>50</v>
      </c>
      <c r="B57" s="50" t="s">
        <v>224</v>
      </c>
      <c r="C57" s="50" t="s">
        <v>207</v>
      </c>
      <c r="D57" s="50" t="s">
        <v>208</v>
      </c>
      <c r="E57" s="50" t="s">
        <v>54</v>
      </c>
      <c r="F57" s="50" t="s">
        <v>55</v>
      </c>
      <c r="G57" s="50" t="s">
        <v>56</v>
      </c>
      <c r="H57" s="53" t="s">
        <v>55</v>
      </c>
      <c r="M57" s="52">
        <v>12</v>
      </c>
      <c r="N57" s="52">
        <v>3150</v>
      </c>
      <c r="S57" s="52">
        <v>12</v>
      </c>
      <c r="T57" s="52">
        <v>3150</v>
      </c>
      <c r="Y57" s="52">
        <v>12</v>
      </c>
      <c r="Z57" s="52">
        <v>3150</v>
      </c>
      <c r="AE57" s="52">
        <v>12</v>
      </c>
      <c r="AF57" s="52">
        <v>3150</v>
      </c>
      <c r="AG57" s="52">
        <v>48</v>
      </c>
      <c r="AH57" s="52">
        <v>12600</v>
      </c>
    </row>
    <row r="58" spans="1:34">
      <c r="A58" s="50" t="s">
        <v>50</v>
      </c>
      <c r="B58" s="50" t="s">
        <v>225</v>
      </c>
      <c r="C58" s="50" t="s">
        <v>226</v>
      </c>
      <c r="D58" s="50" t="s">
        <v>227</v>
      </c>
      <c r="E58" s="50" t="s">
        <v>54</v>
      </c>
      <c r="F58" s="50" t="s">
        <v>55</v>
      </c>
      <c r="G58" s="50" t="s">
        <v>56</v>
      </c>
      <c r="H58" s="53" t="s">
        <v>55</v>
      </c>
      <c r="M58" s="52">
        <v>30</v>
      </c>
      <c r="N58" s="52">
        <v>6390</v>
      </c>
      <c r="S58" s="52">
        <v>30</v>
      </c>
      <c r="T58" s="52">
        <v>6390</v>
      </c>
      <c r="Y58" s="52">
        <v>30</v>
      </c>
      <c r="Z58" s="52">
        <v>6390</v>
      </c>
      <c r="AE58" s="52">
        <v>30</v>
      </c>
      <c r="AF58" s="52">
        <v>6390</v>
      </c>
      <c r="AG58" s="52">
        <v>120</v>
      </c>
      <c r="AH58" s="52">
        <v>25560</v>
      </c>
    </row>
    <row r="59" spans="1:34">
      <c r="A59" s="50" t="s">
        <v>50</v>
      </c>
      <c r="B59" s="50" t="s">
        <v>228</v>
      </c>
      <c r="C59" s="50" t="s">
        <v>229</v>
      </c>
      <c r="D59" s="50" t="s">
        <v>230</v>
      </c>
      <c r="E59" s="50" t="s">
        <v>54</v>
      </c>
      <c r="F59" s="50" t="s">
        <v>55</v>
      </c>
      <c r="G59" s="50" t="s">
        <v>56</v>
      </c>
      <c r="H59" s="53" t="s">
        <v>55</v>
      </c>
      <c r="M59" s="52">
        <v>30</v>
      </c>
      <c r="N59" s="52">
        <v>0</v>
      </c>
      <c r="S59" s="52">
        <v>30</v>
      </c>
      <c r="T59" s="52">
        <v>0</v>
      </c>
      <c r="Y59" s="52">
        <v>30</v>
      </c>
      <c r="Z59" s="52">
        <v>0</v>
      </c>
      <c r="AE59" s="52">
        <v>30</v>
      </c>
      <c r="AF59" s="52">
        <v>0</v>
      </c>
      <c r="AG59" s="52">
        <v>120</v>
      </c>
      <c r="AH59" s="52">
        <v>0</v>
      </c>
    </row>
    <row r="60" spans="1:34">
      <c r="A60" s="50" t="s">
        <v>50</v>
      </c>
      <c r="B60" s="50" t="s">
        <v>231</v>
      </c>
      <c r="C60" s="50" t="s">
        <v>232</v>
      </c>
      <c r="D60" s="50" t="s">
        <v>233</v>
      </c>
      <c r="E60" s="50" t="s">
        <v>54</v>
      </c>
      <c r="F60" s="50" t="s">
        <v>55</v>
      </c>
      <c r="G60" s="50" t="s">
        <v>56</v>
      </c>
      <c r="H60" s="53" t="s">
        <v>55</v>
      </c>
      <c r="M60" s="52">
        <v>30</v>
      </c>
      <c r="N60" s="52">
        <v>0</v>
      </c>
      <c r="S60" s="52">
        <v>30</v>
      </c>
      <c r="T60" s="52">
        <v>0</v>
      </c>
      <c r="Y60" s="52">
        <v>30</v>
      </c>
      <c r="Z60" s="52">
        <v>0</v>
      </c>
      <c r="AE60" s="52">
        <v>30</v>
      </c>
      <c r="AF60" s="52">
        <v>0</v>
      </c>
      <c r="AG60" s="52">
        <v>120</v>
      </c>
      <c r="AH60" s="52">
        <v>0</v>
      </c>
    </row>
    <row r="61" spans="1:34">
      <c r="A61" s="50" t="s">
        <v>50</v>
      </c>
      <c r="B61" s="50" t="s">
        <v>234</v>
      </c>
      <c r="C61" s="50" t="s">
        <v>235</v>
      </c>
      <c r="D61" s="50" t="s">
        <v>236</v>
      </c>
      <c r="E61" s="50" t="s">
        <v>54</v>
      </c>
      <c r="F61" s="50" t="s">
        <v>55</v>
      </c>
      <c r="G61" s="50" t="s">
        <v>56</v>
      </c>
      <c r="H61" s="53" t="s">
        <v>55</v>
      </c>
      <c r="M61" s="52">
        <v>18</v>
      </c>
      <c r="N61" s="52">
        <v>0</v>
      </c>
      <c r="S61" s="52">
        <v>18</v>
      </c>
      <c r="T61" s="52">
        <v>0</v>
      </c>
      <c r="Y61" s="52">
        <v>18</v>
      </c>
      <c r="Z61" s="52">
        <v>0</v>
      </c>
      <c r="AE61" s="52">
        <v>18</v>
      </c>
      <c r="AF61" s="52">
        <v>0</v>
      </c>
      <c r="AG61" s="52">
        <v>72</v>
      </c>
      <c r="AH61" s="52">
        <v>0</v>
      </c>
    </row>
    <row r="62" spans="1:34">
      <c r="A62" s="50" t="s">
        <v>50</v>
      </c>
      <c r="B62" s="50" t="s">
        <v>237</v>
      </c>
      <c r="C62" s="50" t="s">
        <v>238</v>
      </c>
      <c r="D62" s="50" t="s">
        <v>239</v>
      </c>
      <c r="E62" s="50" t="s">
        <v>69</v>
      </c>
      <c r="F62" s="50" t="s">
        <v>55</v>
      </c>
      <c r="G62" s="50" t="s">
        <v>56</v>
      </c>
      <c r="H62" s="53" t="s">
        <v>55</v>
      </c>
      <c r="M62" s="52">
        <v>6</v>
      </c>
      <c r="N62" s="52">
        <v>2670</v>
      </c>
      <c r="S62" s="52">
        <v>6</v>
      </c>
      <c r="T62" s="52">
        <v>2670</v>
      </c>
      <c r="Y62" s="52">
        <v>6</v>
      </c>
      <c r="Z62" s="52">
        <v>2670</v>
      </c>
      <c r="AE62" s="52">
        <v>6</v>
      </c>
      <c r="AF62" s="52">
        <v>2670</v>
      </c>
      <c r="AG62" s="52">
        <v>24</v>
      </c>
      <c r="AH62" s="52">
        <v>10680</v>
      </c>
    </row>
    <row r="63" spans="1:34">
      <c r="A63" s="50" t="s">
        <v>50</v>
      </c>
      <c r="B63" s="50" t="s">
        <v>240</v>
      </c>
      <c r="C63" s="50" t="s">
        <v>241</v>
      </c>
      <c r="D63" s="50" t="s">
        <v>242</v>
      </c>
      <c r="E63" s="50" t="s">
        <v>54</v>
      </c>
      <c r="F63" s="50" t="s">
        <v>55</v>
      </c>
      <c r="G63" s="50" t="s">
        <v>56</v>
      </c>
      <c r="H63" s="53" t="s">
        <v>55</v>
      </c>
      <c r="M63" s="52">
        <v>24</v>
      </c>
      <c r="N63" s="52">
        <v>5310</v>
      </c>
      <c r="S63" s="52">
        <v>24</v>
      </c>
      <c r="T63" s="52">
        <v>5310</v>
      </c>
      <c r="Y63" s="52">
        <v>24</v>
      </c>
      <c r="Z63" s="52">
        <v>5310</v>
      </c>
      <c r="AE63" s="52">
        <v>24</v>
      </c>
      <c r="AF63" s="52">
        <v>5310</v>
      </c>
      <c r="AG63" s="52">
        <v>96</v>
      </c>
      <c r="AH63" s="52">
        <v>21240</v>
      </c>
    </row>
    <row r="64" spans="1:34">
      <c r="A64" s="50" t="s">
        <v>50</v>
      </c>
      <c r="B64" s="50" t="s">
        <v>243</v>
      </c>
      <c r="C64" s="50" t="s">
        <v>244</v>
      </c>
      <c r="D64" s="50" t="s">
        <v>245</v>
      </c>
      <c r="E64" s="50" t="s">
        <v>54</v>
      </c>
      <c r="F64" s="50" t="s">
        <v>55</v>
      </c>
      <c r="G64" s="50" t="s">
        <v>56</v>
      </c>
      <c r="H64" s="53" t="s">
        <v>55</v>
      </c>
      <c r="M64" s="52">
        <v>24</v>
      </c>
      <c r="N64" s="52">
        <v>5310</v>
      </c>
      <c r="S64" s="52">
        <v>24</v>
      </c>
      <c r="T64" s="52">
        <v>5310</v>
      </c>
      <c r="Y64" s="52">
        <v>24</v>
      </c>
      <c r="Z64" s="52">
        <v>5310</v>
      </c>
      <c r="AE64" s="52">
        <v>24</v>
      </c>
      <c r="AF64" s="52">
        <v>5310</v>
      </c>
      <c r="AG64" s="52">
        <v>96</v>
      </c>
      <c r="AH64" s="52">
        <v>21240</v>
      </c>
    </row>
    <row r="65" spans="1:34">
      <c r="A65" s="50" t="s">
        <v>50</v>
      </c>
      <c r="B65" s="50" t="s">
        <v>246</v>
      </c>
      <c r="C65" s="50" t="s">
        <v>247</v>
      </c>
      <c r="D65" s="50" t="s">
        <v>242</v>
      </c>
      <c r="E65" s="50" t="s">
        <v>69</v>
      </c>
      <c r="F65" s="50" t="s">
        <v>55</v>
      </c>
      <c r="G65" s="50" t="s">
        <v>56</v>
      </c>
      <c r="H65" s="53" t="s">
        <v>55</v>
      </c>
      <c r="M65" s="52">
        <v>24</v>
      </c>
      <c r="N65" s="52">
        <v>6990</v>
      </c>
      <c r="S65" s="52">
        <v>24</v>
      </c>
      <c r="T65" s="52">
        <v>6990</v>
      </c>
      <c r="Y65" s="52">
        <v>24</v>
      </c>
      <c r="Z65" s="52">
        <v>6990</v>
      </c>
      <c r="AE65" s="52">
        <v>24</v>
      </c>
      <c r="AF65" s="52">
        <v>6990</v>
      </c>
      <c r="AG65" s="52">
        <v>96</v>
      </c>
      <c r="AH65" s="52">
        <v>27960</v>
      </c>
    </row>
    <row r="66" spans="1:34">
      <c r="A66" s="50" t="s">
        <v>50</v>
      </c>
      <c r="B66" s="50" t="s">
        <v>248</v>
      </c>
      <c r="C66" s="50" t="s">
        <v>249</v>
      </c>
      <c r="D66" s="50" t="s">
        <v>250</v>
      </c>
      <c r="E66" s="50" t="s">
        <v>54</v>
      </c>
      <c r="F66" s="50" t="s">
        <v>55</v>
      </c>
      <c r="G66" s="50" t="s">
        <v>56</v>
      </c>
      <c r="H66" s="53" t="s">
        <v>55</v>
      </c>
      <c r="M66" s="52">
        <v>36</v>
      </c>
      <c r="N66" s="52">
        <v>7470</v>
      </c>
      <c r="S66" s="52">
        <v>36</v>
      </c>
      <c r="T66" s="52">
        <v>7470</v>
      </c>
      <c r="Y66" s="52">
        <v>36</v>
      </c>
      <c r="Z66" s="52">
        <v>7470</v>
      </c>
      <c r="AE66" s="52">
        <v>36</v>
      </c>
      <c r="AF66" s="52">
        <v>7470</v>
      </c>
      <c r="AG66" s="52">
        <v>144</v>
      </c>
      <c r="AH66" s="52">
        <v>29880</v>
      </c>
    </row>
    <row r="67" spans="1:34">
      <c r="A67" s="50" t="s">
        <v>50</v>
      </c>
      <c r="B67" s="50" t="s">
        <v>251</v>
      </c>
      <c r="C67" s="50" t="s">
        <v>252</v>
      </c>
      <c r="D67" s="50" t="s">
        <v>253</v>
      </c>
      <c r="E67" s="50" t="s">
        <v>69</v>
      </c>
      <c r="F67" s="50" t="s">
        <v>55</v>
      </c>
      <c r="G67" s="50" t="s">
        <v>56</v>
      </c>
      <c r="H67" s="53" t="s">
        <v>55</v>
      </c>
      <c r="M67" s="52">
        <v>36</v>
      </c>
      <c r="N67" s="52">
        <v>9870</v>
      </c>
      <c r="S67" s="52">
        <v>36</v>
      </c>
      <c r="T67" s="52">
        <v>9870</v>
      </c>
      <c r="Y67" s="52">
        <v>36</v>
      </c>
      <c r="Z67" s="52">
        <v>9870</v>
      </c>
      <c r="AE67" s="52">
        <v>36</v>
      </c>
      <c r="AF67" s="52">
        <v>9870</v>
      </c>
      <c r="AG67" s="52">
        <v>144</v>
      </c>
      <c r="AH67" s="52">
        <v>39480</v>
      </c>
    </row>
    <row r="68" spans="1:34">
      <c r="A68" s="50" t="s">
        <v>50</v>
      </c>
      <c r="B68" s="50" t="s">
        <v>254</v>
      </c>
      <c r="C68" s="50" t="s">
        <v>255</v>
      </c>
      <c r="D68" s="50" t="s">
        <v>256</v>
      </c>
      <c r="E68" s="50" t="s">
        <v>54</v>
      </c>
      <c r="F68" s="50" t="s">
        <v>55</v>
      </c>
      <c r="G68" s="50" t="s">
        <v>56</v>
      </c>
      <c r="H68" s="53" t="s">
        <v>55</v>
      </c>
      <c r="M68" s="52">
        <v>30</v>
      </c>
      <c r="N68" s="52">
        <v>6390</v>
      </c>
      <c r="S68" s="52">
        <v>30</v>
      </c>
      <c r="T68" s="52">
        <v>6390</v>
      </c>
      <c r="Y68" s="52">
        <v>30</v>
      </c>
      <c r="Z68" s="52">
        <v>6390</v>
      </c>
      <c r="AE68" s="52">
        <v>30</v>
      </c>
      <c r="AF68" s="52">
        <v>6390</v>
      </c>
      <c r="AG68" s="52">
        <v>120</v>
      </c>
      <c r="AH68" s="52">
        <v>25560</v>
      </c>
    </row>
    <row r="69" spans="1:34">
      <c r="A69" s="50" t="s">
        <v>50</v>
      </c>
      <c r="B69" s="50" t="s">
        <v>257</v>
      </c>
      <c r="C69" s="50" t="s">
        <v>258</v>
      </c>
      <c r="D69" s="50" t="s">
        <v>253</v>
      </c>
      <c r="E69" s="50" t="s">
        <v>54</v>
      </c>
      <c r="F69" s="50" t="s">
        <v>55</v>
      </c>
      <c r="G69" s="50" t="s">
        <v>56</v>
      </c>
      <c r="H69" s="53" t="s">
        <v>55</v>
      </c>
      <c r="M69" s="52">
        <v>27</v>
      </c>
      <c r="N69" s="52">
        <v>5850</v>
      </c>
      <c r="S69" s="52">
        <v>27</v>
      </c>
      <c r="T69" s="52">
        <v>5850</v>
      </c>
      <c r="Y69" s="52">
        <v>27</v>
      </c>
      <c r="Z69" s="52">
        <v>5850</v>
      </c>
      <c r="AE69" s="52">
        <v>27</v>
      </c>
      <c r="AF69" s="52">
        <v>5850</v>
      </c>
      <c r="AG69" s="52">
        <v>108</v>
      </c>
      <c r="AH69" s="52">
        <v>23400</v>
      </c>
    </row>
    <row r="70" spans="1:34">
      <c r="A70" s="50" t="s">
        <v>50</v>
      </c>
      <c r="B70" s="50" t="s">
        <v>259</v>
      </c>
      <c r="C70" s="50" t="s">
        <v>260</v>
      </c>
      <c r="D70" s="50" t="s">
        <v>261</v>
      </c>
      <c r="E70" s="50" t="s">
        <v>54</v>
      </c>
      <c r="F70" s="50" t="s">
        <v>55</v>
      </c>
      <c r="G70" s="50" t="s">
        <v>56</v>
      </c>
      <c r="H70" s="53" t="s">
        <v>55</v>
      </c>
      <c r="M70" s="52">
        <v>18</v>
      </c>
      <c r="N70" s="52">
        <v>4230</v>
      </c>
      <c r="S70" s="52">
        <v>18</v>
      </c>
      <c r="T70" s="52">
        <v>4230</v>
      </c>
      <c r="Y70" s="52">
        <v>18</v>
      </c>
      <c r="Z70" s="52">
        <v>4230</v>
      </c>
      <c r="AE70" s="52">
        <v>18</v>
      </c>
      <c r="AF70" s="52">
        <v>4230</v>
      </c>
      <c r="AG70" s="52">
        <v>72</v>
      </c>
      <c r="AH70" s="52">
        <v>16920</v>
      </c>
    </row>
    <row r="71" spans="1:34">
      <c r="A71" s="50" t="s">
        <v>50</v>
      </c>
      <c r="B71" s="50" t="s">
        <v>262</v>
      </c>
      <c r="C71" s="50" t="s">
        <v>263</v>
      </c>
      <c r="D71" s="50" t="s">
        <v>264</v>
      </c>
      <c r="E71" s="50" t="s">
        <v>69</v>
      </c>
      <c r="F71" s="50" t="s">
        <v>55</v>
      </c>
      <c r="G71" s="50" t="s">
        <v>56</v>
      </c>
      <c r="H71" s="53" t="s">
        <v>55</v>
      </c>
      <c r="M71" s="52">
        <v>24</v>
      </c>
      <c r="N71" s="52">
        <v>6990</v>
      </c>
      <c r="S71" s="52">
        <v>24</v>
      </c>
      <c r="T71" s="52">
        <v>6990</v>
      </c>
      <c r="Y71" s="52">
        <v>24</v>
      </c>
      <c r="Z71" s="52">
        <v>6990</v>
      </c>
      <c r="AE71" s="52">
        <v>24</v>
      </c>
      <c r="AF71" s="52">
        <v>6990</v>
      </c>
      <c r="AG71" s="52">
        <v>96</v>
      </c>
      <c r="AH71" s="52">
        <v>27960</v>
      </c>
    </row>
    <row r="72" spans="1:34">
      <c r="A72" s="50" t="s">
        <v>50</v>
      </c>
      <c r="B72" s="50" t="s">
        <v>265</v>
      </c>
      <c r="C72" s="50" t="s">
        <v>266</v>
      </c>
      <c r="D72" s="50" t="s">
        <v>267</v>
      </c>
      <c r="E72" s="50" t="s">
        <v>54</v>
      </c>
      <c r="F72" s="50" t="s">
        <v>55</v>
      </c>
      <c r="G72" s="50" t="s">
        <v>56</v>
      </c>
      <c r="H72" s="53" t="s">
        <v>55</v>
      </c>
      <c r="M72" s="52">
        <v>18</v>
      </c>
      <c r="N72" s="52">
        <v>4230</v>
      </c>
      <c r="S72" s="52">
        <v>18</v>
      </c>
      <c r="T72" s="52">
        <v>4230</v>
      </c>
      <c r="Y72" s="52">
        <v>18</v>
      </c>
      <c r="Z72" s="52">
        <v>4230</v>
      </c>
      <c r="AE72" s="52">
        <v>18</v>
      </c>
      <c r="AF72" s="52">
        <v>4230</v>
      </c>
      <c r="AG72" s="52">
        <v>72</v>
      </c>
      <c r="AH72" s="52">
        <v>16920</v>
      </c>
    </row>
    <row r="73" spans="1:34">
      <c r="A73" s="50" t="s">
        <v>50</v>
      </c>
      <c r="B73" s="50" t="s">
        <v>268</v>
      </c>
      <c r="C73" s="50" t="s">
        <v>269</v>
      </c>
      <c r="D73" s="50" t="s">
        <v>270</v>
      </c>
      <c r="E73" s="50" t="s">
        <v>54</v>
      </c>
      <c r="F73" s="50" t="s">
        <v>55</v>
      </c>
      <c r="G73" s="50" t="s">
        <v>56</v>
      </c>
      <c r="H73" s="53" t="s">
        <v>55</v>
      </c>
      <c r="M73" s="52">
        <v>30</v>
      </c>
      <c r="N73" s="52">
        <v>6390</v>
      </c>
      <c r="S73" s="52">
        <v>30</v>
      </c>
      <c r="T73" s="52">
        <v>6390</v>
      </c>
      <c r="Y73" s="52">
        <v>30</v>
      </c>
      <c r="Z73" s="52">
        <v>6390</v>
      </c>
      <c r="AE73" s="52">
        <v>30</v>
      </c>
      <c r="AF73" s="52">
        <v>6390</v>
      </c>
      <c r="AG73" s="52">
        <v>120</v>
      </c>
      <c r="AH73" s="52">
        <v>25560</v>
      </c>
    </row>
    <row r="74" spans="1:34">
      <c r="A74" s="50" t="s">
        <v>50</v>
      </c>
      <c r="B74" s="50" t="s">
        <v>271</v>
      </c>
      <c r="C74" s="50" t="s">
        <v>272</v>
      </c>
      <c r="D74" s="50" t="s">
        <v>273</v>
      </c>
      <c r="E74" s="50" t="s">
        <v>54</v>
      </c>
      <c r="F74" s="50" t="s">
        <v>55</v>
      </c>
      <c r="G74" s="50" t="s">
        <v>56</v>
      </c>
      <c r="H74" s="53" t="s">
        <v>55</v>
      </c>
      <c r="M74" s="52">
        <v>48</v>
      </c>
      <c r="N74" s="52">
        <v>9630</v>
      </c>
      <c r="S74" s="52">
        <v>48</v>
      </c>
      <c r="T74" s="52">
        <v>9630</v>
      </c>
      <c r="Y74" s="52">
        <v>48</v>
      </c>
      <c r="Z74" s="52">
        <v>9630</v>
      </c>
      <c r="AE74" s="52">
        <v>48</v>
      </c>
      <c r="AF74" s="52">
        <v>9630</v>
      </c>
      <c r="AG74" s="52">
        <v>192</v>
      </c>
      <c r="AH74" s="52">
        <v>38520</v>
      </c>
    </row>
    <row r="75" spans="1:34">
      <c r="A75" s="50" t="s">
        <v>50</v>
      </c>
      <c r="B75" s="50" t="s">
        <v>274</v>
      </c>
      <c r="C75" s="50" t="s">
        <v>275</v>
      </c>
      <c r="D75" s="50" t="s">
        <v>276</v>
      </c>
      <c r="E75" s="50" t="s">
        <v>54</v>
      </c>
      <c r="F75" s="50" t="s">
        <v>55</v>
      </c>
      <c r="G75" s="50" t="s">
        <v>56</v>
      </c>
      <c r="H75" s="53" t="s">
        <v>55</v>
      </c>
      <c r="M75" s="52">
        <v>42</v>
      </c>
      <c r="N75" s="52">
        <v>8550</v>
      </c>
      <c r="S75" s="52">
        <v>42</v>
      </c>
      <c r="T75" s="52">
        <v>8550</v>
      </c>
      <c r="Y75" s="52">
        <v>42</v>
      </c>
      <c r="Z75" s="52">
        <v>8550</v>
      </c>
      <c r="AE75" s="52">
        <v>42</v>
      </c>
      <c r="AF75" s="52">
        <v>8550</v>
      </c>
      <c r="AG75" s="52">
        <v>168</v>
      </c>
      <c r="AH75" s="52">
        <v>34200</v>
      </c>
    </row>
    <row r="76" spans="1:34">
      <c r="A76" s="50" t="s">
        <v>50</v>
      </c>
      <c r="B76" s="50" t="s">
        <v>277</v>
      </c>
      <c r="C76" s="50" t="s">
        <v>278</v>
      </c>
      <c r="D76" s="50" t="s">
        <v>279</v>
      </c>
      <c r="E76" s="50" t="s">
        <v>54</v>
      </c>
      <c r="F76" s="50" t="s">
        <v>55</v>
      </c>
      <c r="G76" s="50" t="s">
        <v>56</v>
      </c>
      <c r="H76" s="53" t="s">
        <v>55</v>
      </c>
      <c r="M76" s="52">
        <v>90</v>
      </c>
      <c r="N76" s="52">
        <v>0</v>
      </c>
      <c r="S76" s="52">
        <v>90</v>
      </c>
      <c r="T76" s="52">
        <v>0</v>
      </c>
      <c r="Y76" s="52">
        <v>90</v>
      </c>
      <c r="Z76" s="52">
        <v>0</v>
      </c>
      <c r="AE76" s="52">
        <v>90</v>
      </c>
      <c r="AF76" s="52">
        <v>0</v>
      </c>
      <c r="AG76" s="52">
        <v>360</v>
      </c>
      <c r="AH76" s="52">
        <v>0</v>
      </c>
    </row>
    <row r="77" spans="1:34">
      <c r="A77" s="50" t="s">
        <v>50</v>
      </c>
      <c r="B77" s="50" t="s">
        <v>280</v>
      </c>
      <c r="C77" s="50" t="s">
        <v>281</v>
      </c>
      <c r="D77" s="50" t="s">
        <v>282</v>
      </c>
      <c r="E77" s="50" t="s">
        <v>69</v>
      </c>
      <c r="F77" s="50" t="s">
        <v>55</v>
      </c>
      <c r="G77" s="50" t="s">
        <v>56</v>
      </c>
      <c r="H77" s="53" t="s">
        <v>55</v>
      </c>
      <c r="M77" s="52">
        <v>18</v>
      </c>
      <c r="N77" s="52">
        <v>0</v>
      </c>
      <c r="S77" s="52">
        <v>18</v>
      </c>
      <c r="T77" s="52">
        <v>0</v>
      </c>
      <c r="Y77" s="52">
        <v>18</v>
      </c>
      <c r="Z77" s="52">
        <v>0</v>
      </c>
      <c r="AE77" s="52">
        <v>18</v>
      </c>
      <c r="AF77" s="52">
        <v>0</v>
      </c>
      <c r="AG77" s="52">
        <v>72</v>
      </c>
      <c r="AH77" s="52">
        <v>0</v>
      </c>
    </row>
    <row r="78" spans="1:34">
      <c r="A78" s="50" t="s">
        <v>50</v>
      </c>
      <c r="B78" s="50" t="s">
        <v>283</v>
      </c>
      <c r="C78" s="50" t="s">
        <v>284</v>
      </c>
      <c r="D78" s="50" t="s">
        <v>285</v>
      </c>
      <c r="E78" s="50" t="s">
        <v>69</v>
      </c>
      <c r="F78" s="50" t="s">
        <v>55</v>
      </c>
      <c r="G78" s="50" t="s">
        <v>56</v>
      </c>
      <c r="H78" s="53" t="s">
        <v>55</v>
      </c>
      <c r="M78" s="52">
        <v>18</v>
      </c>
      <c r="N78" s="52">
        <v>5550</v>
      </c>
      <c r="S78" s="52">
        <v>18</v>
      </c>
      <c r="T78" s="52">
        <v>5550</v>
      </c>
      <c r="Y78" s="52">
        <v>18</v>
      </c>
      <c r="Z78" s="52">
        <v>5550</v>
      </c>
      <c r="AE78" s="52">
        <v>18</v>
      </c>
      <c r="AF78" s="52">
        <v>5550</v>
      </c>
      <c r="AG78" s="52">
        <v>72</v>
      </c>
      <c r="AH78" s="52">
        <v>22200</v>
      </c>
    </row>
    <row r="79" spans="1:34">
      <c r="A79" s="50" t="s">
        <v>50</v>
      </c>
      <c r="B79" s="50" t="s">
        <v>286</v>
      </c>
      <c r="C79" s="50" t="s">
        <v>287</v>
      </c>
      <c r="D79" s="50" t="s">
        <v>288</v>
      </c>
      <c r="E79" s="50" t="s">
        <v>54</v>
      </c>
      <c r="F79" s="50" t="s">
        <v>55</v>
      </c>
      <c r="G79" s="50" t="s">
        <v>56</v>
      </c>
      <c r="H79" s="53" t="s">
        <v>55</v>
      </c>
      <c r="M79" s="52">
        <v>30</v>
      </c>
      <c r="N79" s="52">
        <v>6390</v>
      </c>
      <c r="S79" s="52">
        <v>30</v>
      </c>
      <c r="T79" s="52">
        <v>6390</v>
      </c>
      <c r="Y79" s="52">
        <v>30</v>
      </c>
      <c r="Z79" s="52">
        <v>6390</v>
      </c>
      <c r="AE79" s="52">
        <v>30</v>
      </c>
      <c r="AF79" s="52">
        <v>6390</v>
      </c>
      <c r="AG79" s="52">
        <v>120</v>
      </c>
      <c r="AH79" s="52">
        <v>25560</v>
      </c>
    </row>
    <row r="80" spans="1:34">
      <c r="A80" s="50" t="s">
        <v>50</v>
      </c>
      <c r="B80" s="50" t="s">
        <v>289</v>
      </c>
      <c r="C80" s="50" t="s">
        <v>290</v>
      </c>
      <c r="D80" s="50" t="s">
        <v>291</v>
      </c>
      <c r="E80" s="50" t="s">
        <v>69</v>
      </c>
      <c r="F80" s="50" t="s">
        <v>55</v>
      </c>
      <c r="G80" s="50" t="s">
        <v>56</v>
      </c>
      <c r="H80" s="53" t="s">
        <v>55</v>
      </c>
      <c r="M80" s="52">
        <v>30</v>
      </c>
      <c r="N80" s="52">
        <v>8430</v>
      </c>
      <c r="S80" s="52">
        <v>30</v>
      </c>
      <c r="T80" s="52">
        <v>8430</v>
      </c>
      <c r="Y80" s="52">
        <v>30</v>
      </c>
      <c r="Z80" s="52">
        <v>8430</v>
      </c>
      <c r="AE80" s="52">
        <v>30</v>
      </c>
      <c r="AF80" s="52">
        <v>8430</v>
      </c>
      <c r="AG80" s="52">
        <v>120</v>
      </c>
      <c r="AH80" s="52">
        <v>33720</v>
      </c>
    </row>
    <row r="81" spans="1:34">
      <c r="A81" s="50" t="s">
        <v>50</v>
      </c>
      <c r="B81" s="50" t="s">
        <v>292</v>
      </c>
      <c r="C81" s="50" t="s">
        <v>293</v>
      </c>
      <c r="D81" s="50" t="s">
        <v>294</v>
      </c>
      <c r="E81" s="50" t="s">
        <v>54</v>
      </c>
      <c r="F81" s="50" t="s">
        <v>55</v>
      </c>
      <c r="G81" s="50" t="s">
        <v>56</v>
      </c>
      <c r="H81" s="53" t="s">
        <v>55</v>
      </c>
      <c r="M81" s="52">
        <v>60</v>
      </c>
      <c r="N81" s="52">
        <v>11790</v>
      </c>
      <c r="S81" s="52">
        <v>60</v>
      </c>
      <c r="T81" s="52">
        <v>11790</v>
      </c>
      <c r="Y81" s="52">
        <v>60</v>
      </c>
      <c r="Z81" s="52">
        <v>11790</v>
      </c>
      <c r="AE81" s="52">
        <v>60</v>
      </c>
      <c r="AF81" s="52">
        <v>11790</v>
      </c>
      <c r="AG81" s="52">
        <v>240</v>
      </c>
      <c r="AH81" s="52">
        <v>47160</v>
      </c>
    </row>
    <row r="82" spans="1:34">
      <c r="A82" s="50" t="s">
        <v>50</v>
      </c>
      <c r="B82" s="50" t="s">
        <v>295</v>
      </c>
      <c r="C82" s="50" t="s">
        <v>296</v>
      </c>
      <c r="D82" s="50" t="s">
        <v>297</v>
      </c>
      <c r="E82" s="50" t="s">
        <v>69</v>
      </c>
      <c r="F82" s="50" t="s">
        <v>55</v>
      </c>
      <c r="G82" s="50" t="s">
        <v>56</v>
      </c>
      <c r="H82" s="53" t="s">
        <v>55</v>
      </c>
      <c r="M82" s="52">
        <v>30</v>
      </c>
      <c r="N82" s="52">
        <v>8430</v>
      </c>
      <c r="S82" s="52">
        <v>30</v>
      </c>
      <c r="T82" s="52">
        <v>8430</v>
      </c>
      <c r="Y82" s="52">
        <v>30</v>
      </c>
      <c r="Z82" s="52">
        <v>8430</v>
      </c>
      <c r="AE82" s="52">
        <v>30</v>
      </c>
      <c r="AF82" s="52">
        <v>8430</v>
      </c>
      <c r="AG82" s="52">
        <v>120</v>
      </c>
      <c r="AH82" s="52">
        <v>33720</v>
      </c>
    </row>
    <row r="83" spans="1:34">
      <c r="A83" s="50" t="s">
        <v>50</v>
      </c>
      <c r="B83" s="50" t="s">
        <v>298</v>
      </c>
      <c r="C83" s="50" t="s">
        <v>299</v>
      </c>
      <c r="D83" s="50" t="s">
        <v>300</v>
      </c>
      <c r="E83" s="50" t="s">
        <v>54</v>
      </c>
      <c r="F83" s="50" t="s">
        <v>55</v>
      </c>
      <c r="G83" s="50" t="s">
        <v>56</v>
      </c>
      <c r="H83" s="53" t="s">
        <v>55</v>
      </c>
      <c r="M83" s="52">
        <v>24</v>
      </c>
      <c r="N83" s="52">
        <v>0</v>
      </c>
      <c r="S83" s="52">
        <v>24</v>
      </c>
      <c r="T83" s="52">
        <v>0</v>
      </c>
      <c r="Y83" s="52">
        <v>24</v>
      </c>
      <c r="Z83" s="52">
        <v>0</v>
      </c>
      <c r="AE83" s="52">
        <v>24</v>
      </c>
      <c r="AF83" s="52">
        <v>0</v>
      </c>
      <c r="AG83" s="52">
        <v>96</v>
      </c>
      <c r="AH83" s="52">
        <v>0</v>
      </c>
    </row>
    <row r="84" spans="1:34">
      <c r="A84" s="50" t="s">
        <v>50</v>
      </c>
      <c r="B84" s="50" t="s">
        <v>301</v>
      </c>
      <c r="C84" s="50" t="s">
        <v>302</v>
      </c>
      <c r="D84" s="50" t="s">
        <v>303</v>
      </c>
      <c r="E84" s="50" t="s">
        <v>54</v>
      </c>
      <c r="F84" s="50" t="s">
        <v>55</v>
      </c>
      <c r="G84" s="50" t="s">
        <v>56</v>
      </c>
      <c r="H84" s="53" t="s">
        <v>55</v>
      </c>
      <c r="M84" s="52">
        <v>36</v>
      </c>
      <c r="N84" s="52">
        <v>7470</v>
      </c>
      <c r="S84" s="52">
        <v>36</v>
      </c>
      <c r="T84" s="52">
        <v>7470</v>
      </c>
      <c r="Y84" s="52">
        <v>36</v>
      </c>
      <c r="Z84" s="52">
        <v>7470</v>
      </c>
      <c r="AE84" s="52">
        <v>36</v>
      </c>
      <c r="AF84" s="52">
        <v>7470</v>
      </c>
      <c r="AG84" s="52">
        <v>144</v>
      </c>
      <c r="AH84" s="52">
        <v>29880</v>
      </c>
    </row>
    <row r="85" spans="1:34">
      <c r="A85" s="50" t="s">
        <v>50</v>
      </c>
      <c r="B85" s="50" t="s">
        <v>304</v>
      </c>
      <c r="C85" s="50" t="s">
        <v>296</v>
      </c>
      <c r="D85" s="50" t="s">
        <v>297</v>
      </c>
      <c r="E85" s="50" t="s">
        <v>54</v>
      </c>
      <c r="F85" s="50" t="s">
        <v>55</v>
      </c>
      <c r="G85" s="50" t="s">
        <v>56</v>
      </c>
      <c r="H85" s="53" t="s">
        <v>55</v>
      </c>
      <c r="M85" s="52">
        <v>66</v>
      </c>
      <c r="N85" s="52">
        <v>14550</v>
      </c>
      <c r="S85" s="52">
        <v>66</v>
      </c>
      <c r="T85" s="52">
        <v>14550</v>
      </c>
      <c r="Y85" s="52">
        <v>66</v>
      </c>
      <c r="Z85" s="52">
        <v>14550</v>
      </c>
      <c r="AE85" s="52">
        <v>66</v>
      </c>
      <c r="AF85" s="52">
        <v>14550</v>
      </c>
      <c r="AG85" s="52">
        <v>264</v>
      </c>
      <c r="AH85" s="52">
        <v>58200</v>
      </c>
    </row>
    <row r="86" spans="1:34">
      <c r="A86" s="50" t="s">
        <v>50</v>
      </c>
      <c r="B86" s="50" t="s">
        <v>305</v>
      </c>
      <c r="C86" s="50" t="s">
        <v>306</v>
      </c>
      <c r="D86" s="50" t="s">
        <v>307</v>
      </c>
      <c r="E86" s="50" t="s">
        <v>54</v>
      </c>
      <c r="F86" s="50" t="s">
        <v>55</v>
      </c>
      <c r="G86" s="50" t="s">
        <v>56</v>
      </c>
      <c r="H86" s="53" t="s">
        <v>55</v>
      </c>
      <c r="M86" s="52">
        <v>6</v>
      </c>
      <c r="N86" s="52">
        <v>2070</v>
      </c>
      <c r="S86" s="52">
        <v>6</v>
      </c>
      <c r="T86" s="52">
        <v>2070</v>
      </c>
      <c r="Y86" s="52">
        <v>6</v>
      </c>
      <c r="Z86" s="52">
        <v>2070</v>
      </c>
      <c r="AE86" s="52">
        <v>6</v>
      </c>
      <c r="AF86" s="52">
        <v>2070</v>
      </c>
      <c r="AG86" s="52">
        <v>24</v>
      </c>
      <c r="AH86" s="52">
        <v>8280</v>
      </c>
    </row>
    <row r="87" spans="1:34">
      <c r="A87" s="50" t="s">
        <v>50</v>
      </c>
      <c r="B87" s="50" t="s">
        <v>308</v>
      </c>
      <c r="C87" s="50" t="s">
        <v>309</v>
      </c>
      <c r="D87" s="50" t="s">
        <v>310</v>
      </c>
      <c r="E87" s="50" t="s">
        <v>54</v>
      </c>
      <c r="F87" s="50" t="s">
        <v>55</v>
      </c>
      <c r="G87" s="50" t="s">
        <v>56</v>
      </c>
      <c r="H87" s="53" t="s">
        <v>55</v>
      </c>
      <c r="M87" s="52">
        <v>30</v>
      </c>
      <c r="N87" s="52">
        <v>6390</v>
      </c>
      <c r="S87" s="52">
        <v>30</v>
      </c>
      <c r="T87" s="52">
        <v>6390</v>
      </c>
      <c r="Y87" s="52">
        <v>30</v>
      </c>
      <c r="Z87" s="52">
        <v>6390</v>
      </c>
      <c r="AE87" s="52">
        <v>30</v>
      </c>
      <c r="AF87" s="52">
        <v>6390</v>
      </c>
      <c r="AG87" s="52">
        <v>120</v>
      </c>
      <c r="AH87" s="52">
        <v>25560</v>
      </c>
    </row>
    <row r="88" spans="1:34">
      <c r="A88" s="50" t="s">
        <v>50</v>
      </c>
      <c r="B88" s="50" t="s">
        <v>311</v>
      </c>
      <c r="C88" s="50" t="s">
        <v>312</v>
      </c>
      <c r="D88" s="50" t="s">
        <v>313</v>
      </c>
      <c r="E88" s="50" t="s">
        <v>54</v>
      </c>
      <c r="F88" s="50" t="s">
        <v>55</v>
      </c>
      <c r="G88" s="50" t="s">
        <v>56</v>
      </c>
      <c r="H88" s="53" t="s">
        <v>55</v>
      </c>
      <c r="M88" s="52">
        <v>36</v>
      </c>
      <c r="N88" s="52">
        <v>0</v>
      </c>
      <c r="S88" s="52">
        <v>36</v>
      </c>
      <c r="T88" s="52">
        <v>0</v>
      </c>
      <c r="Y88" s="52">
        <v>36</v>
      </c>
      <c r="Z88" s="52">
        <v>0</v>
      </c>
      <c r="AE88" s="52">
        <v>36</v>
      </c>
      <c r="AF88" s="52">
        <v>0</v>
      </c>
      <c r="AG88" s="52">
        <v>144</v>
      </c>
      <c r="AH88" s="52">
        <v>0</v>
      </c>
    </row>
    <row r="89" spans="1:34">
      <c r="A89" s="50" t="s">
        <v>50</v>
      </c>
      <c r="B89" s="50" t="s">
        <v>314</v>
      </c>
      <c r="C89" s="50" t="s">
        <v>315</v>
      </c>
      <c r="D89" s="50" t="s">
        <v>316</v>
      </c>
      <c r="E89" s="50" t="s">
        <v>69</v>
      </c>
      <c r="F89" s="50" t="s">
        <v>55</v>
      </c>
      <c r="G89" s="50" t="s">
        <v>56</v>
      </c>
      <c r="H89" s="53" t="s">
        <v>55</v>
      </c>
      <c r="M89" s="52">
        <v>108</v>
      </c>
      <c r="N89" s="52">
        <v>27150</v>
      </c>
      <c r="S89" s="52">
        <v>108</v>
      </c>
      <c r="T89" s="52">
        <v>27150</v>
      </c>
      <c r="Y89" s="52">
        <v>108</v>
      </c>
      <c r="Z89" s="52">
        <v>27150</v>
      </c>
      <c r="AE89" s="52">
        <v>108</v>
      </c>
      <c r="AF89" s="52">
        <v>27150</v>
      </c>
      <c r="AG89" s="52">
        <v>432</v>
      </c>
      <c r="AH89" s="52">
        <v>108600</v>
      </c>
    </row>
    <row r="90" spans="1:34">
      <c r="A90" s="50" t="s">
        <v>50</v>
      </c>
      <c r="B90" s="50" t="s">
        <v>317</v>
      </c>
      <c r="C90" s="50" t="s">
        <v>318</v>
      </c>
      <c r="D90" s="50" t="s">
        <v>319</v>
      </c>
      <c r="E90" s="50" t="s">
        <v>54</v>
      </c>
      <c r="F90" s="50" t="s">
        <v>55</v>
      </c>
      <c r="G90" s="50" t="s">
        <v>56</v>
      </c>
      <c r="H90" s="53" t="s">
        <v>55</v>
      </c>
      <c r="M90" s="52">
        <v>18</v>
      </c>
      <c r="N90" s="52">
        <v>4230</v>
      </c>
      <c r="S90" s="52">
        <v>18</v>
      </c>
      <c r="T90" s="52">
        <v>4230</v>
      </c>
      <c r="Y90" s="52">
        <v>18</v>
      </c>
      <c r="Z90" s="52">
        <v>4230</v>
      </c>
      <c r="AE90" s="52">
        <v>18</v>
      </c>
      <c r="AF90" s="52">
        <v>4230</v>
      </c>
      <c r="AG90" s="52">
        <v>72</v>
      </c>
      <c r="AH90" s="52">
        <v>16920</v>
      </c>
    </row>
    <row r="91" spans="1:34">
      <c r="A91" s="50" t="s">
        <v>50</v>
      </c>
      <c r="B91" s="50" t="s">
        <v>320</v>
      </c>
      <c r="C91" s="50" t="s">
        <v>321</v>
      </c>
      <c r="D91" s="50" t="s">
        <v>322</v>
      </c>
      <c r="E91" s="50" t="s">
        <v>54</v>
      </c>
      <c r="F91" s="50" t="s">
        <v>55</v>
      </c>
      <c r="G91" s="50" t="s">
        <v>56</v>
      </c>
      <c r="H91" s="53" t="s">
        <v>55</v>
      </c>
      <c r="M91" s="52">
        <v>30</v>
      </c>
      <c r="N91" s="52">
        <v>6390</v>
      </c>
      <c r="S91" s="52">
        <v>30</v>
      </c>
      <c r="T91" s="52">
        <v>6390</v>
      </c>
      <c r="Y91" s="52">
        <v>30</v>
      </c>
      <c r="Z91" s="52">
        <v>6390</v>
      </c>
      <c r="AE91" s="52">
        <v>30</v>
      </c>
      <c r="AF91" s="52">
        <v>6390</v>
      </c>
      <c r="AG91" s="52">
        <v>120</v>
      </c>
      <c r="AH91" s="52">
        <v>25560</v>
      </c>
    </row>
    <row r="92" spans="1:34">
      <c r="A92" s="50" t="s">
        <v>50</v>
      </c>
      <c r="B92" s="50" t="s">
        <v>323</v>
      </c>
      <c r="C92" s="50" t="s">
        <v>324</v>
      </c>
      <c r="D92" s="50" t="s">
        <v>325</v>
      </c>
      <c r="E92" s="50" t="s">
        <v>54</v>
      </c>
      <c r="F92" s="50" t="s">
        <v>55</v>
      </c>
      <c r="G92" s="50" t="s">
        <v>56</v>
      </c>
      <c r="H92" s="53" t="s">
        <v>55</v>
      </c>
      <c r="M92" s="52">
        <v>12</v>
      </c>
      <c r="N92" s="52">
        <v>3150</v>
      </c>
      <c r="S92" s="52">
        <v>12</v>
      </c>
      <c r="T92" s="52">
        <v>3150</v>
      </c>
      <c r="Y92" s="52">
        <v>12</v>
      </c>
      <c r="Z92" s="52">
        <v>3150</v>
      </c>
      <c r="AE92" s="52">
        <v>12</v>
      </c>
      <c r="AF92" s="52">
        <v>3150</v>
      </c>
      <c r="AG92" s="52">
        <v>48</v>
      </c>
      <c r="AH92" s="52">
        <v>12600</v>
      </c>
    </row>
    <row r="93" spans="1:34">
      <c r="A93" s="50" t="s">
        <v>50</v>
      </c>
      <c r="B93" s="50" t="s">
        <v>326</v>
      </c>
      <c r="C93" s="50" t="s">
        <v>327</v>
      </c>
      <c r="D93" s="50" t="s">
        <v>328</v>
      </c>
      <c r="E93" s="50" t="s">
        <v>54</v>
      </c>
      <c r="F93" s="50" t="s">
        <v>55</v>
      </c>
      <c r="G93" s="50" t="s">
        <v>56</v>
      </c>
      <c r="H93" s="53" t="s">
        <v>55</v>
      </c>
      <c r="M93" s="52">
        <v>30</v>
      </c>
      <c r="N93" s="52">
        <v>6390</v>
      </c>
      <c r="S93" s="52">
        <v>30</v>
      </c>
      <c r="T93" s="52">
        <v>6390</v>
      </c>
      <c r="Y93" s="52">
        <v>30</v>
      </c>
      <c r="Z93" s="52">
        <v>6390</v>
      </c>
      <c r="AE93" s="52">
        <v>30</v>
      </c>
      <c r="AF93" s="52">
        <v>6390</v>
      </c>
      <c r="AG93" s="52">
        <v>120</v>
      </c>
      <c r="AH93" s="52">
        <v>25560</v>
      </c>
    </row>
    <row r="94" spans="1:34">
      <c r="A94" s="50" t="s">
        <v>50</v>
      </c>
      <c r="B94" s="50" t="s">
        <v>329</v>
      </c>
      <c r="C94" s="50" t="s">
        <v>238</v>
      </c>
      <c r="D94" s="50" t="s">
        <v>330</v>
      </c>
      <c r="E94" s="50" t="s">
        <v>54</v>
      </c>
      <c r="F94" s="50" t="s">
        <v>55</v>
      </c>
      <c r="G94" s="50" t="s">
        <v>56</v>
      </c>
      <c r="H94" s="53" t="s">
        <v>55</v>
      </c>
      <c r="M94" s="52">
        <v>24</v>
      </c>
      <c r="N94" s="52">
        <v>0</v>
      </c>
      <c r="S94" s="52">
        <v>24</v>
      </c>
      <c r="T94" s="52">
        <v>0</v>
      </c>
      <c r="Y94" s="52">
        <v>24</v>
      </c>
      <c r="Z94" s="52">
        <v>0</v>
      </c>
      <c r="AE94" s="52">
        <v>24</v>
      </c>
      <c r="AF94" s="52">
        <v>0</v>
      </c>
      <c r="AG94" s="52">
        <v>96</v>
      </c>
      <c r="AH94" s="52">
        <v>0</v>
      </c>
    </row>
    <row r="95" spans="1:34">
      <c r="A95" s="50" t="s">
        <v>50</v>
      </c>
      <c r="B95" s="50" t="s">
        <v>331</v>
      </c>
      <c r="C95" s="50" t="s">
        <v>332</v>
      </c>
      <c r="D95" s="50" t="s">
        <v>333</v>
      </c>
      <c r="E95" s="50" t="s">
        <v>54</v>
      </c>
      <c r="F95" s="50" t="s">
        <v>55</v>
      </c>
      <c r="G95" s="50" t="s">
        <v>56</v>
      </c>
      <c r="H95" s="53" t="s">
        <v>55</v>
      </c>
      <c r="M95" s="52">
        <v>30</v>
      </c>
      <c r="N95" s="52">
        <v>6390</v>
      </c>
      <c r="S95" s="52">
        <v>30</v>
      </c>
      <c r="T95" s="52">
        <v>6390</v>
      </c>
      <c r="Y95" s="52">
        <v>30</v>
      </c>
      <c r="Z95" s="52">
        <v>6390</v>
      </c>
      <c r="AE95" s="52">
        <v>30</v>
      </c>
      <c r="AF95" s="52">
        <v>6390</v>
      </c>
      <c r="AG95" s="52">
        <v>120</v>
      </c>
      <c r="AH95" s="52">
        <v>25560</v>
      </c>
    </row>
    <row r="96" spans="1:34">
      <c r="A96" s="50" t="s">
        <v>50</v>
      </c>
      <c r="B96" s="50" t="s">
        <v>334</v>
      </c>
      <c r="C96" s="50" t="s">
        <v>335</v>
      </c>
      <c r="D96" s="50" t="s">
        <v>336</v>
      </c>
      <c r="E96" s="50" t="s">
        <v>54</v>
      </c>
      <c r="F96" s="50" t="s">
        <v>55</v>
      </c>
      <c r="G96" s="50" t="s">
        <v>56</v>
      </c>
      <c r="H96" s="53" t="s">
        <v>55</v>
      </c>
      <c r="M96" s="52">
        <v>30</v>
      </c>
      <c r="N96" s="52">
        <v>0</v>
      </c>
      <c r="S96" s="52">
        <v>30</v>
      </c>
      <c r="T96" s="52">
        <v>0</v>
      </c>
      <c r="Y96" s="52">
        <v>30</v>
      </c>
      <c r="Z96" s="52">
        <v>0</v>
      </c>
      <c r="AE96" s="52">
        <v>30</v>
      </c>
      <c r="AF96" s="52">
        <v>0</v>
      </c>
      <c r="AG96" s="52">
        <v>120</v>
      </c>
      <c r="AH96" s="52">
        <v>0</v>
      </c>
    </row>
    <row r="97" spans="1:34">
      <c r="A97" s="50" t="s">
        <v>50</v>
      </c>
      <c r="B97" s="50" t="s">
        <v>337</v>
      </c>
      <c r="C97" s="50" t="s">
        <v>338</v>
      </c>
      <c r="D97" s="50" t="s">
        <v>336</v>
      </c>
      <c r="E97" s="50" t="s">
        <v>54</v>
      </c>
      <c r="F97" s="50" t="s">
        <v>55</v>
      </c>
      <c r="G97" s="50" t="s">
        <v>56</v>
      </c>
      <c r="H97" s="53" t="s">
        <v>55</v>
      </c>
      <c r="M97" s="52">
        <v>12</v>
      </c>
      <c r="N97" s="52">
        <v>0</v>
      </c>
      <c r="S97" s="52">
        <v>12</v>
      </c>
      <c r="T97" s="52">
        <v>0</v>
      </c>
      <c r="Y97" s="52">
        <v>12</v>
      </c>
      <c r="Z97" s="52">
        <v>0</v>
      </c>
      <c r="AE97" s="52">
        <v>12</v>
      </c>
      <c r="AF97" s="52">
        <v>0</v>
      </c>
      <c r="AG97" s="52">
        <v>48</v>
      </c>
      <c r="AH97" s="52">
        <v>0</v>
      </c>
    </row>
    <row r="98" spans="1:34">
      <c r="A98" s="50" t="s">
        <v>50</v>
      </c>
      <c r="B98" s="50" t="s">
        <v>339</v>
      </c>
      <c r="C98" s="50" t="s">
        <v>340</v>
      </c>
      <c r="D98" s="50" t="s">
        <v>341</v>
      </c>
      <c r="E98" s="50" t="s">
        <v>69</v>
      </c>
      <c r="F98" s="50" t="s">
        <v>55</v>
      </c>
      <c r="G98" s="50" t="s">
        <v>56</v>
      </c>
      <c r="H98" s="53" t="s">
        <v>55</v>
      </c>
      <c r="I98" s="52">
        <v>40</v>
      </c>
      <c r="J98" s="52">
        <v>10010</v>
      </c>
      <c r="K98" s="52">
        <v>40</v>
      </c>
      <c r="L98" s="52">
        <v>10010</v>
      </c>
      <c r="M98" s="52">
        <v>40</v>
      </c>
      <c r="N98" s="52">
        <v>10010</v>
      </c>
      <c r="O98" s="52">
        <v>40</v>
      </c>
      <c r="P98" s="52">
        <v>10010</v>
      </c>
      <c r="Q98" s="52">
        <v>40</v>
      </c>
      <c r="R98" s="52">
        <v>10010</v>
      </c>
      <c r="S98" s="52">
        <v>40</v>
      </c>
      <c r="T98" s="52">
        <v>10010</v>
      </c>
      <c r="U98" s="52">
        <v>40</v>
      </c>
      <c r="V98" s="52">
        <v>10010</v>
      </c>
      <c r="W98" s="52">
        <v>40</v>
      </c>
      <c r="X98" s="52">
        <v>10010</v>
      </c>
      <c r="Y98" s="52">
        <v>40</v>
      </c>
      <c r="Z98" s="52">
        <v>10010</v>
      </c>
      <c r="AA98" s="52">
        <v>40</v>
      </c>
      <c r="AB98" s="52">
        <v>10010</v>
      </c>
      <c r="AC98" s="52">
        <v>40</v>
      </c>
      <c r="AD98" s="52">
        <v>10010</v>
      </c>
      <c r="AE98" s="52">
        <v>40</v>
      </c>
      <c r="AF98" s="52">
        <v>10010</v>
      </c>
      <c r="AG98" s="52">
        <v>480</v>
      </c>
      <c r="AH98" s="52">
        <v>120120</v>
      </c>
    </row>
    <row r="99" spans="1:34">
      <c r="A99" s="50" t="s">
        <v>50</v>
      </c>
      <c r="B99" s="50" t="s">
        <v>342</v>
      </c>
      <c r="C99" s="50" t="s">
        <v>343</v>
      </c>
      <c r="D99" s="50" t="s">
        <v>344</v>
      </c>
      <c r="E99" s="50" t="s">
        <v>54</v>
      </c>
      <c r="F99" s="50" t="s">
        <v>55</v>
      </c>
      <c r="G99" s="50" t="s">
        <v>56</v>
      </c>
      <c r="H99" s="53" t="s">
        <v>55</v>
      </c>
      <c r="M99" s="52">
        <v>42</v>
      </c>
      <c r="N99" s="52">
        <v>0</v>
      </c>
      <c r="S99" s="52">
        <v>42</v>
      </c>
      <c r="T99" s="52">
        <v>0</v>
      </c>
      <c r="Y99" s="52">
        <v>42</v>
      </c>
      <c r="Z99" s="52">
        <v>0</v>
      </c>
      <c r="AE99" s="52">
        <v>42</v>
      </c>
      <c r="AF99" s="52">
        <v>0</v>
      </c>
      <c r="AG99" s="52">
        <v>168</v>
      </c>
      <c r="AH99" s="52">
        <v>0</v>
      </c>
    </row>
    <row r="100" spans="1:34">
      <c r="A100" s="50" t="s">
        <v>50</v>
      </c>
      <c r="B100" s="50" t="s">
        <v>345</v>
      </c>
      <c r="C100" s="50" t="s">
        <v>346</v>
      </c>
      <c r="D100" s="50" t="s">
        <v>347</v>
      </c>
      <c r="E100" s="50" t="s">
        <v>54</v>
      </c>
      <c r="F100" s="50" t="s">
        <v>55</v>
      </c>
      <c r="G100" s="50" t="s">
        <v>56</v>
      </c>
      <c r="H100" s="53" t="s">
        <v>55</v>
      </c>
      <c r="M100" s="52">
        <v>36</v>
      </c>
      <c r="N100" s="52">
        <v>7470</v>
      </c>
      <c r="S100" s="52">
        <v>36</v>
      </c>
      <c r="T100" s="52">
        <v>7470</v>
      </c>
      <c r="Y100" s="52">
        <v>36</v>
      </c>
      <c r="Z100" s="52">
        <v>7470</v>
      </c>
      <c r="AE100" s="52">
        <v>36</v>
      </c>
      <c r="AF100" s="52">
        <v>7470</v>
      </c>
      <c r="AG100" s="52">
        <v>144</v>
      </c>
      <c r="AH100" s="52">
        <v>29880</v>
      </c>
    </row>
    <row r="101" spans="1:34">
      <c r="A101" s="50" t="s">
        <v>50</v>
      </c>
      <c r="B101" s="50" t="s">
        <v>348</v>
      </c>
      <c r="C101" s="50" t="s">
        <v>349</v>
      </c>
      <c r="D101" s="50" t="s">
        <v>350</v>
      </c>
      <c r="E101" s="50" t="s">
        <v>54</v>
      </c>
      <c r="F101" s="50" t="s">
        <v>55</v>
      </c>
      <c r="G101" s="50" t="s">
        <v>56</v>
      </c>
      <c r="H101" s="53" t="s">
        <v>55</v>
      </c>
      <c r="M101" s="52">
        <v>30</v>
      </c>
      <c r="N101" s="52">
        <v>6390</v>
      </c>
      <c r="S101" s="52">
        <v>30</v>
      </c>
      <c r="T101" s="52">
        <v>6390</v>
      </c>
      <c r="Y101" s="52">
        <v>30</v>
      </c>
      <c r="Z101" s="52">
        <v>6390</v>
      </c>
      <c r="AE101" s="52">
        <v>30</v>
      </c>
      <c r="AF101" s="52">
        <v>6390</v>
      </c>
      <c r="AG101" s="52">
        <v>120</v>
      </c>
      <c r="AH101" s="52">
        <v>25560</v>
      </c>
    </row>
    <row r="102" spans="1:34">
      <c r="A102" s="50" t="s">
        <v>50</v>
      </c>
      <c r="B102" s="50" t="s">
        <v>351</v>
      </c>
      <c r="C102" s="50" t="s">
        <v>352</v>
      </c>
      <c r="D102" s="50" t="s">
        <v>353</v>
      </c>
      <c r="E102" s="50" t="s">
        <v>54</v>
      </c>
      <c r="F102" s="50" t="s">
        <v>55</v>
      </c>
      <c r="G102" s="50" t="s">
        <v>56</v>
      </c>
      <c r="H102" s="53" t="s">
        <v>55</v>
      </c>
      <c r="M102" s="52">
        <v>30</v>
      </c>
      <c r="N102" s="52">
        <v>6390</v>
      </c>
      <c r="S102" s="52">
        <v>30</v>
      </c>
      <c r="T102" s="52">
        <v>6390</v>
      </c>
      <c r="Y102" s="52">
        <v>30</v>
      </c>
      <c r="Z102" s="52">
        <v>6390</v>
      </c>
      <c r="AE102" s="52">
        <v>30</v>
      </c>
      <c r="AF102" s="52">
        <v>6390</v>
      </c>
      <c r="AG102" s="52">
        <v>120</v>
      </c>
      <c r="AH102" s="52">
        <v>25560</v>
      </c>
    </row>
    <row r="103" spans="1:34">
      <c r="A103" s="50" t="s">
        <v>50</v>
      </c>
      <c r="B103" s="50" t="s">
        <v>354</v>
      </c>
      <c r="C103" s="50" t="s">
        <v>355</v>
      </c>
      <c r="D103" s="50" t="s">
        <v>356</v>
      </c>
      <c r="E103" s="50" t="s">
        <v>54</v>
      </c>
      <c r="F103" s="50" t="s">
        <v>55</v>
      </c>
      <c r="G103" s="50" t="s">
        <v>56</v>
      </c>
      <c r="H103" s="53" t="s">
        <v>55</v>
      </c>
      <c r="M103" s="52">
        <v>18</v>
      </c>
      <c r="N103" s="52">
        <v>4230</v>
      </c>
      <c r="S103" s="52">
        <v>18</v>
      </c>
      <c r="T103" s="52">
        <v>4230</v>
      </c>
      <c r="Y103" s="52">
        <v>18</v>
      </c>
      <c r="Z103" s="52">
        <v>4230</v>
      </c>
      <c r="AE103" s="52">
        <v>18</v>
      </c>
      <c r="AF103" s="52">
        <v>4230</v>
      </c>
      <c r="AG103" s="52">
        <v>72</v>
      </c>
      <c r="AH103" s="52">
        <v>16920</v>
      </c>
    </row>
    <row r="104" spans="1:34">
      <c r="A104" s="50" t="s">
        <v>50</v>
      </c>
      <c r="B104" s="50" t="s">
        <v>357</v>
      </c>
      <c r="C104" s="50" t="s">
        <v>358</v>
      </c>
      <c r="D104" s="50" t="s">
        <v>359</v>
      </c>
      <c r="E104" s="50" t="s">
        <v>54</v>
      </c>
      <c r="F104" s="50" t="s">
        <v>55</v>
      </c>
      <c r="G104" s="50" t="s">
        <v>56</v>
      </c>
      <c r="H104" s="53" t="s">
        <v>55</v>
      </c>
      <c r="M104" s="52">
        <v>30</v>
      </c>
      <c r="N104" s="52">
        <v>6390</v>
      </c>
      <c r="S104" s="52">
        <v>30</v>
      </c>
      <c r="T104" s="52">
        <v>6390</v>
      </c>
      <c r="Y104" s="52">
        <v>30</v>
      </c>
      <c r="Z104" s="52">
        <v>6390</v>
      </c>
      <c r="AE104" s="52">
        <v>30</v>
      </c>
      <c r="AF104" s="52">
        <v>6390</v>
      </c>
      <c r="AG104" s="52">
        <v>120</v>
      </c>
      <c r="AH104" s="52">
        <v>25560</v>
      </c>
    </row>
    <row r="105" spans="1:34">
      <c r="A105" s="50" t="s">
        <v>50</v>
      </c>
      <c r="B105" s="50" t="s">
        <v>360</v>
      </c>
      <c r="C105" s="50" t="s">
        <v>361</v>
      </c>
      <c r="D105" s="50" t="s">
        <v>350</v>
      </c>
      <c r="E105" s="50" t="s">
        <v>54</v>
      </c>
      <c r="F105" s="50" t="s">
        <v>55</v>
      </c>
      <c r="G105" s="50" t="s">
        <v>56</v>
      </c>
      <c r="H105" s="53" t="s">
        <v>55</v>
      </c>
      <c r="M105" s="52">
        <v>6</v>
      </c>
      <c r="N105" s="52">
        <v>2070</v>
      </c>
      <c r="S105" s="52">
        <v>6</v>
      </c>
      <c r="T105" s="52">
        <v>2070</v>
      </c>
      <c r="Y105" s="52">
        <v>6</v>
      </c>
      <c r="Z105" s="52">
        <v>2070</v>
      </c>
      <c r="AE105" s="52">
        <v>6</v>
      </c>
      <c r="AF105" s="52">
        <v>2070</v>
      </c>
      <c r="AG105" s="52">
        <v>24</v>
      </c>
      <c r="AH105" s="52">
        <v>8280</v>
      </c>
    </row>
    <row r="106" spans="1:34">
      <c r="A106" s="50" t="s">
        <v>50</v>
      </c>
      <c r="B106" s="50" t="s">
        <v>362</v>
      </c>
      <c r="C106" s="50" t="s">
        <v>363</v>
      </c>
      <c r="D106" s="50" t="s">
        <v>364</v>
      </c>
      <c r="E106" s="50" t="s">
        <v>54</v>
      </c>
      <c r="F106" s="50" t="s">
        <v>55</v>
      </c>
      <c r="G106" s="50" t="s">
        <v>56</v>
      </c>
      <c r="H106" s="53" t="s">
        <v>55</v>
      </c>
      <c r="M106" s="52">
        <v>18</v>
      </c>
      <c r="N106" s="52">
        <v>4230</v>
      </c>
      <c r="S106" s="52">
        <v>18</v>
      </c>
      <c r="T106" s="52">
        <v>4230</v>
      </c>
      <c r="Y106" s="52">
        <v>18</v>
      </c>
      <c r="Z106" s="52">
        <v>4230</v>
      </c>
      <c r="AE106" s="52">
        <v>18</v>
      </c>
      <c r="AF106" s="52">
        <v>4230</v>
      </c>
      <c r="AG106" s="52">
        <v>72</v>
      </c>
      <c r="AH106" s="52">
        <v>16920</v>
      </c>
    </row>
    <row r="107" spans="1:34">
      <c r="A107" s="50" t="s">
        <v>50</v>
      </c>
      <c r="B107" s="50" t="s">
        <v>365</v>
      </c>
      <c r="C107" s="50" t="s">
        <v>366</v>
      </c>
      <c r="D107" s="50" t="s">
        <v>367</v>
      </c>
      <c r="E107" s="50" t="s">
        <v>54</v>
      </c>
      <c r="F107" s="50" t="s">
        <v>55</v>
      </c>
      <c r="G107" s="50" t="s">
        <v>56</v>
      </c>
      <c r="H107" s="53" t="s">
        <v>55</v>
      </c>
      <c r="M107" s="52">
        <v>30</v>
      </c>
      <c r="N107" s="52">
        <v>0</v>
      </c>
      <c r="S107" s="52">
        <v>30</v>
      </c>
      <c r="T107" s="52">
        <v>0</v>
      </c>
      <c r="Y107" s="52">
        <v>30</v>
      </c>
      <c r="Z107" s="52">
        <v>0</v>
      </c>
      <c r="AE107" s="52">
        <v>30</v>
      </c>
      <c r="AF107" s="52">
        <v>0</v>
      </c>
      <c r="AG107" s="52">
        <v>120</v>
      </c>
      <c r="AH107" s="52">
        <v>0</v>
      </c>
    </row>
    <row r="108" spans="1:34">
      <c r="A108" s="50" t="s">
        <v>50</v>
      </c>
      <c r="B108" s="50" t="s">
        <v>368</v>
      </c>
      <c r="C108" s="50" t="s">
        <v>369</v>
      </c>
      <c r="D108" s="50" t="s">
        <v>370</v>
      </c>
      <c r="E108" s="50" t="s">
        <v>54</v>
      </c>
      <c r="F108" s="50" t="s">
        <v>55</v>
      </c>
      <c r="G108" s="50" t="s">
        <v>56</v>
      </c>
      <c r="H108" s="53" t="s">
        <v>55</v>
      </c>
      <c r="M108" s="52">
        <v>6</v>
      </c>
      <c r="N108" s="52">
        <v>2070</v>
      </c>
      <c r="S108" s="52">
        <v>6</v>
      </c>
      <c r="T108" s="52">
        <v>2070</v>
      </c>
      <c r="Y108" s="52">
        <v>6</v>
      </c>
      <c r="Z108" s="52">
        <v>2070</v>
      </c>
      <c r="AE108" s="52">
        <v>6</v>
      </c>
      <c r="AF108" s="52">
        <v>2070</v>
      </c>
      <c r="AG108" s="52">
        <v>24</v>
      </c>
      <c r="AH108" s="52">
        <v>8280</v>
      </c>
    </row>
    <row r="109" spans="1:34">
      <c r="A109" s="50" t="s">
        <v>50</v>
      </c>
      <c r="B109" s="50" t="s">
        <v>371</v>
      </c>
      <c r="C109" s="50" t="s">
        <v>372</v>
      </c>
      <c r="D109" s="50" t="s">
        <v>350</v>
      </c>
      <c r="E109" s="50" t="s">
        <v>54</v>
      </c>
      <c r="F109" s="50" t="s">
        <v>55</v>
      </c>
      <c r="G109" s="50" t="s">
        <v>56</v>
      </c>
      <c r="H109" s="53" t="s">
        <v>55</v>
      </c>
      <c r="M109" s="52">
        <v>6</v>
      </c>
      <c r="N109" s="52">
        <v>0</v>
      </c>
      <c r="S109" s="52">
        <v>6</v>
      </c>
      <c r="T109" s="52">
        <v>0</v>
      </c>
      <c r="Y109" s="52">
        <v>6</v>
      </c>
      <c r="Z109" s="52">
        <v>0</v>
      </c>
      <c r="AE109" s="52">
        <v>6</v>
      </c>
      <c r="AF109" s="52">
        <v>0</v>
      </c>
      <c r="AG109" s="52">
        <v>24</v>
      </c>
      <c r="AH109" s="52">
        <v>0</v>
      </c>
    </row>
    <row r="110" spans="1:34">
      <c r="A110" s="50" t="s">
        <v>50</v>
      </c>
      <c r="B110" s="50" t="s">
        <v>373</v>
      </c>
      <c r="C110" s="50" t="s">
        <v>374</v>
      </c>
      <c r="D110" s="50" t="s">
        <v>375</v>
      </c>
      <c r="E110" s="50" t="s">
        <v>54</v>
      </c>
      <c r="F110" s="50" t="s">
        <v>55</v>
      </c>
      <c r="G110" s="50" t="s">
        <v>56</v>
      </c>
      <c r="H110" s="53" t="s">
        <v>55</v>
      </c>
      <c r="M110" s="52">
        <v>12</v>
      </c>
      <c r="N110" s="52">
        <v>3150</v>
      </c>
      <c r="S110" s="52">
        <v>12</v>
      </c>
      <c r="T110" s="52">
        <v>3150</v>
      </c>
      <c r="Y110" s="52">
        <v>12</v>
      </c>
      <c r="Z110" s="52">
        <v>3150</v>
      </c>
      <c r="AE110" s="52">
        <v>12</v>
      </c>
      <c r="AF110" s="52">
        <v>3150</v>
      </c>
      <c r="AG110" s="52">
        <v>48</v>
      </c>
      <c r="AH110" s="52">
        <v>12600</v>
      </c>
    </row>
    <row r="111" spans="1:34">
      <c r="A111" s="50" t="s">
        <v>50</v>
      </c>
      <c r="B111" s="50" t="s">
        <v>376</v>
      </c>
      <c r="C111" s="50" t="s">
        <v>377</v>
      </c>
      <c r="D111" s="50" t="s">
        <v>378</v>
      </c>
      <c r="E111" s="50" t="s">
        <v>69</v>
      </c>
      <c r="F111" s="50" t="s">
        <v>70</v>
      </c>
      <c r="G111" s="50" t="s">
        <v>71</v>
      </c>
      <c r="H111" s="53" t="s">
        <v>72</v>
      </c>
      <c r="I111" s="52">
        <v>19</v>
      </c>
      <c r="J111" s="52">
        <v>4970</v>
      </c>
      <c r="K111" s="52">
        <v>18</v>
      </c>
      <c r="L111" s="52">
        <v>4730</v>
      </c>
      <c r="M111" s="52">
        <v>0</v>
      </c>
      <c r="N111" s="52">
        <v>410</v>
      </c>
      <c r="O111" s="52">
        <v>0</v>
      </c>
      <c r="P111" s="52">
        <v>410</v>
      </c>
      <c r="Q111" s="52">
        <v>30</v>
      </c>
      <c r="R111" s="52">
        <v>7610</v>
      </c>
      <c r="S111" s="52">
        <v>20</v>
      </c>
      <c r="T111" s="52">
        <v>5210</v>
      </c>
      <c r="U111" s="52">
        <v>42</v>
      </c>
      <c r="V111" s="52">
        <v>10490</v>
      </c>
      <c r="W111" s="52">
        <v>0</v>
      </c>
      <c r="X111" s="52">
        <v>410</v>
      </c>
      <c r="Y111" s="52">
        <v>0</v>
      </c>
      <c r="Z111" s="52">
        <v>410</v>
      </c>
      <c r="AA111" s="52">
        <v>72</v>
      </c>
      <c r="AB111" s="52">
        <v>27590</v>
      </c>
      <c r="AC111" s="52">
        <v>60</v>
      </c>
      <c r="AD111" s="52">
        <v>19310</v>
      </c>
      <c r="AE111" s="52">
        <v>70</v>
      </c>
      <c r="AF111" s="52">
        <v>26210</v>
      </c>
      <c r="AG111" s="52">
        <v>331</v>
      </c>
      <c r="AH111" s="52">
        <v>107760</v>
      </c>
    </row>
    <row r="112" spans="1:34">
      <c r="A112" s="50" t="s">
        <v>50</v>
      </c>
      <c r="B112" s="50" t="s">
        <v>379</v>
      </c>
      <c r="C112" s="50" t="s">
        <v>380</v>
      </c>
      <c r="D112" s="50" t="s">
        <v>364</v>
      </c>
      <c r="E112" s="50" t="s">
        <v>54</v>
      </c>
      <c r="F112" s="50" t="s">
        <v>55</v>
      </c>
      <c r="G112" s="50" t="s">
        <v>56</v>
      </c>
      <c r="H112" s="53" t="s">
        <v>55</v>
      </c>
      <c r="M112" s="52">
        <v>6</v>
      </c>
      <c r="N112" s="52">
        <v>2070</v>
      </c>
      <c r="S112" s="52">
        <v>6</v>
      </c>
      <c r="T112" s="52">
        <v>2070</v>
      </c>
      <c r="Y112" s="52">
        <v>6</v>
      </c>
      <c r="Z112" s="52">
        <v>2070</v>
      </c>
      <c r="AE112" s="52">
        <v>6</v>
      </c>
      <c r="AF112" s="52">
        <v>2070</v>
      </c>
      <c r="AG112" s="52">
        <v>24</v>
      </c>
      <c r="AH112" s="52">
        <v>8280</v>
      </c>
    </row>
    <row r="113" spans="1:34">
      <c r="A113" s="50" t="s">
        <v>50</v>
      </c>
      <c r="B113" s="50" t="s">
        <v>381</v>
      </c>
      <c r="C113" s="50" t="s">
        <v>382</v>
      </c>
      <c r="D113" s="50" t="s">
        <v>350</v>
      </c>
      <c r="E113" s="50" t="s">
        <v>54</v>
      </c>
      <c r="F113" s="50" t="s">
        <v>55</v>
      </c>
      <c r="G113" s="50" t="s">
        <v>56</v>
      </c>
      <c r="H113" s="53" t="s">
        <v>55</v>
      </c>
      <c r="M113" s="52">
        <v>18</v>
      </c>
      <c r="N113" s="52">
        <v>4230</v>
      </c>
      <c r="S113" s="52">
        <v>18</v>
      </c>
      <c r="T113" s="52">
        <v>4230</v>
      </c>
      <c r="Y113" s="52">
        <v>18</v>
      </c>
      <c r="Z113" s="52">
        <v>4230</v>
      </c>
      <c r="AE113" s="52">
        <v>18</v>
      </c>
      <c r="AF113" s="52">
        <v>4230</v>
      </c>
      <c r="AG113" s="52">
        <v>72</v>
      </c>
      <c r="AH113" s="52">
        <v>16920</v>
      </c>
    </row>
    <row r="114" spans="1:34">
      <c r="A114" s="50" t="s">
        <v>50</v>
      </c>
      <c r="B114" s="50" t="s">
        <v>383</v>
      </c>
      <c r="C114" s="50" t="s">
        <v>384</v>
      </c>
      <c r="D114" s="50" t="s">
        <v>385</v>
      </c>
      <c r="E114" s="50" t="s">
        <v>54</v>
      </c>
      <c r="F114" s="50" t="s">
        <v>55</v>
      </c>
      <c r="G114" s="50" t="s">
        <v>56</v>
      </c>
      <c r="H114" s="53" t="s">
        <v>55</v>
      </c>
      <c r="M114" s="52">
        <v>12</v>
      </c>
      <c r="N114" s="52">
        <v>3150</v>
      </c>
      <c r="S114" s="52">
        <v>12</v>
      </c>
      <c r="T114" s="52">
        <v>3150</v>
      </c>
      <c r="Y114" s="52">
        <v>12</v>
      </c>
      <c r="Z114" s="52">
        <v>3150</v>
      </c>
      <c r="AE114" s="52">
        <v>12</v>
      </c>
      <c r="AF114" s="52">
        <v>3150</v>
      </c>
      <c r="AG114" s="52">
        <v>48</v>
      </c>
      <c r="AH114" s="52">
        <v>12600</v>
      </c>
    </row>
    <row r="115" spans="1:34">
      <c r="A115" s="50" t="s">
        <v>50</v>
      </c>
      <c r="B115" s="50" t="s">
        <v>386</v>
      </c>
      <c r="C115" s="50" t="s">
        <v>387</v>
      </c>
      <c r="D115" s="50" t="s">
        <v>385</v>
      </c>
      <c r="E115" s="50" t="s">
        <v>54</v>
      </c>
      <c r="F115" s="50" t="s">
        <v>55</v>
      </c>
      <c r="G115" s="50" t="s">
        <v>56</v>
      </c>
      <c r="H115" s="53" t="s">
        <v>55</v>
      </c>
      <c r="M115" s="52">
        <v>24</v>
      </c>
      <c r="N115" s="52">
        <v>0</v>
      </c>
      <c r="S115" s="52">
        <v>24</v>
      </c>
      <c r="T115" s="52">
        <v>0</v>
      </c>
      <c r="Y115" s="52">
        <v>24</v>
      </c>
      <c r="Z115" s="52">
        <v>0</v>
      </c>
      <c r="AE115" s="52">
        <v>24</v>
      </c>
      <c r="AF115" s="52">
        <v>0</v>
      </c>
      <c r="AG115" s="52">
        <v>96</v>
      </c>
      <c r="AH115" s="52">
        <v>0</v>
      </c>
    </row>
    <row r="116" spans="1:34">
      <c r="A116" s="50" t="s">
        <v>50</v>
      </c>
      <c r="B116" s="50" t="s">
        <v>388</v>
      </c>
      <c r="C116" s="50" t="s">
        <v>389</v>
      </c>
      <c r="D116" s="50" t="s">
        <v>390</v>
      </c>
      <c r="E116" s="50" t="s">
        <v>54</v>
      </c>
      <c r="F116" s="50" t="s">
        <v>55</v>
      </c>
      <c r="G116" s="50" t="s">
        <v>56</v>
      </c>
      <c r="H116" s="53" t="s">
        <v>55</v>
      </c>
      <c r="M116" s="52">
        <v>54</v>
      </c>
      <c r="N116" s="52">
        <v>10710</v>
      </c>
      <c r="S116" s="52">
        <v>54</v>
      </c>
      <c r="T116" s="52">
        <v>10710</v>
      </c>
      <c r="Y116" s="52">
        <v>54</v>
      </c>
      <c r="Z116" s="52">
        <v>10710</v>
      </c>
      <c r="AE116" s="52">
        <v>54</v>
      </c>
      <c r="AF116" s="52">
        <v>10710</v>
      </c>
      <c r="AG116" s="52">
        <v>216</v>
      </c>
      <c r="AH116" s="52">
        <v>42840</v>
      </c>
    </row>
    <row r="117" spans="1:34">
      <c r="A117" s="50" t="s">
        <v>50</v>
      </c>
      <c r="B117" s="50" t="s">
        <v>391</v>
      </c>
      <c r="C117" s="50" t="s">
        <v>392</v>
      </c>
      <c r="D117" s="50" t="s">
        <v>393</v>
      </c>
      <c r="E117" s="50" t="s">
        <v>54</v>
      </c>
      <c r="F117" s="50" t="s">
        <v>55</v>
      </c>
      <c r="G117" s="50" t="s">
        <v>56</v>
      </c>
      <c r="H117" s="53" t="s">
        <v>55</v>
      </c>
      <c r="M117" s="52">
        <v>30</v>
      </c>
      <c r="N117" s="52">
        <v>0</v>
      </c>
      <c r="S117" s="52">
        <v>30</v>
      </c>
      <c r="T117" s="52">
        <v>0</v>
      </c>
      <c r="Y117" s="52">
        <v>30</v>
      </c>
      <c r="Z117" s="52">
        <v>0</v>
      </c>
      <c r="AE117" s="52">
        <v>30</v>
      </c>
      <c r="AF117" s="52">
        <v>0</v>
      </c>
      <c r="AG117" s="52">
        <v>120</v>
      </c>
      <c r="AH117" s="52">
        <v>0</v>
      </c>
    </row>
    <row r="118" spans="1:34">
      <c r="A118" s="50" t="s">
        <v>50</v>
      </c>
      <c r="B118" s="50" t="s">
        <v>394</v>
      </c>
      <c r="C118" s="50" t="s">
        <v>395</v>
      </c>
      <c r="D118" s="50" t="s">
        <v>396</v>
      </c>
      <c r="E118" s="50" t="s">
        <v>54</v>
      </c>
      <c r="F118" s="50" t="s">
        <v>55</v>
      </c>
      <c r="G118" s="50" t="s">
        <v>56</v>
      </c>
      <c r="H118" s="53" t="s">
        <v>55</v>
      </c>
      <c r="M118" s="52">
        <v>36</v>
      </c>
      <c r="N118" s="52">
        <v>0</v>
      </c>
      <c r="S118" s="52">
        <v>36</v>
      </c>
      <c r="T118" s="52">
        <v>0</v>
      </c>
      <c r="Y118" s="52">
        <v>36</v>
      </c>
      <c r="Z118" s="52">
        <v>0</v>
      </c>
      <c r="AE118" s="52">
        <v>36</v>
      </c>
      <c r="AF118" s="52">
        <v>0</v>
      </c>
      <c r="AG118" s="52">
        <v>144</v>
      </c>
      <c r="AH118" s="52">
        <v>0</v>
      </c>
    </row>
    <row r="119" spans="1:34">
      <c r="A119" s="50" t="s">
        <v>50</v>
      </c>
      <c r="B119" s="50" t="s">
        <v>397</v>
      </c>
      <c r="C119" s="50" t="s">
        <v>398</v>
      </c>
      <c r="D119" s="50" t="s">
        <v>399</v>
      </c>
      <c r="E119" s="50" t="s">
        <v>54</v>
      </c>
      <c r="F119" s="50" t="s">
        <v>55</v>
      </c>
      <c r="G119" s="50" t="s">
        <v>56</v>
      </c>
      <c r="H119" s="53" t="s">
        <v>55</v>
      </c>
      <c r="M119" s="52">
        <v>30</v>
      </c>
      <c r="N119" s="52">
        <v>6390</v>
      </c>
      <c r="S119" s="52">
        <v>30</v>
      </c>
      <c r="T119" s="52">
        <v>6390</v>
      </c>
      <c r="Y119" s="52">
        <v>30</v>
      </c>
      <c r="Z119" s="52">
        <v>6390</v>
      </c>
      <c r="AE119" s="52">
        <v>30</v>
      </c>
      <c r="AF119" s="52">
        <v>6390</v>
      </c>
      <c r="AG119" s="52">
        <v>120</v>
      </c>
      <c r="AH119" s="52">
        <v>25560</v>
      </c>
    </row>
    <row r="120" spans="1:34">
      <c r="A120" s="50" t="s">
        <v>50</v>
      </c>
      <c r="B120" s="50" t="s">
        <v>400</v>
      </c>
      <c r="C120" s="50" t="s">
        <v>401</v>
      </c>
      <c r="D120" s="50" t="s">
        <v>402</v>
      </c>
      <c r="E120" s="50" t="s">
        <v>54</v>
      </c>
      <c r="F120" s="50" t="s">
        <v>55</v>
      </c>
      <c r="G120" s="50" t="s">
        <v>56</v>
      </c>
      <c r="H120" s="53" t="s">
        <v>55</v>
      </c>
      <c r="M120" s="52">
        <v>30</v>
      </c>
      <c r="N120" s="52">
        <v>0</v>
      </c>
      <c r="S120" s="52">
        <v>30</v>
      </c>
      <c r="T120" s="52">
        <v>0</v>
      </c>
      <c r="Y120" s="52">
        <v>30</v>
      </c>
      <c r="Z120" s="52">
        <v>0</v>
      </c>
      <c r="AE120" s="52">
        <v>30</v>
      </c>
      <c r="AF120" s="52">
        <v>0</v>
      </c>
      <c r="AG120" s="52">
        <v>120</v>
      </c>
      <c r="AH120" s="52">
        <v>0</v>
      </c>
    </row>
    <row r="121" spans="1:34">
      <c r="A121" s="50" t="s">
        <v>50</v>
      </c>
      <c r="B121" s="50" t="s">
        <v>403</v>
      </c>
      <c r="C121" s="50" t="s">
        <v>404</v>
      </c>
      <c r="D121" s="50" t="s">
        <v>405</v>
      </c>
      <c r="E121" s="50" t="s">
        <v>54</v>
      </c>
      <c r="F121" s="50" t="s">
        <v>55</v>
      </c>
      <c r="G121" s="50" t="s">
        <v>56</v>
      </c>
      <c r="H121" s="53" t="s">
        <v>55</v>
      </c>
      <c r="M121" s="52">
        <v>36</v>
      </c>
      <c r="N121" s="52">
        <v>7470</v>
      </c>
      <c r="S121" s="52">
        <v>36</v>
      </c>
      <c r="T121" s="52">
        <v>7470</v>
      </c>
      <c r="Y121" s="52">
        <v>36</v>
      </c>
      <c r="Z121" s="52">
        <v>7470</v>
      </c>
      <c r="AE121" s="52">
        <v>36</v>
      </c>
      <c r="AF121" s="52">
        <v>7470</v>
      </c>
      <c r="AG121" s="52">
        <v>144</v>
      </c>
      <c r="AH121" s="52">
        <v>29880</v>
      </c>
    </row>
    <row r="122" spans="1:34">
      <c r="A122" s="50" t="s">
        <v>50</v>
      </c>
      <c r="B122" s="50" t="s">
        <v>406</v>
      </c>
      <c r="C122" s="50" t="s">
        <v>407</v>
      </c>
      <c r="D122" s="50" t="s">
        <v>408</v>
      </c>
      <c r="E122" s="50" t="s">
        <v>54</v>
      </c>
      <c r="F122" s="50" t="s">
        <v>55</v>
      </c>
      <c r="G122" s="50" t="s">
        <v>56</v>
      </c>
      <c r="H122" s="53" t="s">
        <v>55</v>
      </c>
      <c r="M122" s="52">
        <v>27</v>
      </c>
      <c r="N122" s="52">
        <v>5850</v>
      </c>
      <c r="S122" s="52">
        <v>27</v>
      </c>
      <c r="T122" s="52">
        <v>5850</v>
      </c>
      <c r="Y122" s="52">
        <v>27</v>
      </c>
      <c r="Z122" s="52">
        <v>5850</v>
      </c>
      <c r="AE122" s="52">
        <v>27</v>
      </c>
      <c r="AF122" s="52">
        <v>5850</v>
      </c>
      <c r="AG122" s="52">
        <v>108</v>
      </c>
      <c r="AH122" s="52">
        <v>23400</v>
      </c>
    </row>
    <row r="123" spans="1:34">
      <c r="A123" s="50" t="s">
        <v>50</v>
      </c>
      <c r="B123" s="50" t="s">
        <v>409</v>
      </c>
      <c r="C123" s="50" t="s">
        <v>410</v>
      </c>
      <c r="D123" s="50" t="s">
        <v>411</v>
      </c>
      <c r="E123" s="50" t="s">
        <v>54</v>
      </c>
      <c r="F123" s="50" t="s">
        <v>55</v>
      </c>
      <c r="G123" s="50" t="s">
        <v>56</v>
      </c>
      <c r="H123" s="53" t="s">
        <v>55</v>
      </c>
      <c r="M123" s="52">
        <v>30</v>
      </c>
      <c r="N123" s="52">
        <v>6390</v>
      </c>
      <c r="S123" s="52">
        <v>30</v>
      </c>
      <c r="T123" s="52">
        <v>6390</v>
      </c>
      <c r="Y123" s="52">
        <v>30</v>
      </c>
      <c r="Z123" s="52">
        <v>6390</v>
      </c>
      <c r="AE123" s="52">
        <v>30</v>
      </c>
      <c r="AF123" s="52">
        <v>6390</v>
      </c>
      <c r="AG123" s="52">
        <v>120</v>
      </c>
      <c r="AH123" s="52">
        <v>25560</v>
      </c>
    </row>
    <row r="124" spans="1:34">
      <c r="A124" s="50" t="s">
        <v>50</v>
      </c>
      <c r="B124" s="50" t="s">
        <v>412</v>
      </c>
      <c r="C124" s="50" t="s">
        <v>413</v>
      </c>
      <c r="D124" s="50" t="s">
        <v>414</v>
      </c>
      <c r="E124" s="50" t="s">
        <v>54</v>
      </c>
      <c r="F124" s="50" t="s">
        <v>55</v>
      </c>
      <c r="G124" s="50" t="s">
        <v>56</v>
      </c>
      <c r="H124" s="53" t="s">
        <v>55</v>
      </c>
      <c r="M124" s="52">
        <v>30</v>
      </c>
      <c r="N124" s="52">
        <v>0</v>
      </c>
      <c r="S124" s="52">
        <v>30</v>
      </c>
      <c r="T124" s="52">
        <v>0</v>
      </c>
      <c r="Y124" s="52">
        <v>30</v>
      </c>
      <c r="Z124" s="52">
        <v>0</v>
      </c>
      <c r="AE124" s="52">
        <v>30</v>
      </c>
      <c r="AF124" s="52">
        <v>0</v>
      </c>
      <c r="AG124" s="52">
        <v>120</v>
      </c>
      <c r="AH124" s="52">
        <v>0</v>
      </c>
    </row>
    <row r="125" spans="1:34">
      <c r="A125" s="50" t="s">
        <v>50</v>
      </c>
      <c r="B125" s="50" t="s">
        <v>415</v>
      </c>
      <c r="C125" s="50" t="s">
        <v>416</v>
      </c>
      <c r="D125" s="50" t="s">
        <v>417</v>
      </c>
      <c r="E125" s="50" t="s">
        <v>54</v>
      </c>
      <c r="F125" s="50" t="s">
        <v>55</v>
      </c>
      <c r="G125" s="50" t="s">
        <v>56</v>
      </c>
      <c r="H125" s="53" t="s">
        <v>55</v>
      </c>
      <c r="M125" s="52">
        <v>36</v>
      </c>
      <c r="N125" s="52">
        <v>7470</v>
      </c>
      <c r="S125" s="52">
        <v>36</v>
      </c>
      <c r="T125" s="52">
        <v>7470</v>
      </c>
      <c r="Y125" s="52">
        <v>36</v>
      </c>
      <c r="Z125" s="52">
        <v>7470</v>
      </c>
      <c r="AE125" s="52">
        <v>36</v>
      </c>
      <c r="AF125" s="52">
        <v>7470</v>
      </c>
      <c r="AG125" s="52">
        <v>144</v>
      </c>
      <c r="AH125" s="52">
        <v>29880</v>
      </c>
    </row>
    <row r="126" spans="1:34">
      <c r="A126" s="50" t="s">
        <v>50</v>
      </c>
      <c r="B126" s="50" t="s">
        <v>418</v>
      </c>
      <c r="C126" s="50" t="s">
        <v>419</v>
      </c>
      <c r="D126" s="50" t="s">
        <v>420</v>
      </c>
      <c r="E126" s="50" t="s">
        <v>54</v>
      </c>
      <c r="F126" s="50" t="s">
        <v>55</v>
      </c>
      <c r="G126" s="50" t="s">
        <v>56</v>
      </c>
      <c r="H126" s="53" t="s">
        <v>55</v>
      </c>
      <c r="M126" s="52">
        <v>12</v>
      </c>
      <c r="N126" s="52">
        <v>3150</v>
      </c>
      <c r="S126" s="52">
        <v>12</v>
      </c>
      <c r="T126" s="52">
        <v>3150</v>
      </c>
      <c r="Y126" s="52">
        <v>12</v>
      </c>
      <c r="Z126" s="52">
        <v>3150</v>
      </c>
      <c r="AE126" s="52">
        <v>12</v>
      </c>
      <c r="AF126" s="52">
        <v>3150</v>
      </c>
      <c r="AG126" s="52">
        <v>48</v>
      </c>
      <c r="AH126" s="52">
        <v>12600</v>
      </c>
    </row>
    <row r="127" spans="1:34">
      <c r="A127" s="50" t="s">
        <v>50</v>
      </c>
      <c r="B127" s="50" t="s">
        <v>421</v>
      </c>
      <c r="C127" s="50" t="s">
        <v>422</v>
      </c>
      <c r="D127" s="50" t="s">
        <v>423</v>
      </c>
      <c r="E127" s="50" t="s">
        <v>54</v>
      </c>
      <c r="F127" s="50" t="s">
        <v>55</v>
      </c>
      <c r="G127" s="50" t="s">
        <v>56</v>
      </c>
      <c r="H127" s="53" t="s">
        <v>55</v>
      </c>
      <c r="M127" s="52">
        <v>30</v>
      </c>
      <c r="N127" s="52">
        <v>0</v>
      </c>
      <c r="S127" s="52">
        <v>30</v>
      </c>
      <c r="T127" s="52">
        <v>0</v>
      </c>
      <c r="Y127" s="52">
        <v>30</v>
      </c>
      <c r="Z127" s="52">
        <v>0</v>
      </c>
      <c r="AE127" s="52">
        <v>30</v>
      </c>
      <c r="AF127" s="52">
        <v>0</v>
      </c>
      <c r="AG127" s="52">
        <v>120</v>
      </c>
      <c r="AH127" s="52">
        <v>0</v>
      </c>
    </row>
    <row r="128" spans="1:34">
      <c r="A128" s="50" t="s">
        <v>50</v>
      </c>
      <c r="B128" s="50" t="s">
        <v>424</v>
      </c>
      <c r="C128" s="50" t="s">
        <v>425</v>
      </c>
      <c r="D128" s="50" t="s">
        <v>426</v>
      </c>
      <c r="E128" s="50" t="s">
        <v>54</v>
      </c>
      <c r="F128" s="50" t="s">
        <v>55</v>
      </c>
      <c r="G128" s="50" t="s">
        <v>56</v>
      </c>
      <c r="H128" s="53" t="s">
        <v>55</v>
      </c>
      <c r="M128" s="52">
        <v>12</v>
      </c>
      <c r="N128" s="52">
        <v>0</v>
      </c>
      <c r="S128" s="52">
        <v>12</v>
      </c>
      <c r="T128" s="52">
        <v>0</v>
      </c>
      <c r="Y128" s="52">
        <v>12</v>
      </c>
      <c r="Z128" s="52">
        <v>0</v>
      </c>
      <c r="AE128" s="52">
        <v>12</v>
      </c>
      <c r="AF128" s="52">
        <v>0</v>
      </c>
      <c r="AG128" s="52">
        <v>48</v>
      </c>
      <c r="AH128" s="52">
        <v>0</v>
      </c>
    </row>
    <row r="129" spans="1:34">
      <c r="A129" s="50" t="s">
        <v>50</v>
      </c>
      <c r="B129" s="50" t="s">
        <v>427</v>
      </c>
      <c r="C129" s="50" t="s">
        <v>428</v>
      </c>
      <c r="D129" s="50" t="s">
        <v>429</v>
      </c>
      <c r="E129" s="50" t="s">
        <v>54</v>
      </c>
      <c r="F129" s="50" t="s">
        <v>55</v>
      </c>
      <c r="G129" s="50" t="s">
        <v>56</v>
      </c>
      <c r="H129" s="53" t="s">
        <v>55</v>
      </c>
      <c r="M129" s="52">
        <v>30</v>
      </c>
      <c r="N129" s="52">
        <v>0</v>
      </c>
      <c r="S129" s="52">
        <v>30</v>
      </c>
      <c r="T129" s="52">
        <v>0</v>
      </c>
      <c r="Y129" s="52">
        <v>30</v>
      </c>
      <c r="Z129" s="52">
        <v>0</v>
      </c>
      <c r="AE129" s="52">
        <v>30</v>
      </c>
      <c r="AF129" s="52">
        <v>0</v>
      </c>
      <c r="AG129" s="52">
        <v>120</v>
      </c>
      <c r="AH129" s="52">
        <v>0</v>
      </c>
    </row>
    <row r="130" spans="1:34">
      <c r="A130" s="50" t="s">
        <v>50</v>
      </c>
      <c r="B130" s="50" t="s">
        <v>430</v>
      </c>
      <c r="C130" s="50" t="s">
        <v>431</v>
      </c>
      <c r="D130" s="50" t="s">
        <v>432</v>
      </c>
      <c r="E130" s="50" t="s">
        <v>69</v>
      </c>
      <c r="F130" s="50" t="s">
        <v>70</v>
      </c>
      <c r="G130" s="50" t="s">
        <v>71</v>
      </c>
      <c r="H130" s="53" t="s">
        <v>72</v>
      </c>
      <c r="I130" s="52">
        <v>7</v>
      </c>
      <c r="J130" s="52">
        <v>2090</v>
      </c>
      <c r="K130" s="52">
        <v>6</v>
      </c>
      <c r="L130" s="52">
        <v>1850</v>
      </c>
      <c r="M130" s="52">
        <v>0</v>
      </c>
      <c r="N130" s="52">
        <v>410</v>
      </c>
      <c r="O130" s="52">
        <v>0</v>
      </c>
      <c r="P130" s="52">
        <v>410</v>
      </c>
      <c r="Q130" s="52">
        <v>0</v>
      </c>
      <c r="R130" s="52">
        <v>410</v>
      </c>
      <c r="S130" s="52">
        <v>0</v>
      </c>
      <c r="T130" s="52">
        <v>410</v>
      </c>
      <c r="U130" s="52">
        <v>0</v>
      </c>
      <c r="V130" s="52">
        <v>410</v>
      </c>
      <c r="W130" s="52">
        <v>0</v>
      </c>
      <c r="X130" s="52">
        <v>410</v>
      </c>
      <c r="Y130" s="52">
        <v>0</v>
      </c>
      <c r="Z130" s="52">
        <v>410</v>
      </c>
      <c r="AA130" s="52">
        <v>0</v>
      </c>
      <c r="AB130" s="52">
        <v>410</v>
      </c>
      <c r="AC130" s="52">
        <v>0</v>
      </c>
      <c r="AD130" s="52">
        <v>410</v>
      </c>
      <c r="AE130" s="52">
        <v>0</v>
      </c>
      <c r="AF130" s="52">
        <v>410</v>
      </c>
      <c r="AG130" s="52">
        <v>13</v>
      </c>
      <c r="AH130" s="52">
        <v>8040</v>
      </c>
    </row>
    <row r="131" spans="1:34">
      <c r="A131" s="50" t="s">
        <v>50</v>
      </c>
      <c r="B131" s="50" t="s">
        <v>433</v>
      </c>
      <c r="C131" s="50" t="s">
        <v>434</v>
      </c>
      <c r="D131" s="50" t="s">
        <v>435</v>
      </c>
      <c r="E131" s="50" t="s">
        <v>54</v>
      </c>
      <c r="F131" s="50" t="s">
        <v>55</v>
      </c>
      <c r="G131" s="50" t="s">
        <v>56</v>
      </c>
      <c r="H131" s="53" t="s">
        <v>55</v>
      </c>
      <c r="M131" s="52">
        <v>36</v>
      </c>
      <c r="N131" s="52">
        <v>0</v>
      </c>
      <c r="S131" s="52">
        <v>36</v>
      </c>
      <c r="T131" s="52">
        <v>0</v>
      </c>
      <c r="Y131" s="52">
        <v>36</v>
      </c>
      <c r="Z131" s="52">
        <v>0</v>
      </c>
      <c r="AE131" s="52">
        <v>36</v>
      </c>
      <c r="AF131" s="52">
        <v>0</v>
      </c>
      <c r="AG131" s="52">
        <v>144</v>
      </c>
      <c r="AH131" s="52">
        <v>0</v>
      </c>
    </row>
    <row r="132" spans="1:34">
      <c r="A132" s="50" t="s">
        <v>50</v>
      </c>
      <c r="B132" s="50" t="s">
        <v>436</v>
      </c>
      <c r="C132" s="50" t="s">
        <v>437</v>
      </c>
      <c r="D132" s="50" t="s">
        <v>438</v>
      </c>
      <c r="E132" s="50" t="s">
        <v>69</v>
      </c>
      <c r="F132" s="50" t="s">
        <v>70</v>
      </c>
      <c r="G132" s="50" t="s">
        <v>71</v>
      </c>
      <c r="H132" s="53" t="s">
        <v>72</v>
      </c>
      <c r="I132" s="52">
        <v>40</v>
      </c>
      <c r="J132" s="52">
        <v>10010</v>
      </c>
      <c r="K132" s="52">
        <v>28</v>
      </c>
      <c r="L132" s="52">
        <v>7130</v>
      </c>
      <c r="M132" s="52">
        <v>18</v>
      </c>
      <c r="N132" s="52">
        <v>4730</v>
      </c>
      <c r="O132" s="52">
        <v>37</v>
      </c>
      <c r="P132" s="52">
        <v>9290</v>
      </c>
      <c r="Q132" s="52">
        <v>28</v>
      </c>
      <c r="R132" s="52">
        <v>7130</v>
      </c>
      <c r="S132" s="52">
        <v>31</v>
      </c>
      <c r="T132" s="52">
        <v>7850</v>
      </c>
      <c r="U132" s="52">
        <v>27</v>
      </c>
      <c r="V132" s="52">
        <v>6890</v>
      </c>
      <c r="W132" s="52">
        <v>30</v>
      </c>
      <c r="X132" s="52">
        <v>7610</v>
      </c>
      <c r="Y132" s="52">
        <v>39</v>
      </c>
      <c r="Z132" s="52">
        <v>9770</v>
      </c>
      <c r="AA132" s="52">
        <v>27</v>
      </c>
      <c r="AB132" s="52">
        <v>6890</v>
      </c>
      <c r="AC132" s="52">
        <v>36</v>
      </c>
      <c r="AD132" s="52">
        <v>9050</v>
      </c>
      <c r="AE132" s="52">
        <v>36</v>
      </c>
      <c r="AF132" s="52">
        <v>9050</v>
      </c>
      <c r="AG132" s="52">
        <v>377</v>
      </c>
      <c r="AH132" s="52">
        <v>95400</v>
      </c>
    </row>
    <row r="133" spans="1:34">
      <c r="A133" s="50" t="s">
        <v>50</v>
      </c>
      <c r="B133" s="50" t="s">
        <v>439</v>
      </c>
      <c r="C133" s="50" t="s">
        <v>440</v>
      </c>
      <c r="D133" s="50" t="s">
        <v>441</v>
      </c>
      <c r="E133" s="50" t="s">
        <v>54</v>
      </c>
      <c r="F133" s="50" t="s">
        <v>55</v>
      </c>
      <c r="G133" s="50" t="s">
        <v>56</v>
      </c>
      <c r="H133" s="53" t="s">
        <v>55</v>
      </c>
      <c r="M133" s="52">
        <v>36</v>
      </c>
      <c r="N133" s="52">
        <v>7470</v>
      </c>
      <c r="S133" s="52">
        <v>36</v>
      </c>
      <c r="T133" s="52">
        <v>7470</v>
      </c>
      <c r="Y133" s="52">
        <v>36</v>
      </c>
      <c r="Z133" s="52">
        <v>7470</v>
      </c>
      <c r="AE133" s="52">
        <v>36</v>
      </c>
      <c r="AF133" s="52">
        <v>7470</v>
      </c>
      <c r="AG133" s="52">
        <v>144</v>
      </c>
      <c r="AH133" s="52">
        <v>29880</v>
      </c>
    </row>
    <row r="134" spans="1:34">
      <c r="A134" s="50" t="s">
        <v>50</v>
      </c>
      <c r="B134" s="50" t="s">
        <v>442</v>
      </c>
      <c r="C134" s="50" t="s">
        <v>443</v>
      </c>
      <c r="D134" s="50" t="s">
        <v>444</v>
      </c>
      <c r="E134" s="50" t="s">
        <v>54</v>
      </c>
      <c r="F134" s="50" t="s">
        <v>55</v>
      </c>
      <c r="G134" s="50" t="s">
        <v>56</v>
      </c>
      <c r="H134" s="53" t="s">
        <v>55</v>
      </c>
      <c r="M134" s="52">
        <v>30</v>
      </c>
      <c r="N134" s="52">
        <v>6390</v>
      </c>
      <c r="S134" s="52">
        <v>30</v>
      </c>
      <c r="T134" s="52">
        <v>6390</v>
      </c>
      <c r="Y134" s="52">
        <v>30</v>
      </c>
      <c r="Z134" s="52">
        <v>6390</v>
      </c>
      <c r="AE134" s="52">
        <v>30</v>
      </c>
      <c r="AF134" s="52">
        <v>6390</v>
      </c>
      <c r="AG134" s="52">
        <v>120</v>
      </c>
      <c r="AH134" s="52">
        <v>25560</v>
      </c>
    </row>
    <row r="135" spans="1:34">
      <c r="A135" s="50" t="s">
        <v>50</v>
      </c>
      <c r="B135" s="50" t="s">
        <v>445</v>
      </c>
      <c r="C135" s="50" t="s">
        <v>446</v>
      </c>
      <c r="D135" s="50" t="s">
        <v>447</v>
      </c>
      <c r="E135" s="50" t="s">
        <v>54</v>
      </c>
      <c r="F135" s="50" t="s">
        <v>55</v>
      </c>
      <c r="G135" s="50" t="s">
        <v>56</v>
      </c>
      <c r="H135" s="53" t="s">
        <v>55</v>
      </c>
      <c r="M135" s="52">
        <v>30</v>
      </c>
      <c r="N135" s="52">
        <v>6390</v>
      </c>
      <c r="S135" s="52">
        <v>30</v>
      </c>
      <c r="T135" s="52">
        <v>6390</v>
      </c>
      <c r="Y135" s="52">
        <v>30</v>
      </c>
      <c r="Z135" s="52">
        <v>6390</v>
      </c>
      <c r="AE135" s="52">
        <v>30</v>
      </c>
      <c r="AF135" s="52">
        <v>6390</v>
      </c>
      <c r="AG135" s="52">
        <v>120</v>
      </c>
      <c r="AH135" s="52">
        <v>25560</v>
      </c>
    </row>
    <row r="136" spans="1:34">
      <c r="A136" s="50" t="s">
        <v>50</v>
      </c>
      <c r="B136" s="50" t="s">
        <v>448</v>
      </c>
      <c r="C136" s="50" t="s">
        <v>449</v>
      </c>
      <c r="D136" s="50" t="s">
        <v>450</v>
      </c>
      <c r="E136" s="50" t="s">
        <v>54</v>
      </c>
      <c r="F136" s="50" t="s">
        <v>55</v>
      </c>
      <c r="G136" s="50" t="s">
        <v>56</v>
      </c>
      <c r="H136" s="53" t="s">
        <v>55</v>
      </c>
      <c r="M136" s="52">
        <v>30</v>
      </c>
      <c r="N136" s="52">
        <v>6390</v>
      </c>
      <c r="S136" s="52">
        <v>30</v>
      </c>
      <c r="T136" s="52">
        <v>6390</v>
      </c>
      <c r="Y136" s="52">
        <v>30</v>
      </c>
      <c r="Z136" s="52">
        <v>6390</v>
      </c>
      <c r="AE136" s="52">
        <v>30</v>
      </c>
      <c r="AF136" s="52">
        <v>6390</v>
      </c>
      <c r="AG136" s="52">
        <v>120</v>
      </c>
      <c r="AH136" s="52">
        <v>25560</v>
      </c>
    </row>
    <row r="137" spans="1:34">
      <c r="A137" s="50" t="s">
        <v>50</v>
      </c>
      <c r="B137" s="50" t="s">
        <v>451</v>
      </c>
      <c r="C137" s="50" t="s">
        <v>452</v>
      </c>
      <c r="D137" s="50" t="s">
        <v>453</v>
      </c>
      <c r="E137" s="50" t="s">
        <v>54</v>
      </c>
      <c r="F137" s="50" t="s">
        <v>55</v>
      </c>
      <c r="G137" s="50" t="s">
        <v>56</v>
      </c>
      <c r="H137" s="53" t="s">
        <v>55</v>
      </c>
      <c r="M137" s="52">
        <v>21</v>
      </c>
      <c r="N137" s="52">
        <v>4770</v>
      </c>
      <c r="S137" s="52">
        <v>21</v>
      </c>
      <c r="T137" s="52">
        <v>4770</v>
      </c>
      <c r="Y137" s="52">
        <v>21</v>
      </c>
      <c r="Z137" s="52">
        <v>4770</v>
      </c>
      <c r="AE137" s="52">
        <v>21</v>
      </c>
      <c r="AF137" s="52">
        <v>4770</v>
      </c>
      <c r="AG137" s="52">
        <v>84</v>
      </c>
      <c r="AH137" s="52">
        <v>19080</v>
      </c>
    </row>
    <row r="138" spans="1:34">
      <c r="A138" s="50" t="s">
        <v>50</v>
      </c>
      <c r="B138" s="50" t="s">
        <v>454</v>
      </c>
      <c r="C138" s="50" t="s">
        <v>455</v>
      </c>
      <c r="D138" s="50" t="s">
        <v>456</v>
      </c>
      <c r="E138" s="50" t="s">
        <v>54</v>
      </c>
      <c r="F138" s="50" t="s">
        <v>55</v>
      </c>
      <c r="G138" s="50" t="s">
        <v>56</v>
      </c>
      <c r="H138" s="53" t="s">
        <v>55</v>
      </c>
      <c r="M138" s="52">
        <v>24</v>
      </c>
      <c r="N138" s="52">
        <v>5310</v>
      </c>
      <c r="S138" s="52">
        <v>24</v>
      </c>
      <c r="T138" s="52">
        <v>5310</v>
      </c>
      <c r="Y138" s="52">
        <v>24</v>
      </c>
      <c r="Z138" s="52">
        <v>5310</v>
      </c>
      <c r="AE138" s="52">
        <v>24</v>
      </c>
      <c r="AF138" s="52">
        <v>5310</v>
      </c>
      <c r="AG138" s="52">
        <v>96</v>
      </c>
      <c r="AH138" s="52">
        <v>21240</v>
      </c>
    </row>
    <row r="139" spans="1:34">
      <c r="A139" s="50" t="s">
        <v>50</v>
      </c>
      <c r="B139" s="50" t="s">
        <v>457</v>
      </c>
      <c r="C139" s="50" t="s">
        <v>458</v>
      </c>
      <c r="D139" s="50" t="s">
        <v>459</v>
      </c>
      <c r="E139" s="50" t="s">
        <v>54</v>
      </c>
      <c r="F139" s="50" t="s">
        <v>55</v>
      </c>
      <c r="G139" s="50" t="s">
        <v>56</v>
      </c>
      <c r="H139" s="53" t="s">
        <v>55</v>
      </c>
      <c r="M139" s="52">
        <v>24</v>
      </c>
      <c r="N139" s="52">
        <v>5310</v>
      </c>
      <c r="S139" s="52">
        <v>24</v>
      </c>
      <c r="T139" s="52">
        <v>5310</v>
      </c>
      <c r="Y139" s="52">
        <v>24</v>
      </c>
      <c r="Z139" s="52">
        <v>5310</v>
      </c>
      <c r="AE139" s="52">
        <v>24</v>
      </c>
      <c r="AF139" s="52">
        <v>5310</v>
      </c>
      <c r="AG139" s="52">
        <v>96</v>
      </c>
      <c r="AH139" s="52">
        <v>21240</v>
      </c>
    </row>
    <row r="140" spans="1:34">
      <c r="A140" s="50" t="s">
        <v>50</v>
      </c>
      <c r="B140" s="50" t="s">
        <v>460</v>
      </c>
      <c r="C140" s="50" t="s">
        <v>461</v>
      </c>
      <c r="D140" s="50" t="s">
        <v>462</v>
      </c>
      <c r="E140" s="50" t="s">
        <v>54</v>
      </c>
      <c r="F140" s="50" t="s">
        <v>55</v>
      </c>
      <c r="G140" s="50" t="s">
        <v>56</v>
      </c>
      <c r="H140" s="53" t="s">
        <v>55</v>
      </c>
      <c r="M140" s="52">
        <v>30</v>
      </c>
      <c r="N140" s="52">
        <v>6390</v>
      </c>
      <c r="S140" s="52">
        <v>30</v>
      </c>
      <c r="T140" s="52">
        <v>6390</v>
      </c>
      <c r="Y140" s="52">
        <v>30</v>
      </c>
      <c r="Z140" s="52">
        <v>6390</v>
      </c>
      <c r="AE140" s="52">
        <v>30</v>
      </c>
      <c r="AF140" s="52">
        <v>6390</v>
      </c>
      <c r="AG140" s="52">
        <v>120</v>
      </c>
      <c r="AH140" s="52">
        <v>25560</v>
      </c>
    </row>
    <row r="141" spans="1:34">
      <c r="A141" s="50" t="s">
        <v>50</v>
      </c>
      <c r="B141" s="50" t="s">
        <v>463</v>
      </c>
      <c r="C141" s="50" t="s">
        <v>464</v>
      </c>
      <c r="D141" s="50" t="s">
        <v>465</v>
      </c>
      <c r="E141" s="50" t="s">
        <v>54</v>
      </c>
      <c r="F141" s="50" t="s">
        <v>55</v>
      </c>
      <c r="G141" s="50" t="s">
        <v>56</v>
      </c>
      <c r="H141" s="53" t="s">
        <v>55</v>
      </c>
      <c r="M141" s="52">
        <v>30</v>
      </c>
      <c r="N141" s="52">
        <v>6390</v>
      </c>
      <c r="S141" s="52">
        <v>30</v>
      </c>
      <c r="T141" s="52">
        <v>6390</v>
      </c>
      <c r="Y141" s="52">
        <v>30</v>
      </c>
      <c r="Z141" s="52">
        <v>6390</v>
      </c>
      <c r="AE141" s="52">
        <v>30</v>
      </c>
      <c r="AF141" s="52">
        <v>6390</v>
      </c>
      <c r="AG141" s="52">
        <v>120</v>
      </c>
      <c r="AH141" s="52">
        <v>25560</v>
      </c>
    </row>
    <row r="142" spans="1:34">
      <c r="A142" s="50" t="s">
        <v>50</v>
      </c>
      <c r="B142" s="50" t="s">
        <v>466</v>
      </c>
      <c r="C142" s="50" t="s">
        <v>467</v>
      </c>
      <c r="D142" s="50" t="s">
        <v>468</v>
      </c>
      <c r="E142" s="50" t="s">
        <v>54</v>
      </c>
      <c r="F142" s="50" t="s">
        <v>55</v>
      </c>
      <c r="G142" s="50" t="s">
        <v>56</v>
      </c>
      <c r="H142" s="53" t="s">
        <v>55</v>
      </c>
      <c r="M142" s="52">
        <v>30</v>
      </c>
      <c r="N142" s="52">
        <v>6390</v>
      </c>
      <c r="S142" s="52">
        <v>30</v>
      </c>
      <c r="T142" s="52">
        <v>6390</v>
      </c>
      <c r="Y142" s="52">
        <v>30</v>
      </c>
      <c r="Z142" s="52">
        <v>6390</v>
      </c>
      <c r="AE142" s="52">
        <v>30</v>
      </c>
      <c r="AF142" s="52">
        <v>6390</v>
      </c>
      <c r="AG142" s="52">
        <v>120</v>
      </c>
      <c r="AH142" s="52">
        <v>25560</v>
      </c>
    </row>
    <row r="143" spans="1:34">
      <c r="A143" s="50" t="s">
        <v>50</v>
      </c>
      <c r="B143" s="50" t="s">
        <v>469</v>
      </c>
      <c r="C143" s="50" t="s">
        <v>470</v>
      </c>
      <c r="D143" s="50" t="s">
        <v>471</v>
      </c>
      <c r="E143" s="50" t="s">
        <v>54</v>
      </c>
      <c r="F143" s="50" t="s">
        <v>55</v>
      </c>
      <c r="G143" s="50" t="s">
        <v>56</v>
      </c>
      <c r="H143" s="53" t="s">
        <v>55</v>
      </c>
      <c r="M143" s="52">
        <v>30</v>
      </c>
      <c r="N143" s="52">
        <v>6390</v>
      </c>
      <c r="S143" s="52">
        <v>30</v>
      </c>
      <c r="T143" s="52">
        <v>6390</v>
      </c>
      <c r="Y143" s="52">
        <v>30</v>
      </c>
      <c r="Z143" s="52">
        <v>6390</v>
      </c>
      <c r="AE143" s="52">
        <v>30</v>
      </c>
      <c r="AF143" s="52">
        <v>6390</v>
      </c>
      <c r="AG143" s="52">
        <v>120</v>
      </c>
      <c r="AH143" s="52">
        <v>25560</v>
      </c>
    </row>
    <row r="144" spans="1:34">
      <c r="A144" s="50" t="s">
        <v>50</v>
      </c>
      <c r="B144" s="50" t="s">
        <v>472</v>
      </c>
      <c r="C144" s="50" t="s">
        <v>473</v>
      </c>
      <c r="D144" s="50" t="s">
        <v>474</v>
      </c>
      <c r="E144" s="50" t="s">
        <v>54</v>
      </c>
      <c r="F144" s="50" t="s">
        <v>55</v>
      </c>
      <c r="G144" s="50" t="s">
        <v>56</v>
      </c>
      <c r="H144" s="53" t="s">
        <v>55</v>
      </c>
      <c r="M144" s="52">
        <v>18</v>
      </c>
      <c r="N144" s="52">
        <v>4230</v>
      </c>
      <c r="S144" s="52">
        <v>18</v>
      </c>
      <c r="T144" s="52">
        <v>4230</v>
      </c>
      <c r="Y144" s="52">
        <v>18</v>
      </c>
      <c r="Z144" s="52">
        <v>4230</v>
      </c>
      <c r="AE144" s="52">
        <v>18</v>
      </c>
      <c r="AF144" s="52">
        <v>4230</v>
      </c>
      <c r="AG144" s="52">
        <v>72</v>
      </c>
      <c r="AH144" s="52">
        <v>16920</v>
      </c>
    </row>
    <row r="145" spans="1:34">
      <c r="A145" s="50" t="s">
        <v>50</v>
      </c>
      <c r="B145" s="50" t="s">
        <v>475</v>
      </c>
      <c r="C145" s="50" t="s">
        <v>476</v>
      </c>
      <c r="D145" s="50" t="s">
        <v>477</v>
      </c>
      <c r="E145" s="50" t="s">
        <v>54</v>
      </c>
      <c r="F145" s="50" t="s">
        <v>55</v>
      </c>
      <c r="G145" s="50" t="s">
        <v>56</v>
      </c>
      <c r="H145" s="53" t="s">
        <v>55</v>
      </c>
      <c r="M145" s="52">
        <v>6</v>
      </c>
      <c r="N145" s="52">
        <v>2070</v>
      </c>
      <c r="S145" s="52">
        <v>6</v>
      </c>
      <c r="T145" s="52">
        <v>2070</v>
      </c>
      <c r="Y145" s="52">
        <v>6</v>
      </c>
      <c r="Z145" s="52">
        <v>2070</v>
      </c>
      <c r="AE145" s="52">
        <v>6</v>
      </c>
      <c r="AF145" s="52">
        <v>2070</v>
      </c>
      <c r="AG145" s="52">
        <v>24</v>
      </c>
      <c r="AH145" s="52">
        <v>8280</v>
      </c>
    </row>
    <row r="146" spans="1:34">
      <c r="A146" s="50" t="s">
        <v>50</v>
      </c>
      <c r="B146" s="50" t="s">
        <v>478</v>
      </c>
      <c r="C146" s="50" t="s">
        <v>479</v>
      </c>
      <c r="D146" s="50" t="s">
        <v>480</v>
      </c>
      <c r="E146" s="50" t="s">
        <v>54</v>
      </c>
      <c r="F146" s="50" t="s">
        <v>55</v>
      </c>
      <c r="G146" s="50" t="s">
        <v>56</v>
      </c>
      <c r="H146" s="53" t="s">
        <v>55</v>
      </c>
      <c r="M146" s="52">
        <v>48</v>
      </c>
      <c r="N146" s="52">
        <v>9630</v>
      </c>
      <c r="S146" s="52">
        <v>48</v>
      </c>
      <c r="T146" s="52">
        <v>9630</v>
      </c>
      <c r="Y146" s="52">
        <v>48</v>
      </c>
      <c r="Z146" s="52">
        <v>9630</v>
      </c>
      <c r="AE146" s="52">
        <v>48</v>
      </c>
      <c r="AF146" s="52">
        <v>9630</v>
      </c>
      <c r="AG146" s="52">
        <v>192</v>
      </c>
      <c r="AH146" s="52">
        <v>38520</v>
      </c>
    </row>
    <row r="147" spans="1:34">
      <c r="A147" s="50" t="s">
        <v>50</v>
      </c>
      <c r="B147" s="50" t="s">
        <v>481</v>
      </c>
      <c r="C147" s="50" t="s">
        <v>482</v>
      </c>
      <c r="D147" s="50" t="s">
        <v>483</v>
      </c>
      <c r="E147" s="50" t="s">
        <v>54</v>
      </c>
      <c r="F147" s="50" t="s">
        <v>55</v>
      </c>
      <c r="G147" s="50" t="s">
        <v>56</v>
      </c>
      <c r="H147" s="53" t="s">
        <v>55</v>
      </c>
      <c r="M147" s="52">
        <v>72</v>
      </c>
      <c r="N147" s="52">
        <v>17310</v>
      </c>
      <c r="S147" s="52">
        <v>72</v>
      </c>
      <c r="T147" s="52">
        <v>17310</v>
      </c>
      <c r="Y147" s="52">
        <v>72</v>
      </c>
      <c r="Z147" s="52">
        <v>17310</v>
      </c>
      <c r="AE147" s="52">
        <v>72</v>
      </c>
      <c r="AF147" s="52">
        <v>17310</v>
      </c>
      <c r="AG147" s="52">
        <v>288</v>
      </c>
      <c r="AH147" s="52">
        <v>69240</v>
      </c>
    </row>
    <row r="148" spans="1:34">
      <c r="A148" s="50" t="s">
        <v>50</v>
      </c>
      <c r="B148" s="50" t="s">
        <v>484</v>
      </c>
      <c r="C148" s="50" t="s">
        <v>485</v>
      </c>
      <c r="D148" s="50" t="s">
        <v>486</v>
      </c>
      <c r="E148" s="50" t="s">
        <v>54</v>
      </c>
      <c r="F148" s="50" t="s">
        <v>55</v>
      </c>
      <c r="G148" s="50" t="s">
        <v>56</v>
      </c>
      <c r="H148" s="53" t="s">
        <v>55</v>
      </c>
      <c r="M148" s="52">
        <v>18</v>
      </c>
      <c r="N148" s="52">
        <v>4230</v>
      </c>
      <c r="S148" s="52">
        <v>18</v>
      </c>
      <c r="T148" s="52">
        <v>4230</v>
      </c>
      <c r="Y148" s="52">
        <v>18</v>
      </c>
      <c r="Z148" s="52">
        <v>4230</v>
      </c>
      <c r="AE148" s="52">
        <v>18</v>
      </c>
      <c r="AF148" s="52">
        <v>4230</v>
      </c>
      <c r="AG148" s="52">
        <v>72</v>
      </c>
      <c r="AH148" s="52">
        <v>16920</v>
      </c>
    </row>
    <row r="149" spans="1:34">
      <c r="A149" s="50" t="s">
        <v>50</v>
      </c>
      <c r="B149" s="50" t="s">
        <v>487</v>
      </c>
      <c r="C149" s="50" t="s">
        <v>488</v>
      </c>
      <c r="D149" s="50" t="s">
        <v>489</v>
      </c>
      <c r="E149" s="50" t="s">
        <v>54</v>
      </c>
      <c r="F149" s="50" t="s">
        <v>55</v>
      </c>
      <c r="G149" s="50" t="s">
        <v>56</v>
      </c>
      <c r="H149" s="53" t="s">
        <v>55</v>
      </c>
      <c r="M149" s="52">
        <v>30</v>
      </c>
      <c r="N149" s="52">
        <v>6390</v>
      </c>
      <c r="S149" s="52">
        <v>30</v>
      </c>
      <c r="T149" s="52">
        <v>6390</v>
      </c>
      <c r="Y149" s="52">
        <v>30</v>
      </c>
      <c r="Z149" s="52">
        <v>6390</v>
      </c>
      <c r="AE149" s="52">
        <v>30</v>
      </c>
      <c r="AF149" s="52">
        <v>6390</v>
      </c>
      <c r="AG149" s="52">
        <v>120</v>
      </c>
      <c r="AH149" s="52">
        <v>25560</v>
      </c>
    </row>
    <row r="150" spans="1:34">
      <c r="A150" s="50" t="s">
        <v>50</v>
      </c>
      <c r="B150" s="50" t="s">
        <v>490</v>
      </c>
      <c r="C150" s="50" t="s">
        <v>491</v>
      </c>
      <c r="D150" s="50" t="s">
        <v>492</v>
      </c>
      <c r="E150" s="50" t="s">
        <v>54</v>
      </c>
      <c r="F150" s="50" t="s">
        <v>55</v>
      </c>
      <c r="G150" s="50" t="s">
        <v>56</v>
      </c>
      <c r="H150" s="53" t="s">
        <v>55</v>
      </c>
      <c r="M150" s="52">
        <v>54</v>
      </c>
      <c r="N150" s="52">
        <v>10710</v>
      </c>
      <c r="S150" s="52">
        <v>54</v>
      </c>
      <c r="T150" s="52">
        <v>10710</v>
      </c>
      <c r="Y150" s="52">
        <v>54</v>
      </c>
      <c r="Z150" s="52">
        <v>10710</v>
      </c>
      <c r="AE150" s="52">
        <v>54</v>
      </c>
      <c r="AF150" s="52">
        <v>10710</v>
      </c>
      <c r="AG150" s="52">
        <v>216</v>
      </c>
      <c r="AH150" s="52">
        <v>42840</v>
      </c>
    </row>
    <row r="151" spans="1:34">
      <c r="A151" s="50" t="s">
        <v>50</v>
      </c>
      <c r="B151" s="50" t="s">
        <v>493</v>
      </c>
      <c r="C151" s="50" t="s">
        <v>494</v>
      </c>
      <c r="D151" s="50" t="s">
        <v>495</v>
      </c>
      <c r="E151" s="50" t="s">
        <v>54</v>
      </c>
      <c r="F151" s="50" t="s">
        <v>55</v>
      </c>
      <c r="G151" s="50" t="s">
        <v>56</v>
      </c>
      <c r="H151" s="53" t="s">
        <v>55</v>
      </c>
      <c r="M151" s="52">
        <v>60</v>
      </c>
      <c r="N151" s="52">
        <v>0</v>
      </c>
      <c r="S151" s="52">
        <v>60</v>
      </c>
      <c r="T151" s="52">
        <v>0</v>
      </c>
      <c r="Y151" s="52">
        <v>60</v>
      </c>
      <c r="Z151" s="52">
        <v>0</v>
      </c>
      <c r="AE151" s="52">
        <v>60</v>
      </c>
      <c r="AF151" s="52">
        <v>0</v>
      </c>
      <c r="AG151" s="52">
        <v>240</v>
      </c>
      <c r="AH151" s="52">
        <v>0</v>
      </c>
    </row>
    <row r="152" spans="1:34">
      <c r="A152" s="50" t="s">
        <v>50</v>
      </c>
      <c r="B152" s="50" t="s">
        <v>496</v>
      </c>
      <c r="C152" s="50" t="s">
        <v>497</v>
      </c>
      <c r="D152" s="50" t="s">
        <v>498</v>
      </c>
      <c r="E152" s="50" t="s">
        <v>54</v>
      </c>
      <c r="F152" s="50" t="s">
        <v>55</v>
      </c>
      <c r="G152" s="50" t="s">
        <v>56</v>
      </c>
      <c r="H152" s="53" t="s">
        <v>55</v>
      </c>
      <c r="M152" s="52">
        <v>21</v>
      </c>
      <c r="N152" s="52">
        <v>4770</v>
      </c>
      <c r="S152" s="52">
        <v>21</v>
      </c>
      <c r="T152" s="52">
        <v>4770</v>
      </c>
      <c r="Y152" s="52">
        <v>21</v>
      </c>
      <c r="Z152" s="52">
        <v>4770</v>
      </c>
      <c r="AE152" s="52">
        <v>21</v>
      </c>
      <c r="AF152" s="52">
        <v>4770</v>
      </c>
      <c r="AG152" s="52">
        <v>84</v>
      </c>
      <c r="AH152" s="52">
        <v>19080</v>
      </c>
    </row>
    <row r="153" spans="1:34">
      <c r="A153" s="50" t="s">
        <v>50</v>
      </c>
      <c r="B153" s="50" t="s">
        <v>499</v>
      </c>
      <c r="C153" s="50" t="s">
        <v>500</v>
      </c>
      <c r="D153" s="50" t="s">
        <v>501</v>
      </c>
      <c r="E153" s="50" t="s">
        <v>54</v>
      </c>
      <c r="F153" s="50" t="s">
        <v>55</v>
      </c>
      <c r="G153" s="50" t="s">
        <v>56</v>
      </c>
      <c r="H153" s="53" t="s">
        <v>55</v>
      </c>
      <c r="M153" s="52">
        <v>30</v>
      </c>
      <c r="N153" s="52">
        <v>6390</v>
      </c>
      <c r="S153" s="52">
        <v>30</v>
      </c>
      <c r="T153" s="52">
        <v>6390</v>
      </c>
      <c r="Y153" s="52">
        <v>30</v>
      </c>
      <c r="Z153" s="52">
        <v>6390</v>
      </c>
      <c r="AE153" s="52">
        <v>30</v>
      </c>
      <c r="AF153" s="52">
        <v>6390</v>
      </c>
      <c r="AG153" s="52">
        <v>120</v>
      </c>
      <c r="AH153" s="52">
        <v>25560</v>
      </c>
    </row>
    <row r="154" spans="1:34">
      <c r="A154" s="50" t="s">
        <v>50</v>
      </c>
      <c r="B154" s="50" t="s">
        <v>502</v>
      </c>
      <c r="C154" s="50" t="s">
        <v>503</v>
      </c>
      <c r="D154" s="50" t="s">
        <v>504</v>
      </c>
      <c r="E154" s="50" t="s">
        <v>54</v>
      </c>
      <c r="F154" s="50" t="s">
        <v>55</v>
      </c>
      <c r="G154" s="50" t="s">
        <v>56</v>
      </c>
      <c r="H154" s="53" t="s">
        <v>55</v>
      </c>
      <c r="M154" s="52">
        <v>12</v>
      </c>
      <c r="N154" s="52">
        <v>3150</v>
      </c>
      <c r="S154" s="52">
        <v>12</v>
      </c>
      <c r="T154" s="52">
        <v>3150</v>
      </c>
      <c r="Y154" s="52">
        <v>12</v>
      </c>
      <c r="Z154" s="52">
        <v>3150</v>
      </c>
      <c r="AE154" s="52">
        <v>12</v>
      </c>
      <c r="AF154" s="52">
        <v>3150</v>
      </c>
      <c r="AG154" s="52">
        <v>48</v>
      </c>
      <c r="AH154" s="52">
        <v>12600</v>
      </c>
    </row>
    <row r="155" spans="1:34">
      <c r="A155" s="50" t="s">
        <v>50</v>
      </c>
      <c r="B155" s="50" t="s">
        <v>505</v>
      </c>
      <c r="C155" s="50" t="s">
        <v>506</v>
      </c>
      <c r="D155" s="50" t="s">
        <v>507</v>
      </c>
      <c r="E155" s="50" t="s">
        <v>54</v>
      </c>
      <c r="F155" s="50" t="s">
        <v>55</v>
      </c>
      <c r="G155" s="50" t="s">
        <v>56</v>
      </c>
      <c r="H155" s="53" t="s">
        <v>55</v>
      </c>
      <c r="M155" s="52">
        <v>36</v>
      </c>
      <c r="N155" s="52">
        <v>7470</v>
      </c>
      <c r="S155" s="52">
        <v>36</v>
      </c>
      <c r="T155" s="52">
        <v>7470</v>
      </c>
      <c r="Y155" s="52">
        <v>36</v>
      </c>
      <c r="Z155" s="52">
        <v>7470</v>
      </c>
      <c r="AE155" s="52">
        <v>36</v>
      </c>
      <c r="AF155" s="52">
        <v>7470</v>
      </c>
      <c r="AG155" s="52">
        <v>144</v>
      </c>
      <c r="AH155" s="52">
        <v>29880</v>
      </c>
    </row>
    <row r="156" spans="1:34">
      <c r="A156" s="50" t="s">
        <v>50</v>
      </c>
      <c r="B156" s="50" t="s">
        <v>508</v>
      </c>
      <c r="C156" s="50" t="s">
        <v>509</v>
      </c>
      <c r="D156" s="50" t="s">
        <v>510</v>
      </c>
      <c r="E156" s="50" t="s">
        <v>54</v>
      </c>
      <c r="F156" s="50" t="s">
        <v>55</v>
      </c>
      <c r="G156" s="50" t="s">
        <v>56</v>
      </c>
      <c r="H156" s="53" t="s">
        <v>55</v>
      </c>
      <c r="M156" s="52">
        <v>72</v>
      </c>
      <c r="N156" s="52">
        <v>17310</v>
      </c>
      <c r="S156" s="52">
        <v>72</v>
      </c>
      <c r="T156" s="52">
        <v>17310</v>
      </c>
      <c r="Y156" s="52">
        <v>72</v>
      </c>
      <c r="Z156" s="52">
        <v>17310</v>
      </c>
      <c r="AE156" s="52">
        <v>72</v>
      </c>
      <c r="AF156" s="52">
        <v>17310</v>
      </c>
      <c r="AG156" s="52">
        <v>288</v>
      </c>
      <c r="AH156" s="52">
        <v>69240</v>
      </c>
    </row>
    <row r="157" spans="1:34">
      <c r="A157" s="50" t="s">
        <v>50</v>
      </c>
      <c r="B157" s="50" t="s">
        <v>511</v>
      </c>
      <c r="C157" s="50" t="s">
        <v>512</v>
      </c>
      <c r="D157" s="50" t="s">
        <v>513</v>
      </c>
      <c r="E157" s="50" t="s">
        <v>54</v>
      </c>
      <c r="F157" s="50" t="s">
        <v>55</v>
      </c>
      <c r="G157" s="50" t="s">
        <v>56</v>
      </c>
      <c r="H157" s="53" t="s">
        <v>55</v>
      </c>
      <c r="M157" s="52">
        <v>30</v>
      </c>
      <c r="N157" s="52">
        <v>6390</v>
      </c>
      <c r="S157" s="52">
        <v>30</v>
      </c>
      <c r="T157" s="52">
        <v>6390</v>
      </c>
      <c r="Y157" s="52">
        <v>30</v>
      </c>
      <c r="Z157" s="52">
        <v>6390</v>
      </c>
      <c r="AE157" s="52">
        <v>30</v>
      </c>
      <c r="AF157" s="52">
        <v>6390</v>
      </c>
      <c r="AG157" s="52">
        <v>120</v>
      </c>
      <c r="AH157" s="52">
        <v>25560</v>
      </c>
    </row>
    <row r="158" spans="1:34">
      <c r="A158" s="50" t="s">
        <v>50</v>
      </c>
      <c r="B158" s="50" t="s">
        <v>514</v>
      </c>
      <c r="C158" s="50" t="s">
        <v>515</v>
      </c>
      <c r="D158" s="50" t="s">
        <v>516</v>
      </c>
      <c r="E158" s="50" t="s">
        <v>54</v>
      </c>
      <c r="F158" s="50" t="s">
        <v>55</v>
      </c>
      <c r="G158" s="50" t="s">
        <v>56</v>
      </c>
      <c r="H158" s="53" t="s">
        <v>55</v>
      </c>
      <c r="M158" s="52">
        <v>24</v>
      </c>
      <c r="N158" s="52">
        <v>0</v>
      </c>
      <c r="S158" s="52">
        <v>24</v>
      </c>
      <c r="T158" s="52">
        <v>0</v>
      </c>
      <c r="Y158" s="52">
        <v>24</v>
      </c>
      <c r="Z158" s="52">
        <v>0</v>
      </c>
      <c r="AE158" s="52">
        <v>24</v>
      </c>
      <c r="AF158" s="52">
        <v>0</v>
      </c>
      <c r="AG158" s="52">
        <v>96</v>
      </c>
      <c r="AH158" s="52">
        <v>0</v>
      </c>
    </row>
    <row r="159" spans="1:34">
      <c r="A159" s="50" t="s">
        <v>50</v>
      </c>
      <c r="B159" s="50" t="s">
        <v>517</v>
      </c>
      <c r="C159" s="50" t="s">
        <v>518</v>
      </c>
      <c r="D159" s="50" t="s">
        <v>519</v>
      </c>
      <c r="E159" s="50" t="s">
        <v>54</v>
      </c>
      <c r="F159" s="50" t="s">
        <v>55</v>
      </c>
      <c r="G159" s="50" t="s">
        <v>56</v>
      </c>
      <c r="H159" s="53" t="s">
        <v>55</v>
      </c>
      <c r="M159" s="52">
        <v>30</v>
      </c>
      <c r="N159" s="52">
        <v>6390</v>
      </c>
      <c r="S159" s="52">
        <v>30</v>
      </c>
      <c r="T159" s="52">
        <v>6390</v>
      </c>
      <c r="Y159" s="52">
        <v>30</v>
      </c>
      <c r="Z159" s="52">
        <v>6390</v>
      </c>
      <c r="AE159" s="52">
        <v>30</v>
      </c>
      <c r="AF159" s="52">
        <v>6390</v>
      </c>
      <c r="AG159" s="52">
        <v>120</v>
      </c>
      <c r="AH159" s="52">
        <v>25560</v>
      </c>
    </row>
    <row r="160" spans="1:34">
      <c r="A160" s="50" t="s">
        <v>50</v>
      </c>
      <c r="B160" s="50" t="s">
        <v>520</v>
      </c>
      <c r="C160" s="50" t="s">
        <v>521</v>
      </c>
      <c r="D160" s="50" t="s">
        <v>522</v>
      </c>
      <c r="E160" s="50" t="s">
        <v>54</v>
      </c>
      <c r="F160" s="50" t="s">
        <v>55</v>
      </c>
      <c r="G160" s="50" t="s">
        <v>56</v>
      </c>
      <c r="H160" s="53" t="s">
        <v>55</v>
      </c>
      <c r="M160" s="52">
        <v>24</v>
      </c>
      <c r="N160" s="52">
        <v>5310</v>
      </c>
      <c r="S160" s="52">
        <v>24</v>
      </c>
      <c r="T160" s="52">
        <v>5310</v>
      </c>
      <c r="Y160" s="52">
        <v>24</v>
      </c>
      <c r="Z160" s="52">
        <v>5310</v>
      </c>
      <c r="AE160" s="52">
        <v>24</v>
      </c>
      <c r="AF160" s="52">
        <v>5310</v>
      </c>
      <c r="AG160" s="52">
        <v>96</v>
      </c>
      <c r="AH160" s="52">
        <v>21240</v>
      </c>
    </row>
    <row r="161" spans="1:34">
      <c r="A161" s="50" t="s">
        <v>50</v>
      </c>
      <c r="B161" s="50" t="s">
        <v>523</v>
      </c>
      <c r="C161" s="50" t="s">
        <v>524</v>
      </c>
      <c r="D161" s="50" t="s">
        <v>525</v>
      </c>
      <c r="E161" s="50" t="s">
        <v>54</v>
      </c>
      <c r="F161" s="50" t="s">
        <v>55</v>
      </c>
      <c r="G161" s="50" t="s">
        <v>56</v>
      </c>
      <c r="H161" s="53" t="s">
        <v>55</v>
      </c>
      <c r="M161" s="52">
        <v>12</v>
      </c>
      <c r="N161" s="52">
        <v>3150</v>
      </c>
      <c r="S161" s="52">
        <v>12</v>
      </c>
      <c r="T161" s="52">
        <v>3150</v>
      </c>
      <c r="Y161" s="52">
        <v>12</v>
      </c>
      <c r="Z161" s="52">
        <v>3150</v>
      </c>
      <c r="AE161" s="52">
        <v>12</v>
      </c>
      <c r="AF161" s="52">
        <v>3150</v>
      </c>
      <c r="AG161" s="52">
        <v>48</v>
      </c>
      <c r="AH161" s="52">
        <v>12600</v>
      </c>
    </row>
    <row r="162" spans="1:34">
      <c r="A162" s="50" t="s">
        <v>50</v>
      </c>
      <c r="B162" s="50" t="s">
        <v>526</v>
      </c>
      <c r="C162" s="50" t="s">
        <v>527</v>
      </c>
      <c r="D162" s="50" t="s">
        <v>528</v>
      </c>
      <c r="E162" s="50" t="s">
        <v>54</v>
      </c>
      <c r="F162" s="50" t="s">
        <v>55</v>
      </c>
      <c r="G162" s="50" t="s">
        <v>56</v>
      </c>
      <c r="H162" s="53" t="s">
        <v>55</v>
      </c>
      <c r="M162" s="52">
        <v>24</v>
      </c>
      <c r="N162" s="52">
        <v>5310</v>
      </c>
      <c r="S162" s="52">
        <v>24</v>
      </c>
      <c r="T162" s="52">
        <v>5310</v>
      </c>
      <c r="Y162" s="52">
        <v>24</v>
      </c>
      <c r="Z162" s="52">
        <v>5310</v>
      </c>
      <c r="AE162" s="52">
        <v>24</v>
      </c>
      <c r="AF162" s="52">
        <v>5310</v>
      </c>
      <c r="AG162" s="52">
        <v>96</v>
      </c>
      <c r="AH162" s="52">
        <v>21240</v>
      </c>
    </row>
    <row r="163" spans="1:34">
      <c r="A163" s="50" t="s">
        <v>50</v>
      </c>
      <c r="B163" s="50" t="s">
        <v>529</v>
      </c>
      <c r="C163" s="50" t="s">
        <v>530</v>
      </c>
      <c r="D163" s="50" t="s">
        <v>531</v>
      </c>
      <c r="E163" s="50" t="s">
        <v>54</v>
      </c>
      <c r="F163" s="50" t="s">
        <v>55</v>
      </c>
      <c r="G163" s="50" t="s">
        <v>56</v>
      </c>
      <c r="H163" s="53" t="s">
        <v>55</v>
      </c>
      <c r="M163" s="52">
        <v>30</v>
      </c>
      <c r="N163" s="52">
        <v>0</v>
      </c>
      <c r="S163" s="52">
        <v>30</v>
      </c>
      <c r="T163" s="52">
        <v>0</v>
      </c>
      <c r="Y163" s="52">
        <v>30</v>
      </c>
      <c r="Z163" s="52">
        <v>0</v>
      </c>
      <c r="AE163" s="52">
        <v>30</v>
      </c>
      <c r="AF163" s="52">
        <v>0</v>
      </c>
      <c r="AG163" s="52">
        <v>120</v>
      </c>
      <c r="AH163" s="52">
        <v>0</v>
      </c>
    </row>
    <row r="164" spans="1:34">
      <c r="A164" s="50" t="s">
        <v>50</v>
      </c>
      <c r="B164" s="50" t="s">
        <v>532</v>
      </c>
      <c r="C164" s="50" t="s">
        <v>533</v>
      </c>
      <c r="D164" s="50" t="s">
        <v>534</v>
      </c>
      <c r="E164" s="50" t="s">
        <v>54</v>
      </c>
      <c r="F164" s="50" t="s">
        <v>55</v>
      </c>
      <c r="G164" s="50" t="s">
        <v>56</v>
      </c>
      <c r="H164" s="53" t="s">
        <v>55</v>
      </c>
      <c r="M164" s="52">
        <v>12</v>
      </c>
      <c r="N164" s="52">
        <v>3150</v>
      </c>
      <c r="S164" s="52">
        <v>12</v>
      </c>
      <c r="T164" s="52">
        <v>3150</v>
      </c>
      <c r="Y164" s="52">
        <v>12</v>
      </c>
      <c r="Z164" s="52">
        <v>3150</v>
      </c>
      <c r="AE164" s="52">
        <v>12</v>
      </c>
      <c r="AF164" s="52">
        <v>3150</v>
      </c>
      <c r="AG164" s="52">
        <v>48</v>
      </c>
      <c r="AH164" s="52">
        <v>12600</v>
      </c>
    </row>
    <row r="165" spans="1:34">
      <c r="A165" s="50" t="s">
        <v>50</v>
      </c>
      <c r="B165" s="50" t="s">
        <v>535</v>
      </c>
      <c r="C165" s="50" t="s">
        <v>536</v>
      </c>
      <c r="D165" s="50" t="s">
        <v>537</v>
      </c>
      <c r="E165" s="50" t="s">
        <v>54</v>
      </c>
      <c r="F165" s="50" t="s">
        <v>55</v>
      </c>
      <c r="G165" s="50" t="s">
        <v>56</v>
      </c>
      <c r="H165" s="53" t="s">
        <v>55</v>
      </c>
      <c r="M165" s="52">
        <v>30</v>
      </c>
      <c r="N165" s="52">
        <v>6390</v>
      </c>
      <c r="S165" s="52">
        <v>30</v>
      </c>
      <c r="T165" s="52">
        <v>6390</v>
      </c>
      <c r="Y165" s="52">
        <v>30</v>
      </c>
      <c r="Z165" s="52">
        <v>6390</v>
      </c>
      <c r="AE165" s="52">
        <v>30</v>
      </c>
      <c r="AF165" s="52">
        <v>6390</v>
      </c>
      <c r="AG165" s="52">
        <v>120</v>
      </c>
      <c r="AH165" s="52">
        <v>25560</v>
      </c>
    </row>
    <row r="166" spans="1:34">
      <c r="A166" s="50" t="s">
        <v>50</v>
      </c>
      <c r="B166" s="50" t="s">
        <v>538</v>
      </c>
      <c r="C166" s="50" t="s">
        <v>539</v>
      </c>
      <c r="D166" s="50" t="s">
        <v>540</v>
      </c>
      <c r="E166" s="50" t="s">
        <v>54</v>
      </c>
      <c r="F166" s="50" t="s">
        <v>55</v>
      </c>
      <c r="G166" s="50" t="s">
        <v>56</v>
      </c>
      <c r="H166" s="53" t="s">
        <v>55</v>
      </c>
      <c r="M166" s="52">
        <v>30</v>
      </c>
      <c r="N166" s="52">
        <v>0</v>
      </c>
      <c r="S166" s="52">
        <v>30</v>
      </c>
      <c r="T166" s="52">
        <v>0</v>
      </c>
      <c r="Y166" s="52">
        <v>30</v>
      </c>
      <c r="Z166" s="52">
        <v>0</v>
      </c>
      <c r="AE166" s="52">
        <v>30</v>
      </c>
      <c r="AF166" s="52">
        <v>0</v>
      </c>
      <c r="AG166" s="52">
        <v>120</v>
      </c>
      <c r="AH166" s="52">
        <v>0</v>
      </c>
    </row>
    <row r="167" spans="1:34">
      <c r="A167" s="50" t="s">
        <v>50</v>
      </c>
      <c r="B167" s="50" t="s">
        <v>541</v>
      </c>
      <c r="C167" s="50" t="s">
        <v>542</v>
      </c>
      <c r="D167" s="50" t="s">
        <v>543</v>
      </c>
      <c r="E167" s="50" t="s">
        <v>54</v>
      </c>
      <c r="F167" s="50" t="s">
        <v>55</v>
      </c>
      <c r="G167" s="50" t="s">
        <v>56</v>
      </c>
      <c r="H167" s="53" t="s">
        <v>55</v>
      </c>
      <c r="M167" s="52">
        <v>24</v>
      </c>
      <c r="N167" s="52">
        <v>5310</v>
      </c>
      <c r="S167" s="52">
        <v>24</v>
      </c>
      <c r="T167" s="52">
        <v>5310</v>
      </c>
      <c r="Y167" s="52">
        <v>24</v>
      </c>
      <c r="Z167" s="52">
        <v>5310</v>
      </c>
      <c r="AE167" s="52">
        <v>24</v>
      </c>
      <c r="AF167" s="52">
        <v>5310</v>
      </c>
      <c r="AG167" s="52">
        <v>96</v>
      </c>
      <c r="AH167" s="52">
        <v>21240</v>
      </c>
    </row>
    <row r="168" spans="1:34">
      <c r="A168" s="50" t="s">
        <v>50</v>
      </c>
      <c r="B168" s="50" t="s">
        <v>544</v>
      </c>
      <c r="C168" s="50" t="s">
        <v>545</v>
      </c>
      <c r="D168" s="50" t="s">
        <v>546</v>
      </c>
      <c r="E168" s="50" t="s">
        <v>54</v>
      </c>
      <c r="F168" s="50" t="s">
        <v>55</v>
      </c>
      <c r="G168" s="50" t="s">
        <v>56</v>
      </c>
      <c r="H168" s="53" t="s">
        <v>55</v>
      </c>
      <c r="M168" s="52">
        <v>12</v>
      </c>
      <c r="N168" s="52">
        <v>3150</v>
      </c>
      <c r="S168" s="52">
        <v>12</v>
      </c>
      <c r="T168" s="52">
        <v>3150</v>
      </c>
      <c r="Y168" s="52">
        <v>12</v>
      </c>
      <c r="Z168" s="52">
        <v>3150</v>
      </c>
      <c r="AE168" s="52">
        <v>12</v>
      </c>
      <c r="AF168" s="52">
        <v>3150</v>
      </c>
      <c r="AG168" s="52">
        <v>48</v>
      </c>
      <c r="AH168" s="52">
        <v>12600</v>
      </c>
    </row>
    <row r="169" spans="1:34">
      <c r="A169" s="50" t="s">
        <v>50</v>
      </c>
      <c r="B169" s="50" t="s">
        <v>547</v>
      </c>
      <c r="C169" s="50" t="s">
        <v>548</v>
      </c>
      <c r="D169" s="50" t="s">
        <v>549</v>
      </c>
      <c r="E169" s="50" t="s">
        <v>54</v>
      </c>
      <c r="F169" s="50" t="s">
        <v>55</v>
      </c>
      <c r="G169" s="50" t="s">
        <v>56</v>
      </c>
      <c r="H169" s="53" t="s">
        <v>55</v>
      </c>
      <c r="M169" s="52">
        <v>12</v>
      </c>
      <c r="N169" s="52">
        <v>3150</v>
      </c>
      <c r="S169" s="52">
        <v>12</v>
      </c>
      <c r="T169" s="52">
        <v>3150</v>
      </c>
      <c r="Y169" s="52">
        <v>12</v>
      </c>
      <c r="Z169" s="52">
        <v>3150</v>
      </c>
      <c r="AE169" s="52">
        <v>12</v>
      </c>
      <c r="AF169" s="52">
        <v>3150</v>
      </c>
      <c r="AG169" s="52">
        <v>48</v>
      </c>
      <c r="AH169" s="52">
        <v>12600</v>
      </c>
    </row>
    <row r="170" spans="1:34">
      <c r="A170" s="50" t="s">
        <v>50</v>
      </c>
      <c r="B170" s="50" t="s">
        <v>550</v>
      </c>
      <c r="C170" s="50" t="s">
        <v>551</v>
      </c>
      <c r="D170" s="50" t="s">
        <v>552</v>
      </c>
      <c r="E170" s="50" t="s">
        <v>54</v>
      </c>
      <c r="F170" s="50" t="s">
        <v>55</v>
      </c>
      <c r="G170" s="50" t="s">
        <v>56</v>
      </c>
      <c r="H170" s="53" t="s">
        <v>55</v>
      </c>
      <c r="M170" s="52">
        <v>18</v>
      </c>
      <c r="N170" s="52">
        <v>4230</v>
      </c>
      <c r="S170" s="52">
        <v>18</v>
      </c>
      <c r="T170" s="52">
        <v>4230</v>
      </c>
      <c r="Y170" s="52">
        <v>18</v>
      </c>
      <c r="Z170" s="52">
        <v>4230</v>
      </c>
      <c r="AE170" s="52">
        <v>18</v>
      </c>
      <c r="AF170" s="52">
        <v>4230</v>
      </c>
      <c r="AG170" s="52">
        <v>72</v>
      </c>
      <c r="AH170" s="52">
        <v>16920</v>
      </c>
    </row>
    <row r="171" spans="1:34">
      <c r="A171" s="50" t="s">
        <v>50</v>
      </c>
      <c r="B171" s="50" t="s">
        <v>553</v>
      </c>
      <c r="C171" s="50" t="s">
        <v>554</v>
      </c>
      <c r="D171" s="50" t="s">
        <v>555</v>
      </c>
      <c r="E171" s="50" t="s">
        <v>54</v>
      </c>
      <c r="F171" s="50" t="s">
        <v>55</v>
      </c>
      <c r="G171" s="50" t="s">
        <v>56</v>
      </c>
      <c r="H171" s="53" t="s">
        <v>55</v>
      </c>
      <c r="M171" s="52">
        <v>36</v>
      </c>
      <c r="N171" s="52">
        <v>7470</v>
      </c>
      <c r="S171" s="52">
        <v>36</v>
      </c>
      <c r="T171" s="52">
        <v>7470</v>
      </c>
      <c r="Y171" s="52">
        <v>36</v>
      </c>
      <c r="Z171" s="52">
        <v>7470</v>
      </c>
      <c r="AE171" s="52">
        <v>36</v>
      </c>
      <c r="AF171" s="52">
        <v>7470</v>
      </c>
      <c r="AG171" s="52">
        <v>144</v>
      </c>
      <c r="AH171" s="52">
        <v>29880</v>
      </c>
    </row>
    <row r="172" spans="1:34">
      <c r="A172" s="50" t="s">
        <v>50</v>
      </c>
      <c r="B172" s="50" t="s">
        <v>556</v>
      </c>
      <c r="C172" s="50" t="s">
        <v>557</v>
      </c>
      <c r="D172" s="50" t="s">
        <v>558</v>
      </c>
      <c r="E172" s="50" t="s">
        <v>54</v>
      </c>
      <c r="F172" s="50" t="s">
        <v>55</v>
      </c>
      <c r="G172" s="50" t="s">
        <v>56</v>
      </c>
      <c r="H172" s="53" t="s">
        <v>55</v>
      </c>
      <c r="M172" s="52">
        <v>66</v>
      </c>
      <c r="N172" s="52">
        <v>14550</v>
      </c>
      <c r="S172" s="52">
        <v>66</v>
      </c>
      <c r="T172" s="52">
        <v>14550</v>
      </c>
      <c r="Y172" s="52">
        <v>66</v>
      </c>
      <c r="Z172" s="52">
        <v>14550</v>
      </c>
      <c r="AE172" s="52">
        <v>66</v>
      </c>
      <c r="AF172" s="52">
        <v>14550</v>
      </c>
      <c r="AG172" s="52">
        <v>264</v>
      </c>
      <c r="AH172" s="52">
        <v>58200</v>
      </c>
    </row>
    <row r="173" spans="1:34">
      <c r="A173" s="50" t="s">
        <v>50</v>
      </c>
      <c r="B173" s="50" t="s">
        <v>559</v>
      </c>
      <c r="C173" s="50" t="s">
        <v>560</v>
      </c>
      <c r="D173" s="50" t="s">
        <v>561</v>
      </c>
      <c r="E173" s="50" t="s">
        <v>54</v>
      </c>
      <c r="F173" s="50" t="s">
        <v>55</v>
      </c>
      <c r="G173" s="50" t="s">
        <v>56</v>
      </c>
      <c r="H173" s="53" t="s">
        <v>55</v>
      </c>
      <c r="M173" s="52">
        <v>12</v>
      </c>
      <c r="N173" s="52">
        <v>3150</v>
      </c>
      <c r="S173" s="52">
        <v>12</v>
      </c>
      <c r="T173" s="52">
        <v>3150</v>
      </c>
      <c r="Y173" s="52">
        <v>12</v>
      </c>
      <c r="Z173" s="52">
        <v>3150</v>
      </c>
      <c r="AE173" s="52">
        <v>12</v>
      </c>
      <c r="AF173" s="52">
        <v>3150</v>
      </c>
      <c r="AG173" s="52">
        <v>48</v>
      </c>
      <c r="AH173" s="52">
        <v>12600</v>
      </c>
    </row>
    <row r="174" spans="1:34">
      <c r="A174" s="50" t="s">
        <v>50</v>
      </c>
      <c r="B174" s="50" t="s">
        <v>562</v>
      </c>
      <c r="C174" s="50" t="s">
        <v>563</v>
      </c>
      <c r="D174" s="50" t="s">
        <v>564</v>
      </c>
      <c r="E174" s="50" t="s">
        <v>54</v>
      </c>
      <c r="F174" s="50" t="s">
        <v>55</v>
      </c>
      <c r="G174" s="50" t="s">
        <v>56</v>
      </c>
      <c r="H174" s="53" t="s">
        <v>55</v>
      </c>
      <c r="M174" s="52">
        <v>30</v>
      </c>
      <c r="N174" s="52">
        <v>6390</v>
      </c>
      <c r="S174" s="52">
        <v>30</v>
      </c>
      <c r="T174" s="52">
        <v>6390</v>
      </c>
      <c r="Y174" s="52">
        <v>30</v>
      </c>
      <c r="Z174" s="52">
        <v>6390</v>
      </c>
      <c r="AE174" s="52">
        <v>30</v>
      </c>
      <c r="AF174" s="52">
        <v>6390</v>
      </c>
      <c r="AG174" s="52">
        <v>120</v>
      </c>
      <c r="AH174" s="52">
        <v>25560</v>
      </c>
    </row>
    <row r="175" spans="1:34">
      <c r="A175" s="50" t="s">
        <v>50</v>
      </c>
      <c r="B175" s="50" t="s">
        <v>565</v>
      </c>
      <c r="C175" s="50" t="s">
        <v>542</v>
      </c>
      <c r="D175" s="50" t="s">
        <v>564</v>
      </c>
      <c r="E175" s="50" t="s">
        <v>54</v>
      </c>
      <c r="F175" s="50" t="s">
        <v>55</v>
      </c>
      <c r="G175" s="50" t="s">
        <v>56</v>
      </c>
      <c r="H175" s="53" t="s">
        <v>55</v>
      </c>
      <c r="M175" s="52">
        <v>24</v>
      </c>
      <c r="N175" s="52">
        <v>5310</v>
      </c>
      <c r="S175" s="52">
        <v>24</v>
      </c>
      <c r="T175" s="52">
        <v>5310</v>
      </c>
      <c r="Y175" s="52">
        <v>24</v>
      </c>
      <c r="Z175" s="52">
        <v>5310</v>
      </c>
      <c r="AE175" s="52">
        <v>24</v>
      </c>
      <c r="AF175" s="52">
        <v>5310</v>
      </c>
      <c r="AG175" s="52">
        <v>96</v>
      </c>
      <c r="AH175" s="52">
        <v>21240</v>
      </c>
    </row>
    <row r="176" spans="1:34">
      <c r="A176" s="50" t="s">
        <v>50</v>
      </c>
      <c r="B176" s="50" t="s">
        <v>566</v>
      </c>
      <c r="C176" s="50" t="s">
        <v>567</v>
      </c>
      <c r="D176" s="50" t="s">
        <v>564</v>
      </c>
      <c r="E176" s="50" t="s">
        <v>54</v>
      </c>
      <c r="F176" s="50" t="s">
        <v>55</v>
      </c>
      <c r="G176" s="50" t="s">
        <v>56</v>
      </c>
      <c r="H176" s="53" t="s">
        <v>55</v>
      </c>
      <c r="M176" s="52">
        <v>30</v>
      </c>
      <c r="N176" s="52">
        <v>6390</v>
      </c>
      <c r="S176" s="52">
        <v>30</v>
      </c>
      <c r="T176" s="52">
        <v>6390</v>
      </c>
      <c r="Y176" s="52">
        <v>30</v>
      </c>
      <c r="Z176" s="52">
        <v>6390</v>
      </c>
      <c r="AE176" s="52">
        <v>30</v>
      </c>
      <c r="AF176" s="52">
        <v>6390</v>
      </c>
      <c r="AG176" s="52">
        <v>120</v>
      </c>
      <c r="AH176" s="52">
        <v>25560</v>
      </c>
    </row>
    <row r="177" spans="1:34">
      <c r="A177" s="50" t="s">
        <v>50</v>
      </c>
      <c r="B177" s="50" t="s">
        <v>568</v>
      </c>
      <c r="C177" s="50" t="s">
        <v>569</v>
      </c>
      <c r="D177" s="50" t="s">
        <v>570</v>
      </c>
      <c r="E177" s="50" t="s">
        <v>69</v>
      </c>
      <c r="F177" s="50" t="s">
        <v>55</v>
      </c>
      <c r="G177" s="50" t="s">
        <v>56</v>
      </c>
      <c r="H177" s="53" t="s">
        <v>55</v>
      </c>
      <c r="M177" s="52">
        <v>30</v>
      </c>
      <c r="N177" s="52">
        <v>8430</v>
      </c>
      <c r="S177" s="52">
        <v>30</v>
      </c>
      <c r="T177" s="52">
        <v>8430</v>
      </c>
      <c r="Y177" s="52">
        <v>30</v>
      </c>
      <c r="Z177" s="52">
        <v>8430</v>
      </c>
      <c r="AE177" s="52">
        <v>30</v>
      </c>
      <c r="AF177" s="52">
        <v>8430</v>
      </c>
      <c r="AG177" s="52">
        <v>120</v>
      </c>
      <c r="AH177" s="52">
        <v>33720</v>
      </c>
    </row>
    <row r="178" spans="1:34">
      <c r="A178" s="50" t="s">
        <v>50</v>
      </c>
      <c r="B178" s="50" t="s">
        <v>571</v>
      </c>
      <c r="C178" s="50" t="s">
        <v>572</v>
      </c>
      <c r="D178" s="50" t="s">
        <v>573</v>
      </c>
      <c r="E178" s="50" t="s">
        <v>54</v>
      </c>
      <c r="F178" s="50" t="s">
        <v>55</v>
      </c>
      <c r="G178" s="50" t="s">
        <v>56</v>
      </c>
      <c r="H178" s="53" t="s">
        <v>55</v>
      </c>
      <c r="M178" s="52">
        <v>24</v>
      </c>
      <c r="N178" s="52">
        <v>5310</v>
      </c>
      <c r="S178" s="52">
        <v>24</v>
      </c>
      <c r="T178" s="52">
        <v>5310</v>
      </c>
      <c r="Y178" s="52">
        <v>24</v>
      </c>
      <c r="Z178" s="52">
        <v>5310</v>
      </c>
      <c r="AE178" s="52">
        <v>24</v>
      </c>
      <c r="AF178" s="52">
        <v>5310</v>
      </c>
      <c r="AG178" s="52">
        <v>96</v>
      </c>
      <c r="AH178" s="52">
        <v>21240</v>
      </c>
    </row>
    <row r="179" spans="1:34">
      <c r="A179" s="50" t="s">
        <v>50</v>
      </c>
      <c r="B179" s="50" t="s">
        <v>574</v>
      </c>
      <c r="C179" s="50" t="s">
        <v>575</v>
      </c>
      <c r="D179" s="50" t="s">
        <v>576</v>
      </c>
      <c r="E179" s="50" t="s">
        <v>54</v>
      </c>
      <c r="F179" s="50" t="s">
        <v>55</v>
      </c>
      <c r="G179" s="50" t="s">
        <v>56</v>
      </c>
      <c r="H179" s="53" t="s">
        <v>55</v>
      </c>
      <c r="M179" s="52">
        <v>42</v>
      </c>
      <c r="N179" s="52">
        <v>8550</v>
      </c>
      <c r="S179" s="52">
        <v>42</v>
      </c>
      <c r="T179" s="52">
        <v>8550</v>
      </c>
      <c r="Y179" s="52">
        <v>42</v>
      </c>
      <c r="Z179" s="52">
        <v>8550</v>
      </c>
      <c r="AE179" s="52">
        <v>42</v>
      </c>
      <c r="AF179" s="52">
        <v>8550</v>
      </c>
      <c r="AG179" s="52">
        <v>168</v>
      </c>
      <c r="AH179" s="52">
        <v>34200</v>
      </c>
    </row>
    <row r="180" spans="1:34">
      <c r="A180" s="50" t="s">
        <v>50</v>
      </c>
      <c r="B180" s="50" t="s">
        <v>577</v>
      </c>
      <c r="C180" s="50" t="s">
        <v>578</v>
      </c>
      <c r="D180" s="50" t="s">
        <v>579</v>
      </c>
      <c r="E180" s="50" t="s">
        <v>54</v>
      </c>
      <c r="F180" s="50" t="s">
        <v>55</v>
      </c>
      <c r="G180" s="50" t="s">
        <v>56</v>
      </c>
      <c r="H180" s="53" t="s">
        <v>55</v>
      </c>
      <c r="M180" s="52">
        <v>36</v>
      </c>
      <c r="N180" s="52">
        <v>7470</v>
      </c>
      <c r="S180" s="52">
        <v>36</v>
      </c>
      <c r="T180" s="52">
        <v>7470</v>
      </c>
      <c r="Y180" s="52">
        <v>36</v>
      </c>
      <c r="Z180" s="52">
        <v>7470</v>
      </c>
      <c r="AE180" s="52">
        <v>36</v>
      </c>
      <c r="AF180" s="52">
        <v>7470</v>
      </c>
      <c r="AG180" s="52">
        <v>144</v>
      </c>
      <c r="AH180" s="52">
        <v>29880</v>
      </c>
    </row>
    <row r="181" spans="1:34">
      <c r="A181" s="50" t="s">
        <v>50</v>
      </c>
      <c r="B181" s="50" t="s">
        <v>580</v>
      </c>
      <c r="C181" s="50" t="s">
        <v>581</v>
      </c>
      <c r="D181" s="50" t="s">
        <v>582</v>
      </c>
      <c r="E181" s="50" t="s">
        <v>54</v>
      </c>
      <c r="F181" s="50" t="s">
        <v>55</v>
      </c>
      <c r="G181" s="50" t="s">
        <v>56</v>
      </c>
      <c r="H181" s="53" t="s">
        <v>55</v>
      </c>
      <c r="M181" s="52">
        <v>24</v>
      </c>
      <c r="N181" s="52">
        <v>0</v>
      </c>
      <c r="S181" s="52">
        <v>24</v>
      </c>
      <c r="T181" s="52">
        <v>0</v>
      </c>
      <c r="Y181" s="52">
        <v>24</v>
      </c>
      <c r="Z181" s="52">
        <v>0</v>
      </c>
      <c r="AE181" s="52">
        <v>24</v>
      </c>
      <c r="AF181" s="52">
        <v>0</v>
      </c>
      <c r="AG181" s="52">
        <v>96</v>
      </c>
      <c r="AH181" s="52">
        <v>0</v>
      </c>
    </row>
    <row r="182" spans="1:34">
      <c r="A182" s="50" t="s">
        <v>50</v>
      </c>
      <c r="B182" s="50" t="s">
        <v>583</v>
      </c>
      <c r="C182" s="50" t="s">
        <v>584</v>
      </c>
      <c r="D182" s="50" t="s">
        <v>585</v>
      </c>
      <c r="E182" s="50" t="s">
        <v>54</v>
      </c>
      <c r="F182" s="50" t="s">
        <v>55</v>
      </c>
      <c r="G182" s="50" t="s">
        <v>56</v>
      </c>
      <c r="H182" s="53" t="s">
        <v>55</v>
      </c>
      <c r="M182" s="52">
        <v>12</v>
      </c>
      <c r="N182" s="52">
        <v>0</v>
      </c>
      <c r="S182" s="52">
        <v>12</v>
      </c>
      <c r="T182" s="52">
        <v>0</v>
      </c>
      <c r="Y182" s="52">
        <v>12</v>
      </c>
      <c r="Z182" s="52">
        <v>0</v>
      </c>
      <c r="AE182" s="52">
        <v>12</v>
      </c>
      <c r="AF182" s="52">
        <v>0</v>
      </c>
      <c r="AG182" s="52">
        <v>48</v>
      </c>
      <c r="AH182" s="52">
        <v>0</v>
      </c>
    </row>
    <row r="183" spans="1:34">
      <c r="A183" s="50" t="s">
        <v>50</v>
      </c>
      <c r="B183" s="50" t="s">
        <v>586</v>
      </c>
      <c r="C183" s="50" t="s">
        <v>587</v>
      </c>
      <c r="D183" s="50" t="s">
        <v>588</v>
      </c>
      <c r="E183" s="50" t="s">
        <v>54</v>
      </c>
      <c r="F183" s="50" t="s">
        <v>55</v>
      </c>
      <c r="G183" s="50" t="s">
        <v>56</v>
      </c>
      <c r="H183" s="53" t="s">
        <v>55</v>
      </c>
      <c r="M183" s="52">
        <v>42</v>
      </c>
      <c r="N183" s="52">
        <v>8550</v>
      </c>
      <c r="S183" s="52">
        <v>42</v>
      </c>
      <c r="T183" s="52">
        <v>8550</v>
      </c>
      <c r="Y183" s="52">
        <v>42</v>
      </c>
      <c r="Z183" s="52">
        <v>8550</v>
      </c>
      <c r="AE183" s="52">
        <v>42</v>
      </c>
      <c r="AF183" s="52">
        <v>8550</v>
      </c>
      <c r="AG183" s="52">
        <v>168</v>
      </c>
      <c r="AH183" s="52">
        <v>34200</v>
      </c>
    </row>
    <row r="184" spans="1:34">
      <c r="A184" s="50" t="s">
        <v>50</v>
      </c>
      <c r="B184" s="50" t="s">
        <v>589</v>
      </c>
      <c r="C184" s="50" t="s">
        <v>590</v>
      </c>
      <c r="D184" s="50" t="s">
        <v>591</v>
      </c>
      <c r="E184" s="50" t="s">
        <v>54</v>
      </c>
      <c r="F184" s="50" t="s">
        <v>55</v>
      </c>
      <c r="G184" s="50" t="s">
        <v>56</v>
      </c>
      <c r="H184" s="53" t="s">
        <v>55</v>
      </c>
      <c r="M184" s="52">
        <v>36</v>
      </c>
      <c r="N184" s="52">
        <v>7470</v>
      </c>
      <c r="S184" s="52">
        <v>36</v>
      </c>
      <c r="T184" s="52">
        <v>7470</v>
      </c>
      <c r="Y184" s="52">
        <v>36</v>
      </c>
      <c r="Z184" s="52">
        <v>7470</v>
      </c>
      <c r="AE184" s="52">
        <v>36</v>
      </c>
      <c r="AF184" s="52">
        <v>7470</v>
      </c>
      <c r="AG184" s="52">
        <v>144</v>
      </c>
      <c r="AH184" s="52">
        <v>29880</v>
      </c>
    </row>
    <row r="185" spans="1:34">
      <c r="A185" s="50" t="s">
        <v>50</v>
      </c>
      <c r="B185" s="50" t="s">
        <v>592</v>
      </c>
      <c r="C185" s="50" t="s">
        <v>593</v>
      </c>
      <c r="D185" s="50" t="s">
        <v>594</v>
      </c>
      <c r="E185" s="50" t="s">
        <v>54</v>
      </c>
      <c r="F185" s="50" t="s">
        <v>55</v>
      </c>
      <c r="G185" s="50" t="s">
        <v>56</v>
      </c>
      <c r="H185" s="53" t="s">
        <v>55</v>
      </c>
      <c r="M185" s="52">
        <v>12</v>
      </c>
      <c r="N185" s="52">
        <v>0</v>
      </c>
      <c r="S185" s="52">
        <v>12</v>
      </c>
      <c r="T185" s="52">
        <v>0</v>
      </c>
      <c r="Y185" s="52">
        <v>12</v>
      </c>
      <c r="Z185" s="52">
        <v>0</v>
      </c>
      <c r="AE185" s="52">
        <v>12</v>
      </c>
      <c r="AF185" s="52">
        <v>0</v>
      </c>
      <c r="AG185" s="52">
        <v>48</v>
      </c>
      <c r="AH185" s="52">
        <v>0</v>
      </c>
    </row>
    <row r="186" spans="1:34">
      <c r="A186" s="50" t="s">
        <v>50</v>
      </c>
      <c r="B186" s="50" t="s">
        <v>595</v>
      </c>
      <c r="C186" s="50" t="s">
        <v>596</v>
      </c>
      <c r="D186" s="50" t="s">
        <v>597</v>
      </c>
      <c r="E186" s="50" t="s">
        <v>54</v>
      </c>
      <c r="F186" s="50" t="s">
        <v>55</v>
      </c>
      <c r="G186" s="50" t="s">
        <v>56</v>
      </c>
      <c r="H186" s="53" t="s">
        <v>55</v>
      </c>
      <c r="M186" s="52">
        <v>30</v>
      </c>
      <c r="N186" s="52">
        <v>6390</v>
      </c>
      <c r="S186" s="52">
        <v>30</v>
      </c>
      <c r="T186" s="52">
        <v>6390</v>
      </c>
      <c r="Y186" s="52">
        <v>30</v>
      </c>
      <c r="Z186" s="52">
        <v>6390</v>
      </c>
      <c r="AE186" s="52">
        <v>30</v>
      </c>
      <c r="AF186" s="52">
        <v>6390</v>
      </c>
      <c r="AG186" s="52">
        <v>120</v>
      </c>
      <c r="AH186" s="52">
        <v>25560</v>
      </c>
    </row>
    <row r="187" spans="1:34">
      <c r="A187" s="50" t="s">
        <v>50</v>
      </c>
      <c r="B187" s="50" t="s">
        <v>598</v>
      </c>
      <c r="C187" s="50" t="s">
        <v>599</v>
      </c>
      <c r="D187" s="50" t="s">
        <v>600</v>
      </c>
      <c r="E187" s="50" t="s">
        <v>54</v>
      </c>
      <c r="F187" s="50" t="s">
        <v>55</v>
      </c>
      <c r="G187" s="50" t="s">
        <v>56</v>
      </c>
      <c r="H187" s="53" t="s">
        <v>55</v>
      </c>
      <c r="M187" s="52">
        <v>6</v>
      </c>
      <c r="N187" s="52">
        <v>2070</v>
      </c>
      <c r="S187" s="52">
        <v>6</v>
      </c>
      <c r="T187" s="52">
        <v>2070</v>
      </c>
      <c r="Y187" s="52">
        <v>6</v>
      </c>
      <c r="Z187" s="52">
        <v>2070</v>
      </c>
      <c r="AE187" s="52">
        <v>6</v>
      </c>
      <c r="AF187" s="52">
        <v>2070</v>
      </c>
      <c r="AG187" s="52">
        <v>24</v>
      </c>
      <c r="AH187" s="52">
        <v>8280</v>
      </c>
    </row>
    <row r="188" spans="1:34">
      <c r="A188" s="50" t="s">
        <v>50</v>
      </c>
      <c r="B188" s="50" t="s">
        <v>601</v>
      </c>
      <c r="C188" s="50" t="s">
        <v>602</v>
      </c>
      <c r="D188" s="50" t="s">
        <v>603</v>
      </c>
      <c r="E188" s="50" t="s">
        <v>54</v>
      </c>
      <c r="F188" s="50" t="s">
        <v>55</v>
      </c>
      <c r="G188" s="50" t="s">
        <v>56</v>
      </c>
      <c r="H188" s="53" t="s">
        <v>55</v>
      </c>
      <c r="M188" s="52">
        <v>30</v>
      </c>
      <c r="N188" s="52">
        <v>6390</v>
      </c>
      <c r="S188" s="52">
        <v>30</v>
      </c>
      <c r="T188" s="52">
        <v>6390</v>
      </c>
      <c r="Y188" s="52">
        <v>30</v>
      </c>
      <c r="Z188" s="52">
        <v>6390</v>
      </c>
      <c r="AE188" s="52">
        <v>30</v>
      </c>
      <c r="AF188" s="52">
        <v>6390</v>
      </c>
      <c r="AG188" s="52">
        <v>120</v>
      </c>
      <c r="AH188" s="52">
        <v>25560</v>
      </c>
    </row>
    <row r="189" spans="1:34">
      <c r="A189" s="50" t="s">
        <v>50</v>
      </c>
      <c r="B189" s="50" t="s">
        <v>604</v>
      </c>
      <c r="C189" s="50" t="s">
        <v>605</v>
      </c>
      <c r="D189" s="50" t="s">
        <v>606</v>
      </c>
      <c r="E189" s="50" t="s">
        <v>54</v>
      </c>
      <c r="F189" s="50" t="s">
        <v>55</v>
      </c>
      <c r="G189" s="50" t="s">
        <v>56</v>
      </c>
      <c r="H189" s="53" t="s">
        <v>55</v>
      </c>
      <c r="M189" s="52">
        <v>90</v>
      </c>
      <c r="N189" s="52">
        <v>25590</v>
      </c>
      <c r="S189" s="52">
        <v>90</v>
      </c>
      <c r="T189" s="52">
        <v>25590</v>
      </c>
      <c r="Y189" s="52">
        <v>90</v>
      </c>
      <c r="Z189" s="52">
        <v>25590</v>
      </c>
      <c r="AE189" s="52">
        <v>90</v>
      </c>
      <c r="AF189" s="52">
        <v>25590</v>
      </c>
      <c r="AG189" s="52">
        <v>360</v>
      </c>
      <c r="AH189" s="52">
        <v>102360</v>
      </c>
    </row>
    <row r="190" spans="1:34">
      <c r="A190" s="50" t="s">
        <v>50</v>
      </c>
      <c r="B190" s="50" t="s">
        <v>607</v>
      </c>
      <c r="C190" s="50" t="s">
        <v>608</v>
      </c>
      <c r="D190" s="50" t="s">
        <v>609</v>
      </c>
      <c r="E190" s="50" t="s">
        <v>54</v>
      </c>
      <c r="F190" s="50" t="s">
        <v>55</v>
      </c>
      <c r="G190" s="50" t="s">
        <v>56</v>
      </c>
      <c r="H190" s="53" t="s">
        <v>55</v>
      </c>
      <c r="M190" s="52">
        <v>30</v>
      </c>
      <c r="N190" s="52">
        <v>6390</v>
      </c>
      <c r="S190" s="52">
        <v>30</v>
      </c>
      <c r="T190" s="52">
        <v>6390</v>
      </c>
      <c r="Y190" s="52">
        <v>30</v>
      </c>
      <c r="Z190" s="52">
        <v>6390</v>
      </c>
      <c r="AE190" s="52">
        <v>30</v>
      </c>
      <c r="AF190" s="52">
        <v>6390</v>
      </c>
      <c r="AG190" s="52">
        <v>120</v>
      </c>
      <c r="AH190" s="52">
        <v>25560</v>
      </c>
    </row>
    <row r="191" spans="1:34">
      <c r="A191" s="50" t="s">
        <v>50</v>
      </c>
      <c r="B191" s="50" t="s">
        <v>610</v>
      </c>
      <c r="C191" s="50" t="s">
        <v>611</v>
      </c>
      <c r="D191" s="50" t="s">
        <v>612</v>
      </c>
      <c r="E191" s="50" t="s">
        <v>54</v>
      </c>
      <c r="F191" s="50" t="s">
        <v>55</v>
      </c>
      <c r="G191" s="50" t="s">
        <v>56</v>
      </c>
      <c r="H191" s="53" t="s">
        <v>55</v>
      </c>
      <c r="M191" s="52">
        <v>48</v>
      </c>
      <c r="N191" s="52">
        <v>0</v>
      </c>
      <c r="S191" s="52">
        <v>48</v>
      </c>
      <c r="T191" s="52">
        <v>0</v>
      </c>
      <c r="Y191" s="52">
        <v>48</v>
      </c>
      <c r="Z191" s="52">
        <v>0</v>
      </c>
      <c r="AE191" s="52">
        <v>48</v>
      </c>
      <c r="AF191" s="52">
        <v>0</v>
      </c>
      <c r="AG191" s="52">
        <v>192</v>
      </c>
      <c r="AH191" s="52">
        <v>0</v>
      </c>
    </row>
    <row r="192" spans="1:34">
      <c r="A192" s="50" t="s">
        <v>50</v>
      </c>
      <c r="B192" s="50" t="s">
        <v>613</v>
      </c>
      <c r="C192" s="50" t="s">
        <v>614</v>
      </c>
      <c r="D192" s="50" t="s">
        <v>172</v>
      </c>
      <c r="E192" s="50" t="s">
        <v>54</v>
      </c>
      <c r="F192" s="50" t="s">
        <v>55</v>
      </c>
      <c r="G192" s="50" t="s">
        <v>56</v>
      </c>
      <c r="H192" s="53" t="s">
        <v>55</v>
      </c>
      <c r="M192" s="52">
        <v>78</v>
      </c>
      <c r="N192" s="52">
        <v>20070</v>
      </c>
      <c r="S192" s="52">
        <v>78</v>
      </c>
      <c r="T192" s="52">
        <v>20070</v>
      </c>
      <c r="Y192" s="52">
        <v>78</v>
      </c>
      <c r="Z192" s="52">
        <v>20070</v>
      </c>
      <c r="AE192" s="52">
        <v>78</v>
      </c>
      <c r="AF192" s="52">
        <v>20070</v>
      </c>
      <c r="AG192" s="52">
        <v>312</v>
      </c>
      <c r="AH192" s="52">
        <v>80280</v>
      </c>
    </row>
    <row r="193" spans="1:34">
      <c r="A193" s="50" t="s">
        <v>50</v>
      </c>
      <c r="B193" s="50" t="s">
        <v>615</v>
      </c>
      <c r="C193" s="50" t="s">
        <v>616</v>
      </c>
      <c r="D193" s="50" t="s">
        <v>617</v>
      </c>
      <c r="E193" s="50" t="s">
        <v>54</v>
      </c>
      <c r="F193" s="50" t="s">
        <v>55</v>
      </c>
      <c r="G193" s="50" t="s">
        <v>56</v>
      </c>
      <c r="H193" s="53" t="s">
        <v>55</v>
      </c>
      <c r="M193" s="52">
        <v>18</v>
      </c>
      <c r="N193" s="52">
        <v>4230</v>
      </c>
      <c r="S193" s="52">
        <v>18</v>
      </c>
      <c r="T193" s="52">
        <v>4230</v>
      </c>
      <c r="Y193" s="52">
        <v>18</v>
      </c>
      <c r="Z193" s="52">
        <v>4230</v>
      </c>
      <c r="AE193" s="52">
        <v>18</v>
      </c>
      <c r="AF193" s="52">
        <v>4230</v>
      </c>
      <c r="AG193" s="52">
        <v>72</v>
      </c>
      <c r="AH193" s="52">
        <v>16920</v>
      </c>
    </row>
    <row r="194" spans="1:34">
      <c r="A194" s="50" t="s">
        <v>50</v>
      </c>
      <c r="B194" s="50" t="s">
        <v>618</v>
      </c>
      <c r="C194" s="50" t="s">
        <v>619</v>
      </c>
      <c r="D194" s="50" t="s">
        <v>620</v>
      </c>
      <c r="E194" s="50" t="s">
        <v>54</v>
      </c>
      <c r="F194" s="50" t="s">
        <v>55</v>
      </c>
      <c r="G194" s="50" t="s">
        <v>56</v>
      </c>
      <c r="H194" s="53" t="s">
        <v>55</v>
      </c>
      <c r="M194" s="52">
        <v>12</v>
      </c>
      <c r="N194" s="52">
        <v>3150</v>
      </c>
      <c r="S194" s="52">
        <v>12</v>
      </c>
      <c r="T194" s="52">
        <v>3150</v>
      </c>
      <c r="Y194" s="52">
        <v>12</v>
      </c>
      <c r="Z194" s="52">
        <v>3150</v>
      </c>
      <c r="AE194" s="52">
        <v>12</v>
      </c>
      <c r="AF194" s="52">
        <v>3150</v>
      </c>
      <c r="AG194" s="52">
        <v>48</v>
      </c>
      <c r="AH194" s="52">
        <v>12600</v>
      </c>
    </row>
    <row r="195" spans="1:34">
      <c r="A195" s="50" t="s">
        <v>50</v>
      </c>
      <c r="B195" s="50" t="s">
        <v>621</v>
      </c>
      <c r="C195" s="50" t="s">
        <v>622</v>
      </c>
      <c r="D195" s="50" t="s">
        <v>623</v>
      </c>
      <c r="E195" s="50" t="s">
        <v>54</v>
      </c>
      <c r="F195" s="50" t="s">
        <v>55</v>
      </c>
      <c r="G195" s="50" t="s">
        <v>56</v>
      </c>
      <c r="H195" s="53" t="s">
        <v>55</v>
      </c>
      <c r="M195" s="52">
        <v>30</v>
      </c>
      <c r="N195" s="52">
        <v>6390</v>
      </c>
      <c r="S195" s="52">
        <v>30</v>
      </c>
      <c r="T195" s="52">
        <v>6390</v>
      </c>
      <c r="Y195" s="52">
        <v>30</v>
      </c>
      <c r="Z195" s="52">
        <v>6390</v>
      </c>
      <c r="AE195" s="52">
        <v>30</v>
      </c>
      <c r="AF195" s="52">
        <v>6390</v>
      </c>
      <c r="AG195" s="52">
        <v>120</v>
      </c>
      <c r="AH195" s="52">
        <v>25560</v>
      </c>
    </row>
    <row r="196" spans="1:34">
      <c r="A196" s="50" t="s">
        <v>50</v>
      </c>
      <c r="B196" s="50" t="s">
        <v>624</v>
      </c>
      <c r="C196" s="50" t="s">
        <v>625</v>
      </c>
      <c r="D196" s="50" t="s">
        <v>626</v>
      </c>
      <c r="E196" s="50" t="s">
        <v>54</v>
      </c>
      <c r="F196" s="50" t="s">
        <v>55</v>
      </c>
      <c r="G196" s="50" t="s">
        <v>56</v>
      </c>
      <c r="H196" s="53" t="s">
        <v>55</v>
      </c>
      <c r="M196" s="52">
        <v>30</v>
      </c>
      <c r="N196" s="52">
        <v>6390</v>
      </c>
      <c r="S196" s="52">
        <v>30</v>
      </c>
      <c r="T196" s="52">
        <v>6390</v>
      </c>
      <c r="Y196" s="52">
        <v>30</v>
      </c>
      <c r="Z196" s="52">
        <v>6390</v>
      </c>
      <c r="AE196" s="52">
        <v>30</v>
      </c>
      <c r="AF196" s="52">
        <v>6390</v>
      </c>
      <c r="AG196" s="52">
        <v>120</v>
      </c>
      <c r="AH196" s="52">
        <v>25560</v>
      </c>
    </row>
    <row r="197" spans="1:34">
      <c r="A197" s="50" t="s">
        <v>50</v>
      </c>
      <c r="B197" s="50" t="s">
        <v>627</v>
      </c>
      <c r="C197" s="50" t="s">
        <v>628</v>
      </c>
      <c r="D197" s="50" t="s">
        <v>626</v>
      </c>
      <c r="E197" s="50" t="s">
        <v>54</v>
      </c>
      <c r="F197" s="50" t="s">
        <v>55</v>
      </c>
      <c r="G197" s="50" t="s">
        <v>56</v>
      </c>
      <c r="H197" s="53" t="s">
        <v>55</v>
      </c>
      <c r="M197" s="52">
        <v>30</v>
      </c>
      <c r="N197" s="52">
        <v>6390</v>
      </c>
      <c r="S197" s="52">
        <v>30</v>
      </c>
      <c r="T197" s="52">
        <v>6390</v>
      </c>
      <c r="Y197" s="52">
        <v>30</v>
      </c>
      <c r="Z197" s="52">
        <v>6390</v>
      </c>
      <c r="AE197" s="52">
        <v>30</v>
      </c>
      <c r="AF197" s="52">
        <v>6390</v>
      </c>
      <c r="AG197" s="52">
        <v>120</v>
      </c>
      <c r="AH197" s="52">
        <v>25560</v>
      </c>
    </row>
    <row r="198" spans="1:34">
      <c r="A198" s="50" t="s">
        <v>50</v>
      </c>
      <c r="B198" s="50" t="s">
        <v>629</v>
      </c>
      <c r="C198" s="50" t="s">
        <v>630</v>
      </c>
      <c r="D198" s="50" t="s">
        <v>631</v>
      </c>
      <c r="E198" s="50" t="s">
        <v>54</v>
      </c>
      <c r="F198" s="50" t="s">
        <v>55</v>
      </c>
      <c r="G198" s="50" t="s">
        <v>56</v>
      </c>
      <c r="H198" s="53" t="s">
        <v>55</v>
      </c>
      <c r="M198" s="52">
        <v>30</v>
      </c>
      <c r="N198" s="52">
        <v>6390</v>
      </c>
      <c r="S198" s="52">
        <v>30</v>
      </c>
      <c r="T198" s="52">
        <v>6390</v>
      </c>
      <c r="Y198" s="52">
        <v>30</v>
      </c>
      <c r="Z198" s="52">
        <v>6390</v>
      </c>
      <c r="AE198" s="52">
        <v>30</v>
      </c>
      <c r="AF198" s="52">
        <v>6390</v>
      </c>
      <c r="AG198" s="52">
        <v>120</v>
      </c>
      <c r="AH198" s="52">
        <v>25560</v>
      </c>
    </row>
    <row r="199" spans="1:34">
      <c r="A199" s="50" t="s">
        <v>50</v>
      </c>
      <c r="B199" s="50" t="s">
        <v>632</v>
      </c>
      <c r="C199" s="50" t="s">
        <v>633</v>
      </c>
      <c r="D199" s="50" t="s">
        <v>634</v>
      </c>
      <c r="E199" s="50" t="s">
        <v>54</v>
      </c>
      <c r="F199" s="50" t="s">
        <v>55</v>
      </c>
      <c r="G199" s="50" t="s">
        <v>56</v>
      </c>
      <c r="H199" s="53" t="s">
        <v>55</v>
      </c>
      <c r="M199" s="52">
        <v>18</v>
      </c>
      <c r="N199" s="52">
        <v>4230</v>
      </c>
      <c r="S199" s="52">
        <v>18</v>
      </c>
      <c r="T199" s="52">
        <v>4230</v>
      </c>
      <c r="Y199" s="52">
        <v>18</v>
      </c>
      <c r="Z199" s="52">
        <v>4230</v>
      </c>
      <c r="AE199" s="52">
        <v>18</v>
      </c>
      <c r="AF199" s="52">
        <v>4230</v>
      </c>
      <c r="AG199" s="52">
        <v>72</v>
      </c>
      <c r="AH199" s="52">
        <v>16920</v>
      </c>
    </row>
    <row r="200" spans="1:34">
      <c r="A200" s="50" t="s">
        <v>50</v>
      </c>
      <c r="B200" s="50" t="s">
        <v>635</v>
      </c>
      <c r="C200" s="50" t="s">
        <v>636</v>
      </c>
      <c r="D200" s="50" t="s">
        <v>637</v>
      </c>
      <c r="E200" s="50" t="s">
        <v>54</v>
      </c>
      <c r="F200" s="50" t="s">
        <v>55</v>
      </c>
      <c r="G200" s="50" t="s">
        <v>56</v>
      </c>
      <c r="H200" s="53" t="s">
        <v>55</v>
      </c>
      <c r="M200" s="52">
        <v>24</v>
      </c>
      <c r="N200" s="52">
        <v>0</v>
      </c>
      <c r="S200" s="52">
        <v>24</v>
      </c>
      <c r="T200" s="52">
        <v>0</v>
      </c>
      <c r="Y200" s="52">
        <v>24</v>
      </c>
      <c r="Z200" s="52">
        <v>0</v>
      </c>
      <c r="AE200" s="52">
        <v>24</v>
      </c>
      <c r="AF200" s="52">
        <v>0</v>
      </c>
      <c r="AG200" s="52">
        <v>96</v>
      </c>
      <c r="AH200" s="52">
        <v>0</v>
      </c>
    </row>
    <row r="201" spans="1:34">
      <c r="A201" s="50" t="s">
        <v>50</v>
      </c>
      <c r="B201" s="50" t="s">
        <v>638</v>
      </c>
      <c r="C201" s="50" t="s">
        <v>639</v>
      </c>
      <c r="D201" s="50" t="s">
        <v>640</v>
      </c>
      <c r="E201" s="50" t="s">
        <v>54</v>
      </c>
      <c r="F201" s="50" t="s">
        <v>55</v>
      </c>
      <c r="G201" s="50" t="s">
        <v>56</v>
      </c>
      <c r="H201" s="53" t="s">
        <v>55</v>
      </c>
      <c r="M201" s="52">
        <v>24</v>
      </c>
      <c r="N201" s="52">
        <v>0</v>
      </c>
      <c r="S201" s="52">
        <v>24</v>
      </c>
      <c r="T201" s="52">
        <v>0</v>
      </c>
      <c r="Y201" s="52">
        <v>24</v>
      </c>
      <c r="Z201" s="52">
        <v>0</v>
      </c>
      <c r="AE201" s="52">
        <v>24</v>
      </c>
      <c r="AF201" s="52">
        <v>0</v>
      </c>
      <c r="AG201" s="52">
        <v>96</v>
      </c>
      <c r="AH201" s="52">
        <v>0</v>
      </c>
    </row>
    <row r="202" spans="1:34">
      <c r="A202" s="50" t="s">
        <v>50</v>
      </c>
      <c r="B202" s="50" t="s">
        <v>641</v>
      </c>
      <c r="C202" s="50" t="s">
        <v>642</v>
      </c>
      <c r="D202" s="50" t="s">
        <v>643</v>
      </c>
      <c r="E202" s="50" t="s">
        <v>54</v>
      </c>
      <c r="F202" s="50" t="s">
        <v>55</v>
      </c>
      <c r="G202" s="50" t="s">
        <v>56</v>
      </c>
      <c r="H202" s="53" t="s">
        <v>55</v>
      </c>
      <c r="M202" s="52">
        <v>42</v>
      </c>
      <c r="N202" s="52">
        <v>8550</v>
      </c>
      <c r="S202" s="52">
        <v>42</v>
      </c>
      <c r="T202" s="52">
        <v>8550</v>
      </c>
      <c r="Y202" s="52">
        <v>42</v>
      </c>
      <c r="Z202" s="52">
        <v>8550</v>
      </c>
      <c r="AE202" s="52">
        <v>42</v>
      </c>
      <c r="AF202" s="52">
        <v>8550</v>
      </c>
      <c r="AG202" s="52">
        <v>168</v>
      </c>
      <c r="AH202" s="52">
        <v>34200</v>
      </c>
    </row>
    <row r="203" spans="1:34">
      <c r="A203" s="50" t="s">
        <v>50</v>
      </c>
      <c r="B203" s="50" t="s">
        <v>644</v>
      </c>
      <c r="C203" s="50" t="s">
        <v>645</v>
      </c>
      <c r="D203" s="50" t="s">
        <v>646</v>
      </c>
      <c r="E203" s="50" t="s">
        <v>54</v>
      </c>
      <c r="F203" s="50" t="s">
        <v>55</v>
      </c>
      <c r="G203" s="50" t="s">
        <v>56</v>
      </c>
      <c r="H203" s="53" t="s">
        <v>55</v>
      </c>
      <c r="M203" s="52">
        <v>12</v>
      </c>
      <c r="N203" s="52">
        <v>3150</v>
      </c>
      <c r="S203" s="52">
        <v>12</v>
      </c>
      <c r="T203" s="52">
        <v>3150</v>
      </c>
      <c r="Y203" s="52">
        <v>12</v>
      </c>
      <c r="Z203" s="52">
        <v>3150</v>
      </c>
      <c r="AE203" s="52">
        <v>12</v>
      </c>
      <c r="AF203" s="52">
        <v>3150</v>
      </c>
      <c r="AG203" s="52">
        <v>48</v>
      </c>
      <c r="AH203" s="52">
        <v>12600</v>
      </c>
    </row>
    <row r="204" spans="1:34">
      <c r="A204" s="50" t="s">
        <v>50</v>
      </c>
      <c r="B204" s="50" t="s">
        <v>647</v>
      </c>
      <c r="C204" s="50" t="s">
        <v>648</v>
      </c>
      <c r="D204" s="50" t="s">
        <v>649</v>
      </c>
      <c r="E204" s="50" t="s">
        <v>54</v>
      </c>
      <c r="F204" s="50" t="s">
        <v>55</v>
      </c>
      <c r="G204" s="50" t="s">
        <v>56</v>
      </c>
      <c r="H204" s="53" t="s">
        <v>55</v>
      </c>
      <c r="M204" s="52">
        <v>30</v>
      </c>
      <c r="N204" s="52">
        <v>6390</v>
      </c>
      <c r="S204" s="52">
        <v>30</v>
      </c>
      <c r="T204" s="52">
        <v>6390</v>
      </c>
      <c r="Y204" s="52">
        <v>30</v>
      </c>
      <c r="Z204" s="52">
        <v>6390</v>
      </c>
      <c r="AE204" s="52">
        <v>30</v>
      </c>
      <c r="AF204" s="52">
        <v>6390</v>
      </c>
      <c r="AG204" s="52">
        <v>120</v>
      </c>
      <c r="AH204" s="52">
        <v>25560</v>
      </c>
    </row>
    <row r="205" spans="1:34">
      <c r="A205" s="50" t="s">
        <v>50</v>
      </c>
      <c r="B205" s="50" t="s">
        <v>650</v>
      </c>
      <c r="C205" s="50" t="s">
        <v>651</v>
      </c>
      <c r="D205" s="50" t="s">
        <v>652</v>
      </c>
      <c r="E205" s="50" t="s">
        <v>54</v>
      </c>
      <c r="F205" s="50" t="s">
        <v>55</v>
      </c>
      <c r="G205" s="50" t="s">
        <v>56</v>
      </c>
      <c r="H205" s="53" t="s">
        <v>55</v>
      </c>
      <c r="M205" s="52">
        <v>36</v>
      </c>
      <c r="N205" s="52">
        <v>7470</v>
      </c>
      <c r="S205" s="52">
        <v>36</v>
      </c>
      <c r="T205" s="52">
        <v>7470</v>
      </c>
      <c r="Y205" s="52">
        <v>36</v>
      </c>
      <c r="Z205" s="52">
        <v>7470</v>
      </c>
      <c r="AE205" s="52">
        <v>36</v>
      </c>
      <c r="AF205" s="52">
        <v>7470</v>
      </c>
      <c r="AG205" s="52">
        <v>144</v>
      </c>
      <c r="AH205" s="52">
        <v>29880</v>
      </c>
    </row>
    <row r="206" spans="1:34">
      <c r="A206" s="50" t="s">
        <v>50</v>
      </c>
      <c r="B206" s="50" t="s">
        <v>653</v>
      </c>
      <c r="C206" s="50" t="s">
        <v>654</v>
      </c>
      <c r="D206" s="50" t="s">
        <v>655</v>
      </c>
      <c r="E206" s="50" t="s">
        <v>69</v>
      </c>
      <c r="F206" s="50" t="s">
        <v>55</v>
      </c>
      <c r="G206" s="50" t="s">
        <v>56</v>
      </c>
      <c r="H206" s="53" t="s">
        <v>55</v>
      </c>
      <c r="M206" s="52">
        <v>30</v>
      </c>
      <c r="N206" s="52">
        <v>8430</v>
      </c>
      <c r="S206" s="52">
        <v>30</v>
      </c>
      <c r="T206" s="52">
        <v>8430</v>
      </c>
      <c r="Y206" s="52">
        <v>30</v>
      </c>
      <c r="Z206" s="52">
        <v>8430</v>
      </c>
      <c r="AE206" s="52">
        <v>30</v>
      </c>
      <c r="AF206" s="52">
        <v>8430</v>
      </c>
      <c r="AG206" s="52">
        <v>120</v>
      </c>
      <c r="AH206" s="52">
        <v>33720</v>
      </c>
    </row>
    <row r="207" spans="1:34">
      <c r="A207" s="50" t="s">
        <v>50</v>
      </c>
      <c r="B207" s="50" t="s">
        <v>656</v>
      </c>
      <c r="C207" s="50" t="s">
        <v>657</v>
      </c>
      <c r="D207" s="50" t="s">
        <v>658</v>
      </c>
      <c r="E207" s="50" t="s">
        <v>69</v>
      </c>
      <c r="F207" s="50" t="s">
        <v>55</v>
      </c>
      <c r="G207" s="50" t="s">
        <v>56</v>
      </c>
      <c r="H207" s="53" t="s">
        <v>55</v>
      </c>
      <c r="M207" s="52">
        <v>24</v>
      </c>
      <c r="N207" s="52">
        <v>6990</v>
      </c>
      <c r="S207" s="52">
        <v>24</v>
      </c>
      <c r="T207" s="52">
        <v>6990</v>
      </c>
      <c r="Y207" s="52">
        <v>24</v>
      </c>
      <c r="Z207" s="52">
        <v>6990</v>
      </c>
      <c r="AE207" s="52">
        <v>24</v>
      </c>
      <c r="AF207" s="52">
        <v>6990</v>
      </c>
      <c r="AG207" s="52">
        <v>96</v>
      </c>
      <c r="AH207" s="52">
        <v>27960</v>
      </c>
    </row>
    <row r="208" spans="1:34">
      <c r="A208" s="50" t="s">
        <v>50</v>
      </c>
      <c r="B208" s="50" t="s">
        <v>659</v>
      </c>
      <c r="C208" s="50" t="s">
        <v>660</v>
      </c>
      <c r="D208" s="50" t="s">
        <v>661</v>
      </c>
      <c r="E208" s="50" t="s">
        <v>54</v>
      </c>
      <c r="F208" s="50" t="s">
        <v>55</v>
      </c>
      <c r="G208" s="50" t="s">
        <v>56</v>
      </c>
      <c r="H208" s="53" t="s">
        <v>55</v>
      </c>
      <c r="M208" s="52">
        <v>30</v>
      </c>
      <c r="N208" s="52">
        <v>0</v>
      </c>
      <c r="S208" s="52">
        <v>30</v>
      </c>
      <c r="T208" s="52">
        <v>0</v>
      </c>
      <c r="Y208" s="52">
        <v>30</v>
      </c>
      <c r="Z208" s="52">
        <v>0</v>
      </c>
      <c r="AE208" s="52">
        <v>30</v>
      </c>
      <c r="AF208" s="52">
        <v>0</v>
      </c>
      <c r="AG208" s="52">
        <v>120</v>
      </c>
      <c r="AH208" s="52">
        <v>0</v>
      </c>
    </row>
    <row r="209" spans="1:34">
      <c r="A209" s="50" t="s">
        <v>50</v>
      </c>
      <c r="B209" s="50" t="s">
        <v>662</v>
      </c>
      <c r="C209" s="50" t="s">
        <v>663</v>
      </c>
      <c r="D209" s="50" t="s">
        <v>664</v>
      </c>
      <c r="E209" s="50" t="s">
        <v>69</v>
      </c>
      <c r="F209" s="50" t="s">
        <v>55</v>
      </c>
      <c r="G209" s="50" t="s">
        <v>56</v>
      </c>
      <c r="H209" s="53" t="s">
        <v>55</v>
      </c>
      <c r="M209" s="52">
        <v>18</v>
      </c>
      <c r="N209" s="52">
        <v>5550</v>
      </c>
      <c r="S209" s="52">
        <v>18</v>
      </c>
      <c r="T209" s="52">
        <v>5550</v>
      </c>
      <c r="Y209" s="52">
        <v>18</v>
      </c>
      <c r="Z209" s="52">
        <v>5550</v>
      </c>
      <c r="AE209" s="52">
        <v>18</v>
      </c>
      <c r="AF209" s="52">
        <v>5550</v>
      </c>
      <c r="AG209" s="52">
        <v>72</v>
      </c>
      <c r="AH209" s="52">
        <v>22200</v>
      </c>
    </row>
    <row r="210" spans="1:34">
      <c r="A210" s="50" t="s">
        <v>50</v>
      </c>
      <c r="B210" s="50" t="s">
        <v>665</v>
      </c>
      <c r="C210" s="50" t="s">
        <v>666</v>
      </c>
      <c r="D210" s="50" t="s">
        <v>667</v>
      </c>
      <c r="E210" s="50" t="s">
        <v>54</v>
      </c>
      <c r="F210" s="50" t="s">
        <v>55</v>
      </c>
      <c r="G210" s="50" t="s">
        <v>56</v>
      </c>
      <c r="H210" s="53" t="s">
        <v>55</v>
      </c>
      <c r="M210" s="52">
        <v>36</v>
      </c>
      <c r="N210" s="52">
        <v>7470</v>
      </c>
      <c r="S210" s="52">
        <v>36</v>
      </c>
      <c r="T210" s="52">
        <v>7470</v>
      </c>
      <c r="Y210" s="52">
        <v>36</v>
      </c>
      <c r="Z210" s="52">
        <v>7470</v>
      </c>
      <c r="AE210" s="52">
        <v>36</v>
      </c>
      <c r="AF210" s="52">
        <v>7470</v>
      </c>
      <c r="AG210" s="52">
        <v>144</v>
      </c>
      <c r="AH210" s="52">
        <v>29880</v>
      </c>
    </row>
    <row r="211" spans="1:34">
      <c r="A211" s="50" t="s">
        <v>50</v>
      </c>
      <c r="B211" s="50" t="s">
        <v>668</v>
      </c>
      <c r="C211" s="50" t="s">
        <v>669</v>
      </c>
      <c r="D211" s="50" t="s">
        <v>670</v>
      </c>
      <c r="E211" s="50" t="s">
        <v>54</v>
      </c>
      <c r="F211" s="50" t="s">
        <v>55</v>
      </c>
      <c r="G211" s="50" t="s">
        <v>56</v>
      </c>
      <c r="H211" s="53" t="s">
        <v>55</v>
      </c>
      <c r="M211" s="52">
        <v>42</v>
      </c>
      <c r="N211" s="52">
        <v>8550</v>
      </c>
      <c r="S211" s="52">
        <v>42</v>
      </c>
      <c r="T211" s="52">
        <v>8550</v>
      </c>
      <c r="Y211" s="52">
        <v>42</v>
      </c>
      <c r="Z211" s="52">
        <v>8550</v>
      </c>
      <c r="AE211" s="52">
        <v>42</v>
      </c>
      <c r="AF211" s="52">
        <v>8550</v>
      </c>
      <c r="AG211" s="52">
        <v>168</v>
      </c>
      <c r="AH211" s="52">
        <v>34200</v>
      </c>
    </row>
    <row r="212" spans="1:34">
      <c r="A212" s="50" t="s">
        <v>50</v>
      </c>
      <c r="B212" s="50" t="s">
        <v>671</v>
      </c>
      <c r="C212" s="50" t="s">
        <v>672</v>
      </c>
      <c r="D212" s="50" t="s">
        <v>673</v>
      </c>
      <c r="E212" s="50" t="s">
        <v>54</v>
      </c>
      <c r="F212" s="50" t="s">
        <v>55</v>
      </c>
      <c r="G212" s="50" t="s">
        <v>56</v>
      </c>
      <c r="H212" s="53" t="s">
        <v>55</v>
      </c>
      <c r="M212" s="52">
        <v>30</v>
      </c>
      <c r="N212" s="52">
        <v>6390</v>
      </c>
      <c r="S212" s="52">
        <v>30</v>
      </c>
      <c r="T212" s="52">
        <v>6390</v>
      </c>
      <c r="Y212" s="52">
        <v>30</v>
      </c>
      <c r="Z212" s="52">
        <v>6390</v>
      </c>
      <c r="AE212" s="52">
        <v>30</v>
      </c>
      <c r="AF212" s="52">
        <v>6390</v>
      </c>
      <c r="AG212" s="52">
        <v>120</v>
      </c>
      <c r="AH212" s="52">
        <v>25560</v>
      </c>
    </row>
    <row r="213" spans="1:34">
      <c r="A213" s="50" t="s">
        <v>50</v>
      </c>
      <c r="B213" s="50" t="s">
        <v>674</v>
      </c>
      <c r="C213" s="50" t="s">
        <v>675</v>
      </c>
      <c r="D213" s="50" t="s">
        <v>676</v>
      </c>
      <c r="E213" s="50" t="s">
        <v>69</v>
      </c>
      <c r="F213" s="50" t="s">
        <v>55</v>
      </c>
      <c r="G213" s="50" t="s">
        <v>56</v>
      </c>
      <c r="H213" s="53" t="s">
        <v>55</v>
      </c>
      <c r="M213" s="52">
        <v>90</v>
      </c>
      <c r="N213" s="52">
        <v>22830</v>
      </c>
      <c r="S213" s="52">
        <v>90</v>
      </c>
      <c r="T213" s="52">
        <v>22830</v>
      </c>
      <c r="Y213" s="52">
        <v>90</v>
      </c>
      <c r="Z213" s="52">
        <v>22830</v>
      </c>
      <c r="AE213" s="52">
        <v>90</v>
      </c>
      <c r="AF213" s="52">
        <v>22830</v>
      </c>
      <c r="AG213" s="52">
        <v>360</v>
      </c>
      <c r="AH213" s="52">
        <v>91320</v>
      </c>
    </row>
    <row r="214" spans="1:34">
      <c r="A214" s="50" t="s">
        <v>50</v>
      </c>
      <c r="B214" s="50" t="s">
        <v>677</v>
      </c>
      <c r="C214" s="50" t="s">
        <v>678</v>
      </c>
      <c r="D214" s="50" t="s">
        <v>679</v>
      </c>
      <c r="E214" s="50" t="s">
        <v>69</v>
      </c>
      <c r="F214" s="50" t="s">
        <v>55</v>
      </c>
      <c r="G214" s="50" t="s">
        <v>56</v>
      </c>
      <c r="H214" s="53" t="s">
        <v>55</v>
      </c>
      <c r="M214" s="52">
        <v>78</v>
      </c>
      <c r="N214" s="52">
        <v>19950</v>
      </c>
      <c r="S214" s="52">
        <v>78</v>
      </c>
      <c r="T214" s="52">
        <v>19950</v>
      </c>
      <c r="Y214" s="52">
        <v>78</v>
      </c>
      <c r="Z214" s="52">
        <v>19950</v>
      </c>
      <c r="AE214" s="52">
        <v>78</v>
      </c>
      <c r="AF214" s="52">
        <v>19950</v>
      </c>
      <c r="AG214" s="52">
        <v>312</v>
      </c>
      <c r="AH214" s="52">
        <v>79800</v>
      </c>
    </row>
    <row r="215" spans="1:34">
      <c r="A215" s="50" t="s">
        <v>50</v>
      </c>
      <c r="B215" s="50" t="s">
        <v>680</v>
      </c>
      <c r="C215" s="50" t="s">
        <v>681</v>
      </c>
      <c r="D215" s="50" t="s">
        <v>682</v>
      </c>
      <c r="E215" s="50" t="s">
        <v>54</v>
      </c>
      <c r="F215" s="50" t="s">
        <v>55</v>
      </c>
      <c r="G215" s="50" t="s">
        <v>56</v>
      </c>
      <c r="H215" s="53" t="s">
        <v>55</v>
      </c>
      <c r="M215" s="52">
        <v>36</v>
      </c>
      <c r="N215" s="52">
        <v>7470</v>
      </c>
      <c r="S215" s="52">
        <v>36</v>
      </c>
      <c r="T215" s="52">
        <v>7470</v>
      </c>
      <c r="Y215" s="52">
        <v>36</v>
      </c>
      <c r="Z215" s="52">
        <v>7470</v>
      </c>
      <c r="AE215" s="52">
        <v>36</v>
      </c>
      <c r="AF215" s="52">
        <v>7470</v>
      </c>
      <c r="AG215" s="52">
        <v>144</v>
      </c>
      <c r="AH215" s="52">
        <v>29880</v>
      </c>
    </row>
    <row r="216" spans="1:34">
      <c r="A216" s="50" t="s">
        <v>50</v>
      </c>
      <c r="B216" s="50" t="s">
        <v>683</v>
      </c>
      <c r="C216" s="50" t="s">
        <v>684</v>
      </c>
      <c r="D216" s="50" t="s">
        <v>685</v>
      </c>
      <c r="E216" s="50" t="s">
        <v>69</v>
      </c>
      <c r="F216" s="50" t="s">
        <v>55</v>
      </c>
      <c r="G216" s="50" t="s">
        <v>56</v>
      </c>
      <c r="H216" s="53" t="s">
        <v>55</v>
      </c>
      <c r="M216" s="52">
        <v>60</v>
      </c>
      <c r="N216" s="52">
        <v>15630</v>
      </c>
      <c r="S216" s="52">
        <v>60</v>
      </c>
      <c r="T216" s="52">
        <v>15630</v>
      </c>
      <c r="Y216" s="52">
        <v>60</v>
      </c>
      <c r="Z216" s="52">
        <v>15630</v>
      </c>
      <c r="AE216" s="52">
        <v>60</v>
      </c>
      <c r="AF216" s="52">
        <v>15630</v>
      </c>
      <c r="AG216" s="52">
        <v>240</v>
      </c>
      <c r="AH216" s="52">
        <v>62520</v>
      </c>
    </row>
    <row r="217" spans="1:34">
      <c r="A217" s="50" t="s">
        <v>50</v>
      </c>
      <c r="B217" s="50" t="s">
        <v>686</v>
      </c>
      <c r="C217" s="50" t="s">
        <v>687</v>
      </c>
      <c r="D217" s="50" t="s">
        <v>688</v>
      </c>
      <c r="E217" s="50" t="s">
        <v>54</v>
      </c>
      <c r="F217" s="50" t="s">
        <v>55</v>
      </c>
      <c r="G217" s="50" t="s">
        <v>56</v>
      </c>
      <c r="H217" s="53" t="s">
        <v>55</v>
      </c>
      <c r="M217" s="52">
        <v>12</v>
      </c>
      <c r="N217" s="52">
        <v>3150</v>
      </c>
      <c r="S217" s="52">
        <v>12</v>
      </c>
      <c r="T217" s="52">
        <v>3150</v>
      </c>
      <c r="Y217" s="52">
        <v>12</v>
      </c>
      <c r="Z217" s="52">
        <v>3150</v>
      </c>
      <c r="AE217" s="52">
        <v>12</v>
      </c>
      <c r="AF217" s="52">
        <v>3150</v>
      </c>
      <c r="AG217" s="52">
        <v>48</v>
      </c>
      <c r="AH217" s="52">
        <v>12600</v>
      </c>
    </row>
    <row r="218" spans="1:34">
      <c r="A218" s="50" t="s">
        <v>50</v>
      </c>
      <c r="B218" s="50" t="s">
        <v>689</v>
      </c>
      <c r="C218" s="50" t="s">
        <v>690</v>
      </c>
      <c r="D218" s="50" t="s">
        <v>691</v>
      </c>
      <c r="E218" s="50" t="s">
        <v>54</v>
      </c>
      <c r="F218" s="50" t="s">
        <v>55</v>
      </c>
      <c r="G218" s="50" t="s">
        <v>56</v>
      </c>
      <c r="H218" s="53" t="s">
        <v>55</v>
      </c>
      <c r="M218" s="52">
        <v>48</v>
      </c>
      <c r="N218" s="52">
        <v>9630</v>
      </c>
      <c r="S218" s="52">
        <v>48</v>
      </c>
      <c r="T218" s="52">
        <v>9630</v>
      </c>
      <c r="Y218" s="52">
        <v>48</v>
      </c>
      <c r="Z218" s="52">
        <v>9630</v>
      </c>
      <c r="AE218" s="52">
        <v>48</v>
      </c>
      <c r="AF218" s="52">
        <v>9630</v>
      </c>
      <c r="AG218" s="52">
        <v>192</v>
      </c>
      <c r="AH218" s="52">
        <v>38520</v>
      </c>
    </row>
    <row r="219" spans="1:34">
      <c r="A219" s="50" t="s">
        <v>50</v>
      </c>
      <c r="B219" s="50" t="s">
        <v>692</v>
      </c>
      <c r="C219" s="50" t="s">
        <v>693</v>
      </c>
      <c r="D219" s="50" t="s">
        <v>694</v>
      </c>
      <c r="E219" s="50" t="s">
        <v>54</v>
      </c>
      <c r="F219" s="50" t="s">
        <v>55</v>
      </c>
      <c r="G219" s="50" t="s">
        <v>56</v>
      </c>
      <c r="H219" s="53" t="s">
        <v>55</v>
      </c>
      <c r="M219" s="52">
        <v>42</v>
      </c>
      <c r="N219" s="52">
        <v>8550</v>
      </c>
      <c r="S219" s="52">
        <v>42</v>
      </c>
      <c r="T219" s="52">
        <v>8550</v>
      </c>
      <c r="Y219" s="52">
        <v>42</v>
      </c>
      <c r="Z219" s="52">
        <v>8550</v>
      </c>
      <c r="AE219" s="52">
        <v>42</v>
      </c>
      <c r="AF219" s="52">
        <v>8550</v>
      </c>
      <c r="AG219" s="52">
        <v>168</v>
      </c>
      <c r="AH219" s="52">
        <v>34200</v>
      </c>
    </row>
    <row r="220" spans="1:34">
      <c r="A220" s="50" t="s">
        <v>50</v>
      </c>
      <c r="B220" s="50" t="s">
        <v>695</v>
      </c>
      <c r="C220" s="50" t="s">
        <v>696</v>
      </c>
      <c r="D220" s="50" t="s">
        <v>694</v>
      </c>
      <c r="E220" s="50" t="s">
        <v>54</v>
      </c>
      <c r="F220" s="50" t="s">
        <v>55</v>
      </c>
      <c r="G220" s="50" t="s">
        <v>56</v>
      </c>
      <c r="H220" s="53" t="s">
        <v>55</v>
      </c>
      <c r="M220" s="52">
        <v>30</v>
      </c>
      <c r="N220" s="52">
        <v>6390</v>
      </c>
      <c r="S220" s="52">
        <v>30</v>
      </c>
      <c r="T220" s="52">
        <v>6390</v>
      </c>
      <c r="Y220" s="52">
        <v>30</v>
      </c>
      <c r="Z220" s="52">
        <v>6390</v>
      </c>
      <c r="AE220" s="52">
        <v>30</v>
      </c>
      <c r="AF220" s="52">
        <v>6390</v>
      </c>
      <c r="AG220" s="52">
        <v>120</v>
      </c>
      <c r="AH220" s="52">
        <v>25560</v>
      </c>
    </row>
    <row r="221" spans="1:34">
      <c r="A221" s="50" t="s">
        <v>50</v>
      </c>
      <c r="B221" s="50" t="s">
        <v>697</v>
      </c>
      <c r="C221" s="50" t="s">
        <v>698</v>
      </c>
      <c r="D221" s="50" t="s">
        <v>694</v>
      </c>
      <c r="E221" s="50" t="s">
        <v>54</v>
      </c>
      <c r="F221" s="50" t="s">
        <v>55</v>
      </c>
      <c r="G221" s="50" t="s">
        <v>56</v>
      </c>
      <c r="H221" s="53" t="s">
        <v>55</v>
      </c>
      <c r="M221" s="52">
        <v>30</v>
      </c>
      <c r="N221" s="52">
        <v>6390</v>
      </c>
      <c r="S221" s="52">
        <v>30</v>
      </c>
      <c r="T221" s="52">
        <v>6390</v>
      </c>
      <c r="Y221" s="52">
        <v>30</v>
      </c>
      <c r="Z221" s="52">
        <v>6390</v>
      </c>
      <c r="AE221" s="52">
        <v>30</v>
      </c>
      <c r="AF221" s="52">
        <v>6390</v>
      </c>
      <c r="AG221" s="52">
        <v>120</v>
      </c>
      <c r="AH221" s="52">
        <v>25560</v>
      </c>
    </row>
    <row r="222" spans="1:34">
      <c r="A222" s="50" t="s">
        <v>50</v>
      </c>
      <c r="B222" s="50" t="s">
        <v>699</v>
      </c>
      <c r="C222" s="50" t="s">
        <v>700</v>
      </c>
      <c r="D222" s="50" t="s">
        <v>694</v>
      </c>
      <c r="E222" s="50" t="s">
        <v>54</v>
      </c>
      <c r="F222" s="50" t="s">
        <v>55</v>
      </c>
      <c r="G222" s="50" t="s">
        <v>56</v>
      </c>
      <c r="H222" s="53" t="s">
        <v>55</v>
      </c>
      <c r="M222" s="52">
        <v>24</v>
      </c>
      <c r="N222" s="52">
        <v>5310</v>
      </c>
      <c r="S222" s="52">
        <v>24</v>
      </c>
      <c r="T222" s="52">
        <v>5310</v>
      </c>
      <c r="Y222" s="52">
        <v>24</v>
      </c>
      <c r="Z222" s="52">
        <v>5310</v>
      </c>
      <c r="AE222" s="52">
        <v>24</v>
      </c>
      <c r="AF222" s="52">
        <v>5310</v>
      </c>
      <c r="AG222" s="52">
        <v>96</v>
      </c>
      <c r="AH222" s="52">
        <v>21240</v>
      </c>
    </row>
    <row r="223" spans="1:34">
      <c r="A223" s="50" t="s">
        <v>50</v>
      </c>
      <c r="B223" s="50" t="s">
        <v>701</v>
      </c>
      <c r="C223" s="50" t="s">
        <v>702</v>
      </c>
      <c r="D223" s="50" t="s">
        <v>703</v>
      </c>
      <c r="E223" s="50" t="s">
        <v>69</v>
      </c>
      <c r="F223" s="50" t="s">
        <v>704</v>
      </c>
      <c r="G223" s="50" t="s">
        <v>71</v>
      </c>
      <c r="H223" s="53" t="s">
        <v>705</v>
      </c>
      <c r="I223" s="52">
        <v>121</v>
      </c>
      <c r="J223" s="52">
        <v>62240</v>
      </c>
      <c r="K223" s="52">
        <v>106</v>
      </c>
      <c r="L223" s="52">
        <v>51290</v>
      </c>
      <c r="M223" s="52">
        <v>57</v>
      </c>
      <c r="N223" s="52">
        <v>17240</v>
      </c>
      <c r="O223" s="52">
        <v>103</v>
      </c>
      <c r="P223" s="52">
        <v>49100</v>
      </c>
      <c r="Q223" s="52">
        <v>96</v>
      </c>
      <c r="R223" s="52">
        <v>44150</v>
      </c>
      <c r="S223" s="52">
        <v>117</v>
      </c>
      <c r="T223" s="52">
        <v>59320</v>
      </c>
      <c r="U223" s="52">
        <v>78</v>
      </c>
      <c r="V223" s="52">
        <v>31730</v>
      </c>
      <c r="W223" s="52">
        <v>12</v>
      </c>
      <c r="X223" s="52">
        <v>3290</v>
      </c>
      <c r="Y223" s="52">
        <v>25</v>
      </c>
      <c r="Z223" s="52">
        <v>6410</v>
      </c>
      <c r="AA223" s="52">
        <v>40</v>
      </c>
      <c r="AB223" s="52">
        <v>10010</v>
      </c>
      <c r="AC223" s="52">
        <v>33</v>
      </c>
      <c r="AD223" s="52">
        <v>8330</v>
      </c>
      <c r="AE223" s="52">
        <v>46</v>
      </c>
      <c r="AF223" s="52">
        <v>11450</v>
      </c>
      <c r="AG223" s="52">
        <v>834</v>
      </c>
      <c r="AH223" s="52">
        <v>354560</v>
      </c>
    </row>
    <row r="224" spans="1:34">
      <c r="A224" s="50" t="s">
        <v>50</v>
      </c>
      <c r="B224" s="50" t="s">
        <v>706</v>
      </c>
      <c r="C224" s="50" t="s">
        <v>707</v>
      </c>
      <c r="D224" s="50" t="s">
        <v>708</v>
      </c>
      <c r="E224" s="50" t="s">
        <v>54</v>
      </c>
      <c r="F224" s="50" t="s">
        <v>55</v>
      </c>
      <c r="G224" s="50" t="s">
        <v>56</v>
      </c>
      <c r="H224" s="53" t="s">
        <v>55</v>
      </c>
      <c r="M224" s="52">
        <v>30</v>
      </c>
      <c r="N224" s="52">
        <v>0</v>
      </c>
      <c r="S224" s="52">
        <v>30</v>
      </c>
      <c r="T224" s="52">
        <v>0</v>
      </c>
      <c r="Y224" s="52">
        <v>30</v>
      </c>
      <c r="Z224" s="52">
        <v>0</v>
      </c>
      <c r="AE224" s="52">
        <v>30</v>
      </c>
      <c r="AF224" s="52">
        <v>0</v>
      </c>
      <c r="AG224" s="52">
        <v>120</v>
      </c>
      <c r="AH224" s="52">
        <v>0</v>
      </c>
    </row>
    <row r="225" spans="1:34">
      <c r="A225" s="50" t="s">
        <v>50</v>
      </c>
      <c r="B225" s="50" t="s">
        <v>709</v>
      </c>
      <c r="C225" s="50" t="s">
        <v>710</v>
      </c>
      <c r="D225" s="50" t="s">
        <v>711</v>
      </c>
      <c r="E225" s="50" t="s">
        <v>54</v>
      </c>
      <c r="F225" s="50" t="s">
        <v>55</v>
      </c>
      <c r="G225" s="50" t="s">
        <v>56</v>
      </c>
      <c r="H225" s="53" t="s">
        <v>55</v>
      </c>
      <c r="M225" s="52">
        <v>18</v>
      </c>
      <c r="N225" s="52">
        <v>0</v>
      </c>
      <c r="S225" s="52">
        <v>18</v>
      </c>
      <c r="T225" s="52">
        <v>0</v>
      </c>
      <c r="Y225" s="52">
        <v>18</v>
      </c>
      <c r="Z225" s="52">
        <v>0</v>
      </c>
      <c r="AE225" s="52">
        <v>18</v>
      </c>
      <c r="AF225" s="52">
        <v>0</v>
      </c>
      <c r="AG225" s="52">
        <v>72</v>
      </c>
      <c r="AH225" s="52">
        <v>0</v>
      </c>
    </row>
    <row r="226" spans="1:34">
      <c r="A226" s="50" t="s">
        <v>50</v>
      </c>
      <c r="B226" s="50" t="s">
        <v>712</v>
      </c>
      <c r="C226" s="50" t="s">
        <v>713</v>
      </c>
      <c r="D226" s="50" t="s">
        <v>714</v>
      </c>
      <c r="E226" s="50" t="s">
        <v>54</v>
      </c>
      <c r="F226" s="50" t="s">
        <v>55</v>
      </c>
      <c r="G226" s="50" t="s">
        <v>56</v>
      </c>
      <c r="H226" s="53" t="s">
        <v>55</v>
      </c>
      <c r="M226" s="52">
        <v>30</v>
      </c>
      <c r="N226" s="52">
        <v>6390</v>
      </c>
      <c r="S226" s="52">
        <v>30</v>
      </c>
      <c r="T226" s="52">
        <v>6390</v>
      </c>
      <c r="Y226" s="52">
        <v>30</v>
      </c>
      <c r="Z226" s="52">
        <v>6390</v>
      </c>
      <c r="AE226" s="52">
        <v>30</v>
      </c>
      <c r="AF226" s="52">
        <v>6390</v>
      </c>
      <c r="AG226" s="52">
        <v>120</v>
      </c>
      <c r="AH226" s="52">
        <v>25560</v>
      </c>
    </row>
    <row r="227" spans="1:34">
      <c r="A227" s="50" t="s">
        <v>50</v>
      </c>
      <c r="B227" s="50" t="s">
        <v>715</v>
      </c>
      <c r="C227" s="50" t="s">
        <v>716</v>
      </c>
      <c r="D227" s="50" t="s">
        <v>717</v>
      </c>
      <c r="E227" s="50" t="s">
        <v>54</v>
      </c>
      <c r="F227" s="50" t="s">
        <v>55</v>
      </c>
      <c r="G227" s="50" t="s">
        <v>56</v>
      </c>
      <c r="H227" s="53" t="s">
        <v>55</v>
      </c>
      <c r="M227" s="52">
        <v>24</v>
      </c>
      <c r="N227" s="52">
        <v>5310</v>
      </c>
      <c r="S227" s="52">
        <v>24</v>
      </c>
      <c r="T227" s="52">
        <v>5310</v>
      </c>
      <c r="Y227" s="52">
        <v>24</v>
      </c>
      <c r="Z227" s="52">
        <v>5310</v>
      </c>
      <c r="AE227" s="52">
        <v>24</v>
      </c>
      <c r="AF227" s="52">
        <v>5310</v>
      </c>
      <c r="AG227" s="52">
        <v>96</v>
      </c>
      <c r="AH227" s="52">
        <v>21240</v>
      </c>
    </row>
    <row r="228" spans="1:34">
      <c r="A228" s="50" t="s">
        <v>50</v>
      </c>
      <c r="B228" s="50" t="s">
        <v>718</v>
      </c>
      <c r="C228" s="50" t="s">
        <v>719</v>
      </c>
      <c r="D228" s="50" t="s">
        <v>711</v>
      </c>
      <c r="E228" s="50" t="s">
        <v>54</v>
      </c>
      <c r="F228" s="50" t="s">
        <v>55</v>
      </c>
      <c r="G228" s="50" t="s">
        <v>56</v>
      </c>
      <c r="H228" s="53" t="s">
        <v>55</v>
      </c>
      <c r="M228" s="52">
        <v>42</v>
      </c>
      <c r="N228" s="52">
        <v>0</v>
      </c>
      <c r="S228" s="52">
        <v>42</v>
      </c>
      <c r="T228" s="52">
        <v>0</v>
      </c>
      <c r="Y228" s="52">
        <v>42</v>
      </c>
      <c r="Z228" s="52">
        <v>0</v>
      </c>
      <c r="AE228" s="52">
        <v>42</v>
      </c>
      <c r="AF228" s="52">
        <v>0</v>
      </c>
      <c r="AG228" s="52">
        <v>168</v>
      </c>
      <c r="AH228" s="52">
        <v>0</v>
      </c>
    </row>
    <row r="229" spans="1:34">
      <c r="A229" s="50" t="s">
        <v>50</v>
      </c>
      <c r="B229" s="50" t="s">
        <v>720</v>
      </c>
      <c r="C229" s="50" t="s">
        <v>721</v>
      </c>
      <c r="D229" s="50" t="s">
        <v>722</v>
      </c>
      <c r="E229" s="50" t="s">
        <v>54</v>
      </c>
      <c r="F229" s="50" t="s">
        <v>55</v>
      </c>
      <c r="G229" s="50" t="s">
        <v>56</v>
      </c>
      <c r="H229" s="53" t="s">
        <v>55</v>
      </c>
      <c r="M229" s="52">
        <v>66</v>
      </c>
      <c r="N229" s="52">
        <v>0</v>
      </c>
      <c r="S229" s="52">
        <v>66</v>
      </c>
      <c r="T229" s="52">
        <v>0</v>
      </c>
      <c r="Y229" s="52">
        <v>66</v>
      </c>
      <c r="Z229" s="52">
        <v>0</v>
      </c>
      <c r="AE229" s="52">
        <v>66</v>
      </c>
      <c r="AF229" s="52">
        <v>0</v>
      </c>
      <c r="AG229" s="52">
        <v>264</v>
      </c>
      <c r="AH229" s="52">
        <v>0</v>
      </c>
    </row>
    <row r="230" spans="1:34">
      <c r="A230" s="50" t="s">
        <v>50</v>
      </c>
      <c r="B230" s="50" t="s">
        <v>723</v>
      </c>
      <c r="C230" s="50" t="s">
        <v>724</v>
      </c>
      <c r="D230" s="50" t="s">
        <v>725</v>
      </c>
      <c r="E230" s="50" t="s">
        <v>54</v>
      </c>
      <c r="F230" s="50" t="s">
        <v>55</v>
      </c>
      <c r="G230" s="50" t="s">
        <v>56</v>
      </c>
      <c r="H230" s="53" t="s">
        <v>55</v>
      </c>
      <c r="M230" s="52">
        <v>6</v>
      </c>
      <c r="N230" s="52">
        <v>0</v>
      </c>
      <c r="S230" s="52">
        <v>6</v>
      </c>
      <c r="T230" s="52">
        <v>0</v>
      </c>
      <c r="Y230" s="52">
        <v>6</v>
      </c>
      <c r="Z230" s="52">
        <v>0</v>
      </c>
      <c r="AE230" s="52">
        <v>6</v>
      </c>
      <c r="AF230" s="52">
        <v>0</v>
      </c>
      <c r="AG230" s="52">
        <v>24</v>
      </c>
      <c r="AH230" s="52">
        <v>0</v>
      </c>
    </row>
    <row r="231" spans="1:34">
      <c r="A231" s="50" t="s">
        <v>50</v>
      </c>
      <c r="B231" s="50" t="s">
        <v>726</v>
      </c>
      <c r="C231" s="50" t="s">
        <v>727</v>
      </c>
      <c r="D231" s="50" t="s">
        <v>728</v>
      </c>
      <c r="E231" s="50" t="s">
        <v>54</v>
      </c>
      <c r="F231" s="50" t="s">
        <v>55</v>
      </c>
      <c r="G231" s="50" t="s">
        <v>56</v>
      </c>
      <c r="H231" s="53" t="s">
        <v>55</v>
      </c>
      <c r="M231" s="52">
        <v>78</v>
      </c>
      <c r="N231" s="52">
        <v>20070</v>
      </c>
      <c r="S231" s="52">
        <v>78</v>
      </c>
      <c r="T231" s="52">
        <v>20070</v>
      </c>
      <c r="Y231" s="52">
        <v>78</v>
      </c>
      <c r="Z231" s="52">
        <v>20070</v>
      </c>
      <c r="AE231" s="52">
        <v>78</v>
      </c>
      <c r="AF231" s="52">
        <v>20070</v>
      </c>
      <c r="AG231" s="52">
        <v>312</v>
      </c>
      <c r="AH231" s="52">
        <v>80280</v>
      </c>
    </row>
    <row r="232" spans="1:34">
      <c r="A232" s="50" t="s">
        <v>50</v>
      </c>
      <c r="B232" s="50" t="s">
        <v>729</v>
      </c>
      <c r="C232" s="50" t="s">
        <v>730</v>
      </c>
      <c r="D232" s="50" t="s">
        <v>731</v>
      </c>
      <c r="E232" s="50" t="s">
        <v>54</v>
      </c>
      <c r="F232" s="50" t="s">
        <v>55</v>
      </c>
      <c r="G232" s="50" t="s">
        <v>56</v>
      </c>
      <c r="H232" s="53" t="s">
        <v>55</v>
      </c>
      <c r="M232" s="52">
        <v>36</v>
      </c>
      <c r="N232" s="52">
        <v>7470</v>
      </c>
      <c r="S232" s="52">
        <v>36</v>
      </c>
      <c r="T232" s="52">
        <v>7470</v>
      </c>
      <c r="Y232" s="52">
        <v>36</v>
      </c>
      <c r="Z232" s="52">
        <v>7470</v>
      </c>
      <c r="AE232" s="52">
        <v>36</v>
      </c>
      <c r="AF232" s="52">
        <v>7470</v>
      </c>
      <c r="AG232" s="52">
        <v>144</v>
      </c>
      <c r="AH232" s="52">
        <v>29880</v>
      </c>
    </row>
    <row r="233" spans="1:34">
      <c r="A233" s="50" t="s">
        <v>50</v>
      </c>
      <c r="B233" s="50" t="s">
        <v>732</v>
      </c>
      <c r="C233" s="50" t="s">
        <v>733</v>
      </c>
      <c r="D233" s="50" t="s">
        <v>734</v>
      </c>
      <c r="E233" s="50" t="s">
        <v>54</v>
      </c>
      <c r="F233" s="50" t="s">
        <v>55</v>
      </c>
      <c r="G233" s="50" t="s">
        <v>56</v>
      </c>
      <c r="H233" s="53" t="s">
        <v>55</v>
      </c>
      <c r="M233" s="52">
        <v>30</v>
      </c>
      <c r="N233" s="52">
        <v>6390</v>
      </c>
      <c r="S233" s="52">
        <v>30</v>
      </c>
      <c r="T233" s="52">
        <v>6390</v>
      </c>
      <c r="Y233" s="52">
        <v>30</v>
      </c>
      <c r="Z233" s="52">
        <v>6390</v>
      </c>
      <c r="AE233" s="52">
        <v>30</v>
      </c>
      <c r="AF233" s="52">
        <v>6390</v>
      </c>
      <c r="AG233" s="52">
        <v>120</v>
      </c>
      <c r="AH233" s="52">
        <v>25560</v>
      </c>
    </row>
    <row r="234" spans="1:34">
      <c r="A234" s="50" t="s">
        <v>50</v>
      </c>
      <c r="B234" s="50" t="s">
        <v>735</v>
      </c>
      <c r="C234" s="50" t="s">
        <v>736</v>
      </c>
      <c r="D234" s="50" t="s">
        <v>737</v>
      </c>
      <c r="E234" s="50" t="s">
        <v>54</v>
      </c>
      <c r="F234" s="50" t="s">
        <v>55</v>
      </c>
      <c r="G234" s="50" t="s">
        <v>56</v>
      </c>
      <c r="H234" s="53" t="s">
        <v>55</v>
      </c>
      <c r="M234" s="52">
        <v>30</v>
      </c>
      <c r="N234" s="52">
        <v>6390</v>
      </c>
      <c r="S234" s="52">
        <v>30</v>
      </c>
      <c r="T234" s="52">
        <v>6390</v>
      </c>
      <c r="Y234" s="52">
        <v>30</v>
      </c>
      <c r="Z234" s="52">
        <v>6390</v>
      </c>
      <c r="AE234" s="52">
        <v>30</v>
      </c>
      <c r="AF234" s="52">
        <v>6390</v>
      </c>
      <c r="AG234" s="52">
        <v>120</v>
      </c>
      <c r="AH234" s="52">
        <v>25560</v>
      </c>
    </row>
    <row r="235" spans="1:34">
      <c r="A235" s="50" t="s">
        <v>50</v>
      </c>
      <c r="B235" s="50" t="s">
        <v>738</v>
      </c>
      <c r="C235" s="50" t="s">
        <v>739</v>
      </c>
      <c r="D235" s="50" t="s">
        <v>740</v>
      </c>
      <c r="E235" s="50" t="s">
        <v>54</v>
      </c>
      <c r="F235" s="50" t="s">
        <v>55</v>
      </c>
      <c r="G235" s="50" t="s">
        <v>56</v>
      </c>
      <c r="H235" s="53" t="s">
        <v>55</v>
      </c>
      <c r="M235" s="52">
        <v>30</v>
      </c>
      <c r="N235" s="52">
        <v>6390</v>
      </c>
      <c r="S235" s="52">
        <v>30</v>
      </c>
      <c r="T235" s="52">
        <v>6390</v>
      </c>
      <c r="Y235" s="52">
        <v>30</v>
      </c>
      <c r="Z235" s="52">
        <v>6390</v>
      </c>
      <c r="AE235" s="52">
        <v>30</v>
      </c>
      <c r="AF235" s="52">
        <v>6390</v>
      </c>
      <c r="AG235" s="52">
        <v>120</v>
      </c>
      <c r="AH235" s="52">
        <v>25560</v>
      </c>
    </row>
    <row r="236" spans="1:34">
      <c r="A236" s="50" t="s">
        <v>50</v>
      </c>
      <c r="B236" s="50" t="s">
        <v>741</v>
      </c>
      <c r="C236" s="50" t="s">
        <v>742</v>
      </c>
      <c r="D236" s="50" t="s">
        <v>743</v>
      </c>
      <c r="E236" s="50" t="s">
        <v>54</v>
      </c>
      <c r="F236" s="50" t="s">
        <v>55</v>
      </c>
      <c r="G236" s="50" t="s">
        <v>56</v>
      </c>
      <c r="H236" s="53" t="s">
        <v>55</v>
      </c>
      <c r="M236" s="52">
        <v>36</v>
      </c>
      <c r="N236" s="52">
        <v>7470</v>
      </c>
      <c r="S236" s="52">
        <v>36</v>
      </c>
      <c r="T236" s="52">
        <v>7470</v>
      </c>
      <c r="Y236" s="52">
        <v>36</v>
      </c>
      <c r="Z236" s="52">
        <v>7470</v>
      </c>
      <c r="AE236" s="52">
        <v>36</v>
      </c>
      <c r="AF236" s="52">
        <v>7470</v>
      </c>
      <c r="AG236" s="52">
        <v>144</v>
      </c>
      <c r="AH236" s="52">
        <v>29880</v>
      </c>
    </row>
    <row r="237" spans="1:34">
      <c r="A237" s="50" t="s">
        <v>50</v>
      </c>
      <c r="B237" s="50" t="s">
        <v>744</v>
      </c>
      <c r="C237" s="50" t="s">
        <v>745</v>
      </c>
      <c r="D237" s="50" t="s">
        <v>746</v>
      </c>
      <c r="E237" s="50" t="s">
        <v>54</v>
      </c>
      <c r="F237" s="50" t="s">
        <v>55</v>
      </c>
      <c r="G237" s="50" t="s">
        <v>56</v>
      </c>
      <c r="H237" s="53" t="s">
        <v>55</v>
      </c>
      <c r="M237" s="52">
        <v>36</v>
      </c>
      <c r="N237" s="52">
        <v>7470</v>
      </c>
      <c r="S237" s="52">
        <v>36</v>
      </c>
      <c r="T237" s="52">
        <v>7470</v>
      </c>
      <c r="Y237" s="52">
        <v>36</v>
      </c>
      <c r="Z237" s="52">
        <v>7470</v>
      </c>
      <c r="AE237" s="52">
        <v>36</v>
      </c>
      <c r="AF237" s="52">
        <v>7470</v>
      </c>
      <c r="AG237" s="52">
        <v>144</v>
      </c>
      <c r="AH237" s="52">
        <v>29880</v>
      </c>
    </row>
    <row r="238" spans="1:34">
      <c r="A238" s="50" t="s">
        <v>50</v>
      </c>
      <c r="B238" s="50" t="s">
        <v>747</v>
      </c>
      <c r="C238" s="50" t="s">
        <v>748</v>
      </c>
      <c r="D238" s="50" t="s">
        <v>749</v>
      </c>
      <c r="E238" s="50" t="s">
        <v>69</v>
      </c>
      <c r="F238" s="50" t="s">
        <v>55</v>
      </c>
      <c r="G238" s="50" t="s">
        <v>56</v>
      </c>
      <c r="H238" s="53" t="s">
        <v>55</v>
      </c>
      <c r="M238" s="52">
        <v>48</v>
      </c>
      <c r="N238" s="52">
        <v>0</v>
      </c>
      <c r="S238" s="52">
        <v>48</v>
      </c>
      <c r="T238" s="52">
        <v>0</v>
      </c>
      <c r="Y238" s="52">
        <v>48</v>
      </c>
      <c r="Z238" s="52">
        <v>0</v>
      </c>
      <c r="AE238" s="52">
        <v>48</v>
      </c>
      <c r="AF238" s="52">
        <v>0</v>
      </c>
      <c r="AG238" s="52">
        <v>192</v>
      </c>
      <c r="AH238" s="52">
        <v>0</v>
      </c>
    </row>
    <row r="239" spans="1:34">
      <c r="A239" s="50" t="s">
        <v>50</v>
      </c>
      <c r="B239" s="50" t="s">
        <v>750</v>
      </c>
      <c r="C239" s="50" t="s">
        <v>751</v>
      </c>
      <c r="D239" s="50" t="s">
        <v>752</v>
      </c>
      <c r="E239" s="50" t="s">
        <v>54</v>
      </c>
      <c r="F239" s="50" t="s">
        <v>55</v>
      </c>
      <c r="G239" s="50" t="s">
        <v>56</v>
      </c>
      <c r="H239" s="53" t="s">
        <v>55</v>
      </c>
      <c r="M239" s="52">
        <v>18</v>
      </c>
      <c r="N239" s="52">
        <v>0</v>
      </c>
      <c r="S239" s="52">
        <v>18</v>
      </c>
      <c r="T239" s="52">
        <v>0</v>
      </c>
      <c r="Y239" s="52">
        <v>18</v>
      </c>
      <c r="Z239" s="52">
        <v>0</v>
      </c>
      <c r="AE239" s="52">
        <v>18</v>
      </c>
      <c r="AF239" s="52">
        <v>0</v>
      </c>
      <c r="AG239" s="52">
        <v>72</v>
      </c>
      <c r="AH239" s="52">
        <v>0</v>
      </c>
    </row>
    <row r="240" spans="1:34">
      <c r="A240" s="50" t="s">
        <v>50</v>
      </c>
      <c r="B240" s="50" t="s">
        <v>753</v>
      </c>
      <c r="C240" s="50" t="s">
        <v>754</v>
      </c>
      <c r="D240" s="50" t="s">
        <v>755</v>
      </c>
      <c r="E240" s="50" t="s">
        <v>54</v>
      </c>
      <c r="F240" s="50" t="s">
        <v>55</v>
      </c>
      <c r="G240" s="50" t="s">
        <v>56</v>
      </c>
      <c r="H240" s="53" t="s">
        <v>55</v>
      </c>
      <c r="M240" s="52">
        <v>30</v>
      </c>
      <c r="N240" s="52">
        <v>6390</v>
      </c>
      <c r="S240" s="52">
        <v>30</v>
      </c>
      <c r="T240" s="52">
        <v>6390</v>
      </c>
      <c r="Y240" s="52">
        <v>30</v>
      </c>
      <c r="Z240" s="52">
        <v>6390</v>
      </c>
      <c r="AE240" s="52">
        <v>30</v>
      </c>
      <c r="AF240" s="52">
        <v>6390</v>
      </c>
      <c r="AG240" s="52">
        <v>120</v>
      </c>
      <c r="AH240" s="52">
        <v>25560</v>
      </c>
    </row>
    <row r="241" spans="1:34">
      <c r="A241" s="50" t="s">
        <v>50</v>
      </c>
      <c r="B241" s="50" t="s">
        <v>756</v>
      </c>
      <c r="C241" s="50" t="s">
        <v>757</v>
      </c>
      <c r="D241" s="50" t="s">
        <v>758</v>
      </c>
      <c r="E241" s="50" t="s">
        <v>54</v>
      </c>
      <c r="F241" s="50" t="s">
        <v>55</v>
      </c>
      <c r="G241" s="50" t="s">
        <v>56</v>
      </c>
      <c r="H241" s="53" t="s">
        <v>55</v>
      </c>
      <c r="M241" s="52">
        <v>30</v>
      </c>
      <c r="N241" s="52">
        <v>0</v>
      </c>
      <c r="S241" s="52">
        <v>30</v>
      </c>
      <c r="T241" s="52">
        <v>0</v>
      </c>
      <c r="Y241" s="52">
        <v>30</v>
      </c>
      <c r="Z241" s="52">
        <v>0</v>
      </c>
      <c r="AE241" s="52">
        <v>30</v>
      </c>
      <c r="AF241" s="52">
        <v>0</v>
      </c>
      <c r="AG241" s="52">
        <v>120</v>
      </c>
      <c r="AH241" s="52">
        <v>0</v>
      </c>
    </row>
    <row r="242" spans="1:34">
      <c r="A242" s="50" t="s">
        <v>50</v>
      </c>
      <c r="B242" s="50" t="s">
        <v>759</v>
      </c>
      <c r="C242" s="50" t="s">
        <v>760</v>
      </c>
      <c r="D242" s="50" t="s">
        <v>761</v>
      </c>
      <c r="E242" s="50" t="s">
        <v>69</v>
      </c>
      <c r="F242" s="50" t="s">
        <v>55</v>
      </c>
      <c r="G242" s="50" t="s">
        <v>56</v>
      </c>
      <c r="H242" s="53" t="s">
        <v>55</v>
      </c>
      <c r="M242" s="52">
        <v>90</v>
      </c>
      <c r="N242" s="52">
        <v>22830</v>
      </c>
      <c r="S242" s="52">
        <v>90</v>
      </c>
      <c r="T242" s="52">
        <v>22830</v>
      </c>
      <c r="Y242" s="52">
        <v>90</v>
      </c>
      <c r="Z242" s="52">
        <v>22830</v>
      </c>
      <c r="AE242" s="52">
        <v>90</v>
      </c>
      <c r="AF242" s="52">
        <v>22830</v>
      </c>
      <c r="AG242" s="52">
        <v>360</v>
      </c>
      <c r="AH242" s="52">
        <v>91320</v>
      </c>
    </row>
    <row r="243" spans="1:34">
      <c r="A243" s="50" t="s">
        <v>50</v>
      </c>
      <c r="B243" s="50" t="s">
        <v>762</v>
      </c>
      <c r="C243" s="50" t="s">
        <v>763</v>
      </c>
      <c r="D243" s="50" t="s">
        <v>764</v>
      </c>
      <c r="E243" s="50" t="s">
        <v>54</v>
      </c>
      <c r="F243" s="50" t="s">
        <v>55</v>
      </c>
      <c r="G243" s="50" t="s">
        <v>56</v>
      </c>
      <c r="H243" s="53" t="s">
        <v>55</v>
      </c>
      <c r="M243" s="52">
        <v>24</v>
      </c>
      <c r="N243" s="52">
        <v>5310</v>
      </c>
      <c r="S243" s="52">
        <v>24</v>
      </c>
      <c r="T243" s="52">
        <v>5310</v>
      </c>
      <c r="Y243" s="52">
        <v>24</v>
      </c>
      <c r="Z243" s="52">
        <v>5310</v>
      </c>
      <c r="AE243" s="52">
        <v>24</v>
      </c>
      <c r="AF243" s="52">
        <v>5310</v>
      </c>
      <c r="AG243" s="52">
        <v>96</v>
      </c>
      <c r="AH243" s="52">
        <v>21240</v>
      </c>
    </row>
    <row r="244" spans="1:34">
      <c r="A244" s="50" t="s">
        <v>50</v>
      </c>
      <c r="B244" s="50" t="s">
        <v>765</v>
      </c>
      <c r="C244" s="50" t="s">
        <v>766</v>
      </c>
      <c r="D244" s="50" t="s">
        <v>767</v>
      </c>
      <c r="E244" s="50" t="s">
        <v>54</v>
      </c>
      <c r="F244" s="50" t="s">
        <v>55</v>
      </c>
      <c r="G244" s="50" t="s">
        <v>56</v>
      </c>
      <c r="H244" s="53" t="s">
        <v>55</v>
      </c>
      <c r="M244" s="52">
        <v>24</v>
      </c>
      <c r="N244" s="52">
        <v>5310</v>
      </c>
      <c r="S244" s="52">
        <v>24</v>
      </c>
      <c r="T244" s="52">
        <v>5310</v>
      </c>
      <c r="Y244" s="52">
        <v>24</v>
      </c>
      <c r="Z244" s="52">
        <v>5310</v>
      </c>
      <c r="AE244" s="52">
        <v>24</v>
      </c>
      <c r="AF244" s="52">
        <v>5310</v>
      </c>
      <c r="AG244" s="52">
        <v>96</v>
      </c>
      <c r="AH244" s="52">
        <v>21240</v>
      </c>
    </row>
    <row r="245" spans="1:34">
      <c r="A245" s="50" t="s">
        <v>50</v>
      </c>
      <c r="B245" s="50" t="s">
        <v>768</v>
      </c>
      <c r="C245" s="50" t="s">
        <v>769</v>
      </c>
      <c r="D245" s="50" t="s">
        <v>770</v>
      </c>
      <c r="E245" s="50" t="s">
        <v>54</v>
      </c>
      <c r="F245" s="50" t="s">
        <v>55</v>
      </c>
      <c r="G245" s="50" t="s">
        <v>56</v>
      </c>
      <c r="H245" s="53" t="s">
        <v>55</v>
      </c>
      <c r="M245" s="52">
        <v>12</v>
      </c>
      <c r="N245" s="52">
        <v>3150</v>
      </c>
      <c r="S245" s="52">
        <v>12</v>
      </c>
      <c r="T245" s="52">
        <v>3150</v>
      </c>
      <c r="Y245" s="52">
        <v>12</v>
      </c>
      <c r="Z245" s="52">
        <v>3150</v>
      </c>
      <c r="AE245" s="52">
        <v>12</v>
      </c>
      <c r="AF245" s="52">
        <v>3150</v>
      </c>
      <c r="AG245" s="52">
        <v>48</v>
      </c>
      <c r="AH245" s="52">
        <v>12600</v>
      </c>
    </row>
    <row r="246" spans="1:34">
      <c r="A246" s="50" t="s">
        <v>50</v>
      </c>
      <c r="B246" s="50" t="s">
        <v>771</v>
      </c>
      <c r="C246" s="50" t="s">
        <v>772</v>
      </c>
      <c r="D246" s="50" t="s">
        <v>773</v>
      </c>
      <c r="E246" s="50" t="s">
        <v>69</v>
      </c>
      <c r="F246" s="50" t="s">
        <v>55</v>
      </c>
      <c r="G246" s="50" t="s">
        <v>56</v>
      </c>
      <c r="H246" s="53" t="s">
        <v>55</v>
      </c>
      <c r="M246" s="52">
        <v>12</v>
      </c>
      <c r="N246" s="52">
        <v>4110</v>
      </c>
      <c r="S246" s="52">
        <v>12</v>
      </c>
      <c r="T246" s="52">
        <v>4110</v>
      </c>
      <c r="Y246" s="52">
        <v>12</v>
      </c>
      <c r="Z246" s="52">
        <v>4110</v>
      </c>
      <c r="AE246" s="52">
        <v>12</v>
      </c>
      <c r="AF246" s="52">
        <v>4110</v>
      </c>
      <c r="AG246" s="52">
        <v>48</v>
      </c>
      <c r="AH246" s="52">
        <v>16440</v>
      </c>
    </row>
    <row r="247" spans="1:34">
      <c r="A247" s="50" t="s">
        <v>50</v>
      </c>
      <c r="B247" s="50" t="s">
        <v>774</v>
      </c>
      <c r="C247" s="50" t="s">
        <v>775</v>
      </c>
      <c r="D247" s="50" t="s">
        <v>776</v>
      </c>
      <c r="E247" s="50" t="s">
        <v>54</v>
      </c>
      <c r="F247" s="50" t="s">
        <v>55</v>
      </c>
      <c r="G247" s="50" t="s">
        <v>56</v>
      </c>
      <c r="H247" s="53" t="s">
        <v>55</v>
      </c>
      <c r="M247" s="52">
        <v>24</v>
      </c>
      <c r="N247" s="52">
        <v>0</v>
      </c>
      <c r="S247" s="52">
        <v>24</v>
      </c>
      <c r="T247" s="52">
        <v>0</v>
      </c>
      <c r="Y247" s="52">
        <v>24</v>
      </c>
      <c r="Z247" s="52">
        <v>0</v>
      </c>
      <c r="AE247" s="52">
        <v>24</v>
      </c>
      <c r="AF247" s="52">
        <v>0</v>
      </c>
      <c r="AG247" s="52">
        <v>96</v>
      </c>
      <c r="AH247" s="52">
        <v>0</v>
      </c>
    </row>
    <row r="248" spans="1:34">
      <c r="A248" s="50" t="s">
        <v>50</v>
      </c>
      <c r="B248" s="50" t="s">
        <v>777</v>
      </c>
      <c r="C248" s="50" t="s">
        <v>778</v>
      </c>
      <c r="D248" s="50" t="s">
        <v>779</v>
      </c>
      <c r="E248" s="50" t="s">
        <v>54</v>
      </c>
      <c r="F248" s="50" t="s">
        <v>55</v>
      </c>
      <c r="G248" s="50" t="s">
        <v>56</v>
      </c>
      <c r="H248" s="53" t="s">
        <v>55</v>
      </c>
      <c r="M248" s="52">
        <v>30</v>
      </c>
      <c r="N248" s="52">
        <v>6390</v>
      </c>
      <c r="S248" s="52">
        <v>30</v>
      </c>
      <c r="T248" s="52">
        <v>6390</v>
      </c>
      <c r="Y248" s="52">
        <v>30</v>
      </c>
      <c r="Z248" s="52">
        <v>6390</v>
      </c>
      <c r="AE248" s="52">
        <v>30</v>
      </c>
      <c r="AF248" s="52">
        <v>6390</v>
      </c>
      <c r="AG248" s="52">
        <v>120</v>
      </c>
      <c r="AH248" s="52">
        <v>25560</v>
      </c>
    </row>
    <row r="249" spans="1:34">
      <c r="A249" s="50" t="s">
        <v>50</v>
      </c>
      <c r="B249" s="50" t="s">
        <v>780</v>
      </c>
      <c r="C249" s="50" t="s">
        <v>781</v>
      </c>
      <c r="D249" s="50" t="s">
        <v>782</v>
      </c>
      <c r="E249" s="50" t="s">
        <v>54</v>
      </c>
      <c r="F249" s="50" t="s">
        <v>55</v>
      </c>
      <c r="G249" s="50" t="s">
        <v>56</v>
      </c>
      <c r="H249" s="53" t="s">
        <v>55</v>
      </c>
      <c r="M249" s="52">
        <v>30</v>
      </c>
      <c r="N249" s="52">
        <v>6390</v>
      </c>
      <c r="S249" s="52">
        <v>30</v>
      </c>
      <c r="T249" s="52">
        <v>6390</v>
      </c>
      <c r="Y249" s="52">
        <v>30</v>
      </c>
      <c r="Z249" s="52">
        <v>6390</v>
      </c>
      <c r="AE249" s="52">
        <v>30</v>
      </c>
      <c r="AF249" s="52">
        <v>6390</v>
      </c>
      <c r="AG249" s="52">
        <v>120</v>
      </c>
      <c r="AH249" s="52">
        <v>25560</v>
      </c>
    </row>
    <row r="250" spans="1:34">
      <c r="A250" s="50" t="s">
        <v>50</v>
      </c>
      <c r="B250" s="50" t="s">
        <v>783</v>
      </c>
      <c r="C250" s="50" t="s">
        <v>784</v>
      </c>
      <c r="D250" s="50" t="s">
        <v>776</v>
      </c>
      <c r="E250" s="50" t="s">
        <v>54</v>
      </c>
      <c r="F250" s="50" t="s">
        <v>55</v>
      </c>
      <c r="G250" s="50" t="s">
        <v>56</v>
      </c>
      <c r="H250" s="53" t="s">
        <v>55</v>
      </c>
      <c r="M250" s="52">
        <v>36</v>
      </c>
      <c r="N250" s="52">
        <v>7470</v>
      </c>
      <c r="S250" s="52">
        <v>36</v>
      </c>
      <c r="T250" s="52">
        <v>7470</v>
      </c>
      <c r="Y250" s="52">
        <v>36</v>
      </c>
      <c r="Z250" s="52">
        <v>7470</v>
      </c>
      <c r="AE250" s="52">
        <v>36</v>
      </c>
      <c r="AF250" s="52">
        <v>7470</v>
      </c>
      <c r="AG250" s="52">
        <v>144</v>
      </c>
      <c r="AH250" s="52">
        <v>29880</v>
      </c>
    </row>
    <row r="251" spans="1:34">
      <c r="A251" s="50" t="s">
        <v>50</v>
      </c>
      <c r="B251" s="50" t="s">
        <v>785</v>
      </c>
      <c r="C251" s="50" t="s">
        <v>786</v>
      </c>
      <c r="D251" s="50" t="s">
        <v>787</v>
      </c>
      <c r="E251" s="50" t="s">
        <v>54</v>
      </c>
      <c r="F251" s="50" t="s">
        <v>55</v>
      </c>
      <c r="G251" s="50" t="s">
        <v>56</v>
      </c>
      <c r="H251" s="53" t="s">
        <v>55</v>
      </c>
      <c r="M251" s="52">
        <v>42</v>
      </c>
      <c r="N251" s="52">
        <v>8550</v>
      </c>
      <c r="S251" s="52">
        <v>42</v>
      </c>
      <c r="T251" s="52">
        <v>8550</v>
      </c>
      <c r="Y251" s="52">
        <v>42</v>
      </c>
      <c r="Z251" s="52">
        <v>8550</v>
      </c>
      <c r="AE251" s="52">
        <v>42</v>
      </c>
      <c r="AF251" s="52">
        <v>8550</v>
      </c>
      <c r="AG251" s="52">
        <v>168</v>
      </c>
      <c r="AH251" s="52">
        <v>34200</v>
      </c>
    </row>
    <row r="252" spans="1:34">
      <c r="A252" s="50" t="s">
        <v>50</v>
      </c>
      <c r="B252" s="50" t="s">
        <v>788</v>
      </c>
      <c r="C252" s="50" t="s">
        <v>789</v>
      </c>
      <c r="D252" s="50" t="s">
        <v>734</v>
      </c>
      <c r="E252" s="50" t="s">
        <v>54</v>
      </c>
      <c r="F252" s="50" t="s">
        <v>55</v>
      </c>
      <c r="G252" s="50" t="s">
        <v>56</v>
      </c>
      <c r="H252" s="53" t="s">
        <v>55</v>
      </c>
      <c r="M252" s="52">
        <v>18</v>
      </c>
      <c r="N252" s="52">
        <v>4230</v>
      </c>
      <c r="S252" s="52">
        <v>18</v>
      </c>
      <c r="T252" s="52">
        <v>4230</v>
      </c>
      <c r="Y252" s="52">
        <v>18</v>
      </c>
      <c r="Z252" s="52">
        <v>4230</v>
      </c>
      <c r="AE252" s="52">
        <v>18</v>
      </c>
      <c r="AF252" s="52">
        <v>4230</v>
      </c>
      <c r="AG252" s="52">
        <v>72</v>
      </c>
      <c r="AH252" s="52">
        <v>16920</v>
      </c>
    </row>
    <row r="253" spans="1:34">
      <c r="A253" s="50" t="s">
        <v>50</v>
      </c>
      <c r="B253" s="50" t="s">
        <v>790</v>
      </c>
      <c r="C253" s="50" t="s">
        <v>791</v>
      </c>
      <c r="D253" s="50" t="s">
        <v>792</v>
      </c>
      <c r="E253" s="50" t="s">
        <v>54</v>
      </c>
      <c r="F253" s="50" t="s">
        <v>55</v>
      </c>
      <c r="G253" s="50" t="s">
        <v>56</v>
      </c>
      <c r="H253" s="53" t="s">
        <v>55</v>
      </c>
      <c r="M253" s="52">
        <v>6</v>
      </c>
      <c r="N253" s="52">
        <v>2070</v>
      </c>
      <c r="S253" s="52">
        <v>6</v>
      </c>
      <c r="T253" s="52">
        <v>2070</v>
      </c>
      <c r="Y253" s="52">
        <v>6</v>
      </c>
      <c r="Z253" s="52">
        <v>2070</v>
      </c>
      <c r="AE253" s="52">
        <v>6</v>
      </c>
      <c r="AF253" s="52">
        <v>2070</v>
      </c>
      <c r="AG253" s="52">
        <v>24</v>
      </c>
      <c r="AH253" s="52">
        <v>8280</v>
      </c>
    </row>
    <row r="254" spans="1:34">
      <c r="A254" s="50" t="s">
        <v>50</v>
      </c>
      <c r="B254" s="50" t="s">
        <v>793</v>
      </c>
      <c r="C254" s="50" t="s">
        <v>794</v>
      </c>
      <c r="D254" s="50" t="s">
        <v>795</v>
      </c>
      <c r="E254" s="50" t="s">
        <v>54</v>
      </c>
      <c r="F254" s="50" t="s">
        <v>55</v>
      </c>
      <c r="G254" s="50" t="s">
        <v>56</v>
      </c>
      <c r="H254" s="53" t="s">
        <v>55</v>
      </c>
      <c r="M254" s="52">
        <v>24</v>
      </c>
      <c r="N254" s="52">
        <v>5310</v>
      </c>
      <c r="S254" s="52">
        <v>24</v>
      </c>
      <c r="T254" s="52">
        <v>5310</v>
      </c>
      <c r="Y254" s="52">
        <v>24</v>
      </c>
      <c r="Z254" s="52">
        <v>5310</v>
      </c>
      <c r="AE254" s="52">
        <v>24</v>
      </c>
      <c r="AF254" s="52">
        <v>5310</v>
      </c>
      <c r="AG254" s="52">
        <v>96</v>
      </c>
      <c r="AH254" s="52">
        <v>21240</v>
      </c>
    </row>
    <row r="255" spans="1:34">
      <c r="A255" s="50" t="s">
        <v>50</v>
      </c>
      <c r="B255" s="50" t="s">
        <v>796</v>
      </c>
      <c r="C255" s="50" t="s">
        <v>797</v>
      </c>
      <c r="D255" s="50" t="s">
        <v>798</v>
      </c>
      <c r="E255" s="50" t="s">
        <v>54</v>
      </c>
      <c r="F255" s="50" t="s">
        <v>55</v>
      </c>
      <c r="G255" s="50" t="s">
        <v>56</v>
      </c>
      <c r="H255" s="53" t="s">
        <v>55</v>
      </c>
      <c r="M255" s="52">
        <v>6</v>
      </c>
      <c r="N255" s="52">
        <v>2070</v>
      </c>
      <c r="S255" s="52">
        <v>6</v>
      </c>
      <c r="T255" s="52">
        <v>2070</v>
      </c>
      <c r="Y255" s="52">
        <v>6</v>
      </c>
      <c r="Z255" s="52">
        <v>2070</v>
      </c>
      <c r="AE255" s="52">
        <v>6</v>
      </c>
      <c r="AF255" s="52">
        <v>2070</v>
      </c>
      <c r="AG255" s="52">
        <v>24</v>
      </c>
      <c r="AH255" s="52">
        <v>8280</v>
      </c>
    </row>
    <row r="256" spans="1:34">
      <c r="A256" s="50" t="s">
        <v>50</v>
      </c>
      <c r="B256" s="50" t="s">
        <v>799</v>
      </c>
      <c r="C256" s="50" t="s">
        <v>800</v>
      </c>
      <c r="D256" s="50" t="s">
        <v>801</v>
      </c>
      <c r="E256" s="50" t="s">
        <v>69</v>
      </c>
      <c r="F256" s="50" t="s">
        <v>55</v>
      </c>
      <c r="G256" s="50" t="s">
        <v>56</v>
      </c>
      <c r="H256" s="53" t="s">
        <v>55</v>
      </c>
      <c r="M256" s="52">
        <v>90</v>
      </c>
      <c r="N256" s="52">
        <v>22830</v>
      </c>
      <c r="S256" s="52">
        <v>90</v>
      </c>
      <c r="T256" s="52">
        <v>22830</v>
      </c>
      <c r="Y256" s="52">
        <v>90</v>
      </c>
      <c r="Z256" s="52">
        <v>22830</v>
      </c>
      <c r="AE256" s="52">
        <v>90</v>
      </c>
      <c r="AF256" s="52">
        <v>22830</v>
      </c>
      <c r="AG256" s="52">
        <v>360</v>
      </c>
      <c r="AH256" s="52">
        <v>91320</v>
      </c>
    </row>
    <row r="257" spans="1:34">
      <c r="A257" s="50" t="s">
        <v>50</v>
      </c>
      <c r="B257" s="50" t="s">
        <v>802</v>
      </c>
      <c r="C257" s="50" t="s">
        <v>803</v>
      </c>
      <c r="D257" s="50" t="s">
        <v>804</v>
      </c>
      <c r="E257" s="50" t="s">
        <v>54</v>
      </c>
      <c r="F257" s="50" t="s">
        <v>55</v>
      </c>
      <c r="G257" s="50" t="s">
        <v>56</v>
      </c>
      <c r="H257" s="53" t="s">
        <v>55</v>
      </c>
      <c r="M257" s="52">
        <v>30</v>
      </c>
      <c r="N257" s="52">
        <v>6390</v>
      </c>
      <c r="S257" s="52">
        <v>30</v>
      </c>
      <c r="T257" s="52">
        <v>6390</v>
      </c>
      <c r="Y257" s="52">
        <v>30</v>
      </c>
      <c r="Z257" s="52">
        <v>6390</v>
      </c>
      <c r="AE257" s="52">
        <v>30</v>
      </c>
      <c r="AF257" s="52">
        <v>6390</v>
      </c>
      <c r="AG257" s="52">
        <v>120</v>
      </c>
      <c r="AH257" s="52">
        <v>25560</v>
      </c>
    </row>
    <row r="258" spans="1:34">
      <c r="A258" s="50" t="s">
        <v>50</v>
      </c>
      <c r="B258" s="50" t="s">
        <v>805</v>
      </c>
      <c r="C258" s="50" t="s">
        <v>806</v>
      </c>
      <c r="D258" s="50" t="s">
        <v>807</v>
      </c>
      <c r="E258" s="50" t="s">
        <v>69</v>
      </c>
      <c r="F258" s="50" t="s">
        <v>808</v>
      </c>
      <c r="G258" s="50" t="s">
        <v>71</v>
      </c>
      <c r="H258" s="53" t="s">
        <v>72</v>
      </c>
      <c r="I258" s="52">
        <v>45</v>
      </c>
      <c r="J258" s="52">
        <v>11210</v>
      </c>
      <c r="K258" s="52">
        <v>9</v>
      </c>
      <c r="L258" s="52">
        <v>2570</v>
      </c>
      <c r="M258" s="52">
        <v>0</v>
      </c>
      <c r="N258" s="52">
        <v>410</v>
      </c>
      <c r="O258" s="52">
        <v>0</v>
      </c>
      <c r="P258" s="52">
        <v>410</v>
      </c>
      <c r="Q258" s="52">
        <v>57</v>
      </c>
      <c r="R258" s="52">
        <v>17240</v>
      </c>
      <c r="S258" s="52">
        <v>6</v>
      </c>
      <c r="T258" s="52">
        <v>1850</v>
      </c>
      <c r="U258" s="52">
        <v>90</v>
      </c>
      <c r="V258" s="52">
        <v>40010</v>
      </c>
      <c r="W258" s="52">
        <v>36</v>
      </c>
      <c r="X258" s="52">
        <v>9050</v>
      </c>
      <c r="Y258" s="52">
        <v>54</v>
      </c>
      <c r="Z258" s="52">
        <v>15170</v>
      </c>
      <c r="AA258" s="52">
        <v>147</v>
      </c>
      <c r="AB258" s="52">
        <v>81220</v>
      </c>
      <c r="AC258" s="52">
        <v>39</v>
      </c>
      <c r="AD258" s="52">
        <v>9770</v>
      </c>
      <c r="AE258" s="52">
        <v>63</v>
      </c>
      <c r="AF258" s="52">
        <v>21380</v>
      </c>
      <c r="AG258" s="52">
        <v>546</v>
      </c>
      <c r="AH258" s="52">
        <v>210290</v>
      </c>
    </row>
    <row r="259" spans="1:34">
      <c r="A259" s="50" t="s">
        <v>50</v>
      </c>
      <c r="B259" s="50" t="s">
        <v>809</v>
      </c>
      <c r="C259" s="50" t="s">
        <v>810</v>
      </c>
      <c r="D259" s="50" t="s">
        <v>811</v>
      </c>
      <c r="E259" s="50" t="s">
        <v>54</v>
      </c>
      <c r="F259" s="50" t="s">
        <v>55</v>
      </c>
      <c r="G259" s="50" t="s">
        <v>56</v>
      </c>
      <c r="H259" s="53" t="s">
        <v>55</v>
      </c>
      <c r="M259" s="52">
        <v>12</v>
      </c>
      <c r="N259" s="52">
        <v>3150</v>
      </c>
      <c r="S259" s="52">
        <v>12</v>
      </c>
      <c r="T259" s="52">
        <v>3150</v>
      </c>
      <c r="Y259" s="52">
        <v>12</v>
      </c>
      <c r="Z259" s="52">
        <v>3150</v>
      </c>
      <c r="AE259" s="52">
        <v>12</v>
      </c>
      <c r="AF259" s="52">
        <v>3150</v>
      </c>
      <c r="AG259" s="52">
        <v>48</v>
      </c>
      <c r="AH259" s="52">
        <v>12600</v>
      </c>
    </row>
    <row r="260" spans="1:34">
      <c r="A260" s="50" t="s">
        <v>50</v>
      </c>
      <c r="B260" s="50" t="s">
        <v>812</v>
      </c>
      <c r="C260" s="50" t="s">
        <v>813</v>
      </c>
      <c r="D260" s="50" t="s">
        <v>814</v>
      </c>
      <c r="E260" s="50" t="s">
        <v>54</v>
      </c>
      <c r="F260" s="50" t="s">
        <v>55</v>
      </c>
      <c r="G260" s="50" t="s">
        <v>56</v>
      </c>
      <c r="H260" s="53" t="s">
        <v>55</v>
      </c>
      <c r="M260" s="52">
        <v>6</v>
      </c>
      <c r="N260" s="52">
        <v>0</v>
      </c>
      <c r="S260" s="52">
        <v>6</v>
      </c>
      <c r="T260" s="52">
        <v>0</v>
      </c>
      <c r="Y260" s="52">
        <v>6</v>
      </c>
      <c r="Z260" s="52">
        <v>0</v>
      </c>
      <c r="AE260" s="52">
        <v>6</v>
      </c>
      <c r="AF260" s="52">
        <v>0</v>
      </c>
      <c r="AG260" s="52">
        <v>24</v>
      </c>
      <c r="AH260" s="52">
        <v>0</v>
      </c>
    </row>
    <row r="261" spans="1:34">
      <c r="A261" s="50" t="s">
        <v>50</v>
      </c>
      <c r="B261" s="50" t="s">
        <v>815</v>
      </c>
      <c r="C261" s="50" t="s">
        <v>816</v>
      </c>
      <c r="D261" s="50" t="s">
        <v>817</v>
      </c>
      <c r="E261" s="50" t="s">
        <v>54</v>
      </c>
      <c r="F261" s="50" t="s">
        <v>55</v>
      </c>
      <c r="G261" s="50" t="s">
        <v>56</v>
      </c>
      <c r="H261" s="53" t="s">
        <v>55</v>
      </c>
      <c r="M261" s="52">
        <v>6</v>
      </c>
      <c r="N261" s="52">
        <v>0</v>
      </c>
      <c r="S261" s="52">
        <v>6</v>
      </c>
      <c r="T261" s="52">
        <v>0</v>
      </c>
      <c r="Y261" s="52">
        <v>6</v>
      </c>
      <c r="Z261" s="52">
        <v>0</v>
      </c>
      <c r="AE261" s="52">
        <v>6</v>
      </c>
      <c r="AF261" s="52">
        <v>0</v>
      </c>
      <c r="AG261" s="52">
        <v>24</v>
      </c>
      <c r="AH261" s="52">
        <v>0</v>
      </c>
    </row>
    <row r="262" spans="1:34">
      <c r="A262" s="50" t="s">
        <v>50</v>
      </c>
      <c r="B262" s="50" t="s">
        <v>818</v>
      </c>
      <c r="C262" s="50" t="s">
        <v>819</v>
      </c>
      <c r="D262" s="50" t="s">
        <v>820</v>
      </c>
      <c r="E262" s="50" t="s">
        <v>69</v>
      </c>
      <c r="F262" s="50" t="s">
        <v>70</v>
      </c>
      <c r="G262" s="50" t="s">
        <v>71</v>
      </c>
      <c r="H262" s="53" t="s">
        <v>72</v>
      </c>
      <c r="I262" s="52">
        <v>27</v>
      </c>
      <c r="J262" s="52">
        <v>6890</v>
      </c>
      <c r="K262" s="52">
        <v>33</v>
      </c>
      <c r="L262" s="52">
        <v>8330</v>
      </c>
      <c r="M262" s="52">
        <v>36</v>
      </c>
      <c r="N262" s="52">
        <v>9050</v>
      </c>
      <c r="O262" s="52">
        <v>58</v>
      </c>
      <c r="P262" s="52">
        <v>17930</v>
      </c>
      <c r="Q262" s="52">
        <v>70</v>
      </c>
      <c r="R262" s="52">
        <v>26210</v>
      </c>
      <c r="S262" s="52">
        <v>34</v>
      </c>
      <c r="T262" s="52">
        <v>8570</v>
      </c>
      <c r="U262" s="52">
        <v>51</v>
      </c>
      <c r="V262" s="52">
        <v>13100</v>
      </c>
      <c r="W262" s="52">
        <v>33</v>
      </c>
      <c r="X262" s="52">
        <v>8330</v>
      </c>
      <c r="Y262" s="52">
        <v>58</v>
      </c>
      <c r="Z262" s="52">
        <v>17930</v>
      </c>
      <c r="AA262" s="52">
        <v>94</v>
      </c>
      <c r="AB262" s="52">
        <v>42770</v>
      </c>
      <c r="AC262" s="52">
        <v>90</v>
      </c>
      <c r="AD262" s="52">
        <v>40010</v>
      </c>
      <c r="AE262" s="52">
        <v>25</v>
      </c>
      <c r="AF262" s="52">
        <v>6410</v>
      </c>
      <c r="AG262" s="52">
        <v>609</v>
      </c>
      <c r="AH262" s="52">
        <v>205530</v>
      </c>
    </row>
    <row r="263" spans="1:34">
      <c r="A263" s="50" t="s">
        <v>50</v>
      </c>
      <c r="B263" s="50" t="s">
        <v>821</v>
      </c>
      <c r="C263" s="50" t="s">
        <v>822</v>
      </c>
      <c r="D263" s="50" t="s">
        <v>823</v>
      </c>
      <c r="E263" s="50" t="s">
        <v>69</v>
      </c>
      <c r="F263" s="50" t="s">
        <v>70</v>
      </c>
      <c r="G263" s="50" t="s">
        <v>71</v>
      </c>
      <c r="H263" s="53" t="s">
        <v>72</v>
      </c>
      <c r="I263" s="52">
        <v>12</v>
      </c>
      <c r="J263" s="52">
        <v>3290</v>
      </c>
      <c r="K263" s="52">
        <v>15</v>
      </c>
      <c r="L263" s="52">
        <v>4010</v>
      </c>
      <c r="M263" s="52">
        <v>12</v>
      </c>
      <c r="N263" s="52">
        <v>3290</v>
      </c>
      <c r="O263" s="52">
        <v>15</v>
      </c>
      <c r="P263" s="52">
        <v>4010</v>
      </c>
      <c r="Q263" s="52">
        <v>22</v>
      </c>
      <c r="R263" s="52">
        <v>5690</v>
      </c>
      <c r="S263" s="52">
        <v>21</v>
      </c>
      <c r="T263" s="52">
        <v>5450</v>
      </c>
      <c r="U263" s="52">
        <v>13</v>
      </c>
      <c r="V263" s="52">
        <v>3530</v>
      </c>
      <c r="W263" s="52">
        <v>16</v>
      </c>
      <c r="X263" s="52">
        <v>4250</v>
      </c>
      <c r="Y263" s="52">
        <v>25</v>
      </c>
      <c r="Z263" s="52">
        <v>6410</v>
      </c>
      <c r="AA263" s="52">
        <v>33</v>
      </c>
      <c r="AB263" s="52">
        <v>8330</v>
      </c>
      <c r="AC263" s="52">
        <v>1</v>
      </c>
      <c r="AD263" s="52">
        <v>650</v>
      </c>
      <c r="AE263" s="52">
        <v>16</v>
      </c>
      <c r="AF263" s="52">
        <v>4250</v>
      </c>
      <c r="AG263" s="52">
        <v>201</v>
      </c>
      <c r="AH263" s="52">
        <v>53160</v>
      </c>
    </row>
    <row r="264" spans="1:34">
      <c r="A264" s="50" t="s">
        <v>50</v>
      </c>
      <c r="B264" s="50" t="s">
        <v>824</v>
      </c>
      <c r="C264" s="50" t="s">
        <v>825</v>
      </c>
      <c r="D264" s="50" t="s">
        <v>826</v>
      </c>
      <c r="E264" s="50" t="s">
        <v>69</v>
      </c>
      <c r="F264" s="50" t="s">
        <v>70</v>
      </c>
      <c r="G264" s="50" t="s">
        <v>71</v>
      </c>
      <c r="H264" s="53" t="s">
        <v>72</v>
      </c>
      <c r="I264" s="52">
        <v>54</v>
      </c>
      <c r="J264" s="52">
        <v>15170</v>
      </c>
      <c r="K264" s="52">
        <v>73</v>
      </c>
      <c r="L264" s="52">
        <v>28280</v>
      </c>
      <c r="M264" s="52">
        <v>48</v>
      </c>
      <c r="N264" s="52">
        <v>11930</v>
      </c>
      <c r="O264" s="52">
        <v>45</v>
      </c>
      <c r="P264" s="52">
        <v>11210</v>
      </c>
      <c r="Q264" s="52">
        <v>48</v>
      </c>
      <c r="R264" s="52">
        <v>11930</v>
      </c>
      <c r="S264" s="52">
        <v>51</v>
      </c>
      <c r="T264" s="52">
        <v>13100</v>
      </c>
      <c r="U264" s="52">
        <v>55</v>
      </c>
      <c r="V264" s="52">
        <v>15860</v>
      </c>
      <c r="W264" s="52">
        <v>67</v>
      </c>
      <c r="X264" s="52">
        <v>24140</v>
      </c>
      <c r="Y264" s="52">
        <v>72</v>
      </c>
      <c r="Z264" s="52">
        <v>27590</v>
      </c>
      <c r="AA264" s="52">
        <v>64</v>
      </c>
      <c r="AB264" s="52">
        <v>22070</v>
      </c>
      <c r="AC264" s="52">
        <v>79</v>
      </c>
      <c r="AD264" s="52">
        <v>32420</v>
      </c>
      <c r="AE264" s="52">
        <v>64</v>
      </c>
      <c r="AF264" s="52">
        <v>22070</v>
      </c>
      <c r="AG264" s="52">
        <v>720</v>
      </c>
      <c r="AH264" s="52">
        <v>235770</v>
      </c>
    </row>
    <row r="265" spans="1:34">
      <c r="A265" s="50" t="s">
        <v>50</v>
      </c>
      <c r="B265" s="50" t="s">
        <v>827</v>
      </c>
      <c r="C265" s="50" t="s">
        <v>828</v>
      </c>
      <c r="D265" s="50" t="s">
        <v>829</v>
      </c>
      <c r="E265" s="50" t="s">
        <v>830</v>
      </c>
      <c r="F265" s="50" t="s">
        <v>808</v>
      </c>
      <c r="G265" s="50" t="s">
        <v>71</v>
      </c>
      <c r="H265" s="53" t="s">
        <v>72</v>
      </c>
      <c r="I265" s="52">
        <v>117</v>
      </c>
      <c r="J265" s="52">
        <v>22590</v>
      </c>
      <c r="K265" s="52">
        <v>108</v>
      </c>
      <c r="L265" s="52">
        <v>20880</v>
      </c>
      <c r="M265" s="52">
        <v>102</v>
      </c>
      <c r="N265" s="52">
        <v>19740</v>
      </c>
      <c r="O265" s="52">
        <v>120</v>
      </c>
      <c r="P265" s="52">
        <v>23160</v>
      </c>
      <c r="Q265" s="52">
        <v>144</v>
      </c>
      <c r="R265" s="52">
        <v>27720</v>
      </c>
      <c r="S265" s="52">
        <v>183</v>
      </c>
      <c r="T265" s="52">
        <v>35130</v>
      </c>
      <c r="U265" s="52">
        <v>198</v>
      </c>
      <c r="V265" s="52">
        <v>37980</v>
      </c>
      <c r="W265" s="52">
        <v>201</v>
      </c>
      <c r="X265" s="52">
        <v>38720</v>
      </c>
      <c r="Y265" s="52">
        <v>258</v>
      </c>
      <c r="Z265" s="52">
        <v>59240</v>
      </c>
      <c r="AA265" s="52">
        <v>255</v>
      </c>
      <c r="AB265" s="52">
        <v>58160</v>
      </c>
      <c r="AC265" s="52">
        <v>171</v>
      </c>
      <c r="AD265" s="52">
        <v>32850</v>
      </c>
      <c r="AE265" s="52">
        <v>156</v>
      </c>
      <c r="AF265" s="52">
        <v>30000</v>
      </c>
      <c r="AG265" s="52">
        <v>2013</v>
      </c>
      <c r="AH265" s="52">
        <v>406170</v>
      </c>
    </row>
    <row r="266" spans="1:34">
      <c r="A266" s="50" t="s">
        <v>50</v>
      </c>
      <c r="B266" s="50" t="s">
        <v>831</v>
      </c>
      <c r="C266" s="50" t="s">
        <v>832</v>
      </c>
      <c r="D266" s="50" t="s">
        <v>833</v>
      </c>
      <c r="E266" s="50" t="s">
        <v>830</v>
      </c>
      <c r="F266" s="50" t="s">
        <v>808</v>
      </c>
      <c r="G266" s="50" t="s">
        <v>71</v>
      </c>
      <c r="H266" s="53" t="s">
        <v>72</v>
      </c>
      <c r="I266" s="52">
        <v>65</v>
      </c>
      <c r="J266" s="52">
        <v>12710</v>
      </c>
      <c r="K266" s="52">
        <v>65</v>
      </c>
      <c r="L266" s="52">
        <v>12710</v>
      </c>
      <c r="M266" s="52">
        <v>65</v>
      </c>
      <c r="N266" s="52">
        <v>12710</v>
      </c>
      <c r="O266" s="52">
        <v>65</v>
      </c>
      <c r="P266" s="52">
        <v>12710</v>
      </c>
      <c r="Q266" s="52">
        <v>65</v>
      </c>
      <c r="R266" s="52">
        <v>12710</v>
      </c>
      <c r="S266" s="52">
        <v>65</v>
      </c>
      <c r="T266" s="52">
        <v>12710</v>
      </c>
      <c r="U266" s="52">
        <v>65</v>
      </c>
      <c r="V266" s="52">
        <v>12710</v>
      </c>
      <c r="W266" s="52">
        <v>55</v>
      </c>
      <c r="X266" s="52">
        <v>10810</v>
      </c>
      <c r="Y266" s="52">
        <v>65</v>
      </c>
      <c r="Z266" s="52">
        <v>12710</v>
      </c>
      <c r="AA266" s="52">
        <v>65</v>
      </c>
      <c r="AB266" s="52">
        <v>12710</v>
      </c>
      <c r="AC266" s="52">
        <v>65</v>
      </c>
      <c r="AD266" s="52">
        <v>12710</v>
      </c>
      <c r="AE266" s="52">
        <v>65</v>
      </c>
      <c r="AF266" s="52">
        <v>12710</v>
      </c>
      <c r="AG266" s="52">
        <v>770</v>
      </c>
      <c r="AH266" s="52">
        <v>150620</v>
      </c>
    </row>
    <row r="267" spans="1:34">
      <c r="A267" s="50" t="s">
        <v>50</v>
      </c>
      <c r="B267" s="50" t="s">
        <v>834</v>
      </c>
      <c r="C267" s="50" t="s">
        <v>835</v>
      </c>
      <c r="D267" s="50" t="s">
        <v>570</v>
      </c>
      <c r="E267" s="50" t="s">
        <v>830</v>
      </c>
      <c r="F267" s="50" t="s">
        <v>836</v>
      </c>
      <c r="G267" s="50" t="s">
        <v>71</v>
      </c>
      <c r="H267" s="53" t="s">
        <v>72</v>
      </c>
      <c r="I267" s="52">
        <v>0</v>
      </c>
      <c r="J267" s="52">
        <v>360</v>
      </c>
      <c r="K267" s="52">
        <v>0</v>
      </c>
      <c r="L267" s="52">
        <v>360</v>
      </c>
      <c r="M267" s="52">
        <v>0</v>
      </c>
      <c r="N267" s="52">
        <v>360</v>
      </c>
      <c r="O267" s="52">
        <v>0</v>
      </c>
      <c r="P267" s="52">
        <v>360</v>
      </c>
      <c r="Q267" s="52">
        <v>126</v>
      </c>
      <c r="R267" s="52">
        <v>24300</v>
      </c>
      <c r="S267" s="52">
        <v>180</v>
      </c>
      <c r="T267" s="52">
        <v>34560</v>
      </c>
      <c r="U267" s="52">
        <v>234</v>
      </c>
      <c r="V267" s="52">
        <v>50600</v>
      </c>
      <c r="W267" s="52">
        <v>198</v>
      </c>
      <c r="X267" s="52">
        <v>37980</v>
      </c>
      <c r="Y267" s="52">
        <v>216</v>
      </c>
      <c r="Z267" s="52">
        <v>44120</v>
      </c>
      <c r="AA267" s="52">
        <v>90</v>
      </c>
      <c r="AB267" s="52">
        <v>17460</v>
      </c>
      <c r="AC267" s="52">
        <v>0</v>
      </c>
      <c r="AD267" s="52">
        <v>360</v>
      </c>
      <c r="AE267" s="52">
        <v>0</v>
      </c>
      <c r="AF267" s="52">
        <v>360</v>
      </c>
      <c r="AG267" s="52">
        <v>1044</v>
      </c>
      <c r="AH267" s="52">
        <v>211180</v>
      </c>
    </row>
    <row r="268" spans="1:34">
      <c r="A268" s="50" t="s">
        <v>50</v>
      </c>
      <c r="B268" s="50" t="s">
        <v>837</v>
      </c>
      <c r="C268" s="50" t="s">
        <v>838</v>
      </c>
      <c r="D268" s="50" t="s">
        <v>839</v>
      </c>
      <c r="E268" s="50" t="s">
        <v>69</v>
      </c>
      <c r="F268" s="50" t="s">
        <v>70</v>
      </c>
      <c r="G268" s="50" t="s">
        <v>71</v>
      </c>
      <c r="H268" s="53" t="s">
        <v>72</v>
      </c>
      <c r="I268" s="52">
        <v>106</v>
      </c>
      <c r="J268" s="52">
        <v>51290</v>
      </c>
      <c r="K268" s="52">
        <v>60</v>
      </c>
      <c r="L268" s="52">
        <v>19310</v>
      </c>
      <c r="M268" s="52">
        <v>22</v>
      </c>
      <c r="N268" s="52">
        <v>5690</v>
      </c>
      <c r="O268" s="52">
        <v>31</v>
      </c>
      <c r="P268" s="52">
        <v>7850</v>
      </c>
      <c r="Q268" s="52">
        <v>219</v>
      </c>
      <c r="R268" s="52">
        <v>133780</v>
      </c>
      <c r="S268" s="52">
        <v>24</v>
      </c>
      <c r="T268" s="52">
        <v>6170</v>
      </c>
      <c r="U268" s="52">
        <v>133</v>
      </c>
      <c r="V268" s="52">
        <v>71000</v>
      </c>
      <c r="W268" s="52">
        <v>150</v>
      </c>
      <c r="X268" s="52">
        <v>83410</v>
      </c>
      <c r="Y268" s="52">
        <v>124</v>
      </c>
      <c r="Z268" s="52">
        <v>64430</v>
      </c>
      <c r="AA268" s="52">
        <v>31</v>
      </c>
      <c r="AB268" s="52">
        <v>7850</v>
      </c>
      <c r="AC268" s="52">
        <v>70</v>
      </c>
      <c r="AD268" s="52">
        <v>26210</v>
      </c>
      <c r="AE268" s="52">
        <v>21</v>
      </c>
      <c r="AF268" s="52">
        <v>5450</v>
      </c>
      <c r="AG268" s="52">
        <v>991</v>
      </c>
      <c r="AH268" s="52">
        <v>482440</v>
      </c>
    </row>
    <row r="269" spans="1:34">
      <c r="A269" s="50" t="s">
        <v>50</v>
      </c>
      <c r="B269" s="50" t="s">
        <v>840</v>
      </c>
      <c r="C269" s="50" t="s">
        <v>841</v>
      </c>
      <c r="D269" s="50" t="s">
        <v>842</v>
      </c>
      <c r="E269" s="50" t="s">
        <v>54</v>
      </c>
      <c r="F269" s="50" t="s">
        <v>55</v>
      </c>
      <c r="G269" s="50" t="s">
        <v>56</v>
      </c>
      <c r="H269" s="53" t="s">
        <v>55</v>
      </c>
      <c r="M269" s="52">
        <v>6</v>
      </c>
      <c r="N269" s="52">
        <v>2070</v>
      </c>
      <c r="S269" s="52">
        <v>6</v>
      </c>
      <c r="T269" s="52">
        <v>2070</v>
      </c>
      <c r="Y269" s="52">
        <v>6</v>
      </c>
      <c r="Z269" s="52">
        <v>2070</v>
      </c>
      <c r="AE269" s="52">
        <v>6</v>
      </c>
      <c r="AF269" s="52">
        <v>2070</v>
      </c>
      <c r="AG269" s="52">
        <v>24</v>
      </c>
      <c r="AH269" s="52">
        <v>8280</v>
      </c>
    </row>
    <row r="270" spans="1:34">
      <c r="A270" s="50" t="s">
        <v>50</v>
      </c>
      <c r="B270" s="50" t="s">
        <v>843</v>
      </c>
      <c r="C270" s="50" t="s">
        <v>844</v>
      </c>
      <c r="D270" s="50" t="s">
        <v>845</v>
      </c>
      <c r="E270" s="50" t="s">
        <v>54</v>
      </c>
      <c r="F270" s="50" t="s">
        <v>55</v>
      </c>
      <c r="G270" s="50" t="s">
        <v>56</v>
      </c>
      <c r="H270" s="53" t="s">
        <v>55</v>
      </c>
      <c r="M270" s="52">
        <v>6</v>
      </c>
      <c r="N270" s="52">
        <v>2070</v>
      </c>
      <c r="S270" s="52">
        <v>6</v>
      </c>
      <c r="T270" s="52">
        <v>2070</v>
      </c>
      <c r="Y270" s="52">
        <v>6</v>
      </c>
      <c r="Z270" s="52">
        <v>2070</v>
      </c>
      <c r="AE270" s="52">
        <v>6</v>
      </c>
      <c r="AF270" s="52">
        <v>2070</v>
      </c>
      <c r="AG270" s="52">
        <v>24</v>
      </c>
      <c r="AH270" s="52">
        <v>8280</v>
      </c>
    </row>
    <row r="271" spans="1:34">
      <c r="A271" s="50" t="s">
        <v>50</v>
      </c>
      <c r="B271" s="50" t="s">
        <v>846</v>
      </c>
      <c r="C271" s="50" t="s">
        <v>847</v>
      </c>
      <c r="D271" s="50" t="s">
        <v>848</v>
      </c>
      <c r="E271" s="50" t="s">
        <v>69</v>
      </c>
      <c r="F271" s="50" t="s">
        <v>808</v>
      </c>
      <c r="G271" s="50" t="s">
        <v>71</v>
      </c>
      <c r="H271" s="53" t="s">
        <v>72</v>
      </c>
      <c r="I271" s="52">
        <v>0</v>
      </c>
      <c r="J271" s="52">
        <v>0</v>
      </c>
      <c r="K271" s="52">
        <v>0</v>
      </c>
      <c r="L271" s="52">
        <v>0</v>
      </c>
      <c r="M271" s="52">
        <v>0</v>
      </c>
      <c r="N271" s="52">
        <v>0</v>
      </c>
      <c r="O271" s="52">
        <v>0</v>
      </c>
      <c r="P271" s="52">
        <v>0</v>
      </c>
      <c r="Q271" s="52">
        <v>0</v>
      </c>
      <c r="R271" s="52">
        <v>0</v>
      </c>
      <c r="S271" s="52">
        <v>0</v>
      </c>
      <c r="T271" s="52">
        <v>0</v>
      </c>
      <c r="U271" s="52">
        <v>0</v>
      </c>
      <c r="V271" s="52">
        <v>0</v>
      </c>
      <c r="W271" s="52">
        <v>0</v>
      </c>
      <c r="X271" s="52">
        <v>0</v>
      </c>
      <c r="Y271" s="52">
        <v>0</v>
      </c>
      <c r="Z271" s="52">
        <v>0</v>
      </c>
      <c r="AA271" s="52">
        <v>0</v>
      </c>
      <c r="AB271" s="52">
        <v>0</v>
      </c>
      <c r="AC271" s="52">
        <v>0</v>
      </c>
      <c r="AD271" s="52">
        <v>0</v>
      </c>
      <c r="AE271" s="52">
        <v>0</v>
      </c>
      <c r="AF271" s="52">
        <v>0</v>
      </c>
      <c r="AG271" s="52">
        <v>0</v>
      </c>
      <c r="AH271" s="52">
        <v>0</v>
      </c>
    </row>
    <row r="272" spans="1:34">
      <c r="A272" s="50" t="s">
        <v>50</v>
      </c>
      <c r="B272" s="50" t="s">
        <v>849</v>
      </c>
      <c r="C272" s="50" t="s">
        <v>850</v>
      </c>
      <c r="D272" s="50" t="s">
        <v>851</v>
      </c>
      <c r="E272" s="50" t="s">
        <v>69</v>
      </c>
      <c r="F272" s="50" t="s">
        <v>55</v>
      </c>
      <c r="G272" s="50" t="s">
        <v>56</v>
      </c>
      <c r="H272" s="53" t="s">
        <v>55</v>
      </c>
      <c r="M272" s="52">
        <v>18</v>
      </c>
      <c r="N272" s="52">
        <v>0</v>
      </c>
      <c r="S272" s="52">
        <v>18</v>
      </c>
      <c r="T272" s="52">
        <v>0</v>
      </c>
      <c r="Y272" s="52">
        <v>18</v>
      </c>
      <c r="Z272" s="52">
        <v>0</v>
      </c>
      <c r="AE272" s="52">
        <v>18</v>
      </c>
      <c r="AF272" s="52">
        <v>0</v>
      </c>
      <c r="AG272" s="52">
        <v>72</v>
      </c>
      <c r="AH272" s="52">
        <v>0</v>
      </c>
    </row>
    <row r="273" spans="1:34">
      <c r="A273" s="50" t="s">
        <v>50</v>
      </c>
      <c r="B273" s="50" t="s">
        <v>852</v>
      </c>
      <c r="C273" s="50" t="s">
        <v>853</v>
      </c>
      <c r="D273" s="50" t="s">
        <v>854</v>
      </c>
      <c r="E273" s="50" t="s">
        <v>54</v>
      </c>
      <c r="F273" s="50" t="s">
        <v>55</v>
      </c>
      <c r="G273" s="50" t="s">
        <v>56</v>
      </c>
      <c r="H273" s="53" t="s">
        <v>55</v>
      </c>
      <c r="M273" s="52">
        <v>54</v>
      </c>
      <c r="N273" s="52">
        <v>0</v>
      </c>
      <c r="S273" s="52">
        <v>54</v>
      </c>
      <c r="T273" s="52">
        <v>0</v>
      </c>
      <c r="Y273" s="52">
        <v>54</v>
      </c>
      <c r="Z273" s="52">
        <v>0</v>
      </c>
      <c r="AE273" s="52">
        <v>54</v>
      </c>
      <c r="AF273" s="52">
        <v>0</v>
      </c>
      <c r="AG273" s="52">
        <v>216</v>
      </c>
      <c r="AH273" s="52">
        <v>0</v>
      </c>
    </row>
    <row r="274" spans="1:34">
      <c r="A274" s="50" t="s">
        <v>50</v>
      </c>
      <c r="B274" s="50" t="s">
        <v>855</v>
      </c>
      <c r="C274" s="50" t="s">
        <v>856</v>
      </c>
      <c r="D274" s="50" t="s">
        <v>857</v>
      </c>
      <c r="E274" s="50" t="s">
        <v>69</v>
      </c>
      <c r="F274" s="50" t="s">
        <v>55</v>
      </c>
      <c r="G274" s="50" t="s">
        <v>56</v>
      </c>
      <c r="H274" s="53" t="s">
        <v>55</v>
      </c>
      <c r="I274" s="52">
        <v>50</v>
      </c>
      <c r="J274" s="52">
        <v>12410</v>
      </c>
      <c r="K274" s="52">
        <v>50</v>
      </c>
      <c r="L274" s="52">
        <v>12410</v>
      </c>
      <c r="M274" s="52">
        <v>50</v>
      </c>
      <c r="N274" s="52">
        <v>12410</v>
      </c>
      <c r="O274" s="52">
        <v>50</v>
      </c>
      <c r="P274" s="52">
        <v>12410</v>
      </c>
      <c r="Q274" s="52">
        <v>50</v>
      </c>
      <c r="R274" s="52">
        <v>12410</v>
      </c>
      <c r="S274" s="52">
        <v>50</v>
      </c>
      <c r="T274" s="52">
        <v>12410</v>
      </c>
      <c r="U274" s="52">
        <v>50</v>
      </c>
      <c r="V274" s="52">
        <v>12410</v>
      </c>
      <c r="W274" s="52">
        <v>50</v>
      </c>
      <c r="X274" s="52">
        <v>12410</v>
      </c>
      <c r="Y274" s="52">
        <v>50</v>
      </c>
      <c r="Z274" s="52">
        <v>12410</v>
      </c>
      <c r="AA274" s="52">
        <v>50</v>
      </c>
      <c r="AB274" s="52">
        <v>12410</v>
      </c>
      <c r="AC274" s="52">
        <v>50</v>
      </c>
      <c r="AD274" s="52">
        <v>12410</v>
      </c>
      <c r="AE274" s="52">
        <v>50</v>
      </c>
      <c r="AF274" s="52">
        <v>12410</v>
      </c>
      <c r="AG274" s="52">
        <v>600</v>
      </c>
      <c r="AH274" s="52">
        <v>148920</v>
      </c>
    </row>
    <row r="275" spans="1:34">
      <c r="A275" s="50" t="s">
        <v>50</v>
      </c>
      <c r="B275" s="50" t="s">
        <v>858</v>
      </c>
      <c r="C275" s="50" t="s">
        <v>859</v>
      </c>
      <c r="D275" s="50" t="s">
        <v>860</v>
      </c>
      <c r="E275" s="50" t="s">
        <v>69</v>
      </c>
      <c r="F275" s="50" t="s">
        <v>861</v>
      </c>
      <c r="G275" s="50" t="s">
        <v>71</v>
      </c>
      <c r="H275" s="53" t="s">
        <v>72</v>
      </c>
      <c r="I275" s="52">
        <v>0</v>
      </c>
      <c r="J275" s="52">
        <v>0</v>
      </c>
      <c r="K275" s="52">
        <v>0</v>
      </c>
      <c r="L275" s="52">
        <v>0</v>
      </c>
      <c r="M275" s="52">
        <v>0</v>
      </c>
      <c r="N275" s="52">
        <v>0</v>
      </c>
      <c r="O275" s="52">
        <v>0</v>
      </c>
      <c r="P275" s="52">
        <v>0</v>
      </c>
      <c r="Q275" s="52">
        <v>0</v>
      </c>
      <c r="R275" s="52">
        <v>0</v>
      </c>
      <c r="S275" s="52">
        <v>0</v>
      </c>
      <c r="T275" s="52">
        <v>0</v>
      </c>
      <c r="U275" s="52">
        <v>0</v>
      </c>
      <c r="V275" s="52">
        <v>0</v>
      </c>
      <c r="W275" s="52">
        <v>0</v>
      </c>
      <c r="X275" s="52">
        <v>0</v>
      </c>
      <c r="Y275" s="52">
        <v>0</v>
      </c>
      <c r="Z275" s="52">
        <v>0</v>
      </c>
      <c r="AA275" s="52">
        <v>0</v>
      </c>
      <c r="AB275" s="52">
        <v>0</v>
      </c>
      <c r="AC275" s="52">
        <v>0</v>
      </c>
      <c r="AD275" s="52">
        <v>0</v>
      </c>
      <c r="AE275" s="52">
        <v>0</v>
      </c>
      <c r="AF275" s="52">
        <v>0</v>
      </c>
      <c r="AG275" s="52">
        <v>0</v>
      </c>
      <c r="AH275" s="52">
        <v>0</v>
      </c>
    </row>
    <row r="276" spans="1:34">
      <c r="A276" s="50" t="s">
        <v>50</v>
      </c>
      <c r="B276" s="50" t="s">
        <v>862</v>
      </c>
      <c r="C276" s="50" t="s">
        <v>863</v>
      </c>
      <c r="D276" s="50" t="s">
        <v>864</v>
      </c>
      <c r="E276" s="50" t="s">
        <v>69</v>
      </c>
      <c r="F276" s="50" t="s">
        <v>836</v>
      </c>
      <c r="G276" s="50" t="s">
        <v>71</v>
      </c>
      <c r="H276" s="53" t="s">
        <v>72</v>
      </c>
      <c r="I276" s="52">
        <v>226</v>
      </c>
      <c r="J276" s="52">
        <v>138890</v>
      </c>
      <c r="K276" s="52">
        <v>54</v>
      </c>
      <c r="L276" s="52">
        <v>15170</v>
      </c>
      <c r="M276" s="52">
        <v>46</v>
      </c>
      <c r="N276" s="52">
        <v>11450</v>
      </c>
      <c r="O276" s="52">
        <v>54</v>
      </c>
      <c r="P276" s="52">
        <v>15170</v>
      </c>
      <c r="Q276" s="52">
        <v>46</v>
      </c>
      <c r="R276" s="52">
        <v>11450</v>
      </c>
      <c r="S276" s="52">
        <v>62</v>
      </c>
      <c r="T276" s="52">
        <v>20690</v>
      </c>
      <c r="U276" s="52">
        <v>62</v>
      </c>
      <c r="V276" s="52">
        <v>20690</v>
      </c>
      <c r="W276" s="52">
        <v>85</v>
      </c>
      <c r="X276" s="52">
        <v>36560</v>
      </c>
      <c r="Y276" s="52">
        <v>70</v>
      </c>
      <c r="Z276" s="52">
        <v>26210</v>
      </c>
      <c r="AA276" s="52">
        <v>62</v>
      </c>
      <c r="AB276" s="52">
        <v>20690</v>
      </c>
      <c r="AC276" s="52">
        <v>54</v>
      </c>
      <c r="AD276" s="52">
        <v>15170</v>
      </c>
      <c r="AE276" s="52">
        <v>62</v>
      </c>
      <c r="AF276" s="52">
        <v>20690</v>
      </c>
      <c r="AG276" s="52">
        <v>883</v>
      </c>
      <c r="AH276" s="52">
        <v>352830</v>
      </c>
    </row>
    <row r="277" spans="1:34">
      <c r="A277" s="50" t="s">
        <v>50</v>
      </c>
      <c r="B277" s="50" t="s">
        <v>865</v>
      </c>
      <c r="C277" s="50" t="s">
        <v>866</v>
      </c>
      <c r="D277" s="50" t="s">
        <v>867</v>
      </c>
      <c r="E277" s="50" t="s">
        <v>69</v>
      </c>
      <c r="F277" s="50" t="s">
        <v>808</v>
      </c>
      <c r="G277" s="50" t="s">
        <v>71</v>
      </c>
      <c r="H277" s="53" t="s">
        <v>72</v>
      </c>
      <c r="I277" s="52">
        <v>0</v>
      </c>
      <c r="J277" s="52">
        <v>410</v>
      </c>
      <c r="K277" s="52">
        <v>0</v>
      </c>
      <c r="L277" s="52">
        <v>410</v>
      </c>
      <c r="M277" s="52">
        <v>0</v>
      </c>
      <c r="N277" s="52">
        <v>410</v>
      </c>
      <c r="O277" s="52">
        <v>0</v>
      </c>
      <c r="P277" s="52">
        <v>410</v>
      </c>
      <c r="Q277" s="52">
        <v>0</v>
      </c>
      <c r="R277" s="52">
        <v>410</v>
      </c>
      <c r="S277" s="52">
        <v>0</v>
      </c>
      <c r="T277" s="52">
        <v>410</v>
      </c>
      <c r="U277" s="52">
        <v>0</v>
      </c>
      <c r="V277" s="52">
        <v>410</v>
      </c>
      <c r="W277" s="52">
        <v>0</v>
      </c>
      <c r="X277" s="52">
        <v>410</v>
      </c>
      <c r="Y277" s="52">
        <v>0</v>
      </c>
      <c r="Z277" s="52">
        <v>410</v>
      </c>
      <c r="AA277" s="52">
        <v>0</v>
      </c>
      <c r="AB277" s="52">
        <v>410</v>
      </c>
      <c r="AC277" s="52">
        <v>0</v>
      </c>
      <c r="AD277" s="52">
        <v>410</v>
      </c>
      <c r="AE277" s="52">
        <v>0</v>
      </c>
      <c r="AF277" s="52">
        <v>410</v>
      </c>
      <c r="AG277" s="52">
        <v>0</v>
      </c>
      <c r="AH277" s="52">
        <v>4920</v>
      </c>
    </row>
    <row r="278" spans="1:34">
      <c r="A278" s="50" t="s">
        <v>50</v>
      </c>
      <c r="B278" s="50" t="s">
        <v>868</v>
      </c>
      <c r="C278" s="50" t="s">
        <v>869</v>
      </c>
      <c r="D278" s="50" t="s">
        <v>870</v>
      </c>
      <c r="E278" s="50" t="s">
        <v>69</v>
      </c>
      <c r="F278" s="50" t="s">
        <v>836</v>
      </c>
      <c r="G278" s="50" t="s">
        <v>71</v>
      </c>
      <c r="H278" s="53" t="s">
        <v>72</v>
      </c>
      <c r="I278" s="52">
        <v>91</v>
      </c>
      <c r="J278" s="52">
        <v>40700</v>
      </c>
      <c r="K278" s="52">
        <v>163</v>
      </c>
      <c r="L278" s="52">
        <v>92900</v>
      </c>
      <c r="M278" s="52">
        <v>52</v>
      </c>
      <c r="N278" s="52">
        <v>13790</v>
      </c>
      <c r="O278" s="52">
        <v>67</v>
      </c>
      <c r="P278" s="52">
        <v>24140</v>
      </c>
      <c r="Q278" s="52">
        <v>48</v>
      </c>
      <c r="R278" s="52">
        <v>11930</v>
      </c>
      <c r="S278" s="52">
        <v>14</v>
      </c>
      <c r="T278" s="52">
        <v>3770</v>
      </c>
      <c r="U278" s="52">
        <v>72</v>
      </c>
      <c r="V278" s="52">
        <v>27590</v>
      </c>
      <c r="W278" s="52">
        <v>28</v>
      </c>
      <c r="X278" s="52">
        <v>7130</v>
      </c>
      <c r="Y278" s="52">
        <v>48</v>
      </c>
      <c r="Z278" s="52">
        <v>11930</v>
      </c>
      <c r="AA278" s="52">
        <v>72</v>
      </c>
      <c r="AB278" s="52">
        <v>27590</v>
      </c>
      <c r="AC278" s="52">
        <v>48</v>
      </c>
      <c r="AD278" s="52">
        <v>11930</v>
      </c>
      <c r="AE278" s="52">
        <v>43</v>
      </c>
      <c r="AF278" s="52">
        <v>10730</v>
      </c>
      <c r="AG278" s="52">
        <v>746</v>
      </c>
      <c r="AH278" s="52">
        <v>284130</v>
      </c>
    </row>
    <row r="279" spans="1:34">
      <c r="A279" s="50" t="s">
        <v>50</v>
      </c>
      <c r="B279" s="50" t="s">
        <v>871</v>
      </c>
      <c r="C279" s="50" t="s">
        <v>872</v>
      </c>
      <c r="D279" s="50" t="s">
        <v>873</v>
      </c>
      <c r="E279" s="50" t="s">
        <v>69</v>
      </c>
      <c r="F279" s="50" t="s">
        <v>70</v>
      </c>
      <c r="G279" s="50" t="s">
        <v>71</v>
      </c>
      <c r="H279" s="53" t="s">
        <v>72</v>
      </c>
      <c r="I279" s="52">
        <v>37</v>
      </c>
      <c r="J279" s="52">
        <v>9290</v>
      </c>
      <c r="K279" s="52">
        <v>37</v>
      </c>
      <c r="L279" s="52">
        <v>9290</v>
      </c>
      <c r="M279" s="52">
        <v>37</v>
      </c>
      <c r="N279" s="52">
        <v>9290</v>
      </c>
      <c r="O279" s="52">
        <v>37</v>
      </c>
      <c r="P279" s="52">
        <v>9290</v>
      </c>
      <c r="Q279" s="52">
        <v>37</v>
      </c>
      <c r="R279" s="52">
        <v>9290</v>
      </c>
      <c r="S279" s="52">
        <v>37</v>
      </c>
      <c r="T279" s="52">
        <v>9290</v>
      </c>
      <c r="U279" s="52">
        <v>30</v>
      </c>
      <c r="V279" s="52">
        <v>7610</v>
      </c>
      <c r="W279" s="52">
        <v>30</v>
      </c>
      <c r="X279" s="52">
        <v>7610</v>
      </c>
      <c r="Y279" s="52">
        <v>30</v>
      </c>
      <c r="Z279" s="52">
        <v>7610</v>
      </c>
      <c r="AA279" s="52">
        <v>37</v>
      </c>
      <c r="AB279" s="52">
        <v>9290</v>
      </c>
      <c r="AC279" s="52">
        <v>37</v>
      </c>
      <c r="AD279" s="52">
        <v>9290</v>
      </c>
      <c r="AE279" s="52">
        <v>37</v>
      </c>
      <c r="AF279" s="52">
        <v>9290</v>
      </c>
      <c r="AG279" s="52">
        <v>423</v>
      </c>
      <c r="AH279" s="52">
        <v>106440</v>
      </c>
    </row>
    <row r="280" spans="1:34">
      <c r="A280" s="50" t="s">
        <v>50</v>
      </c>
      <c r="B280" s="50" t="s">
        <v>874</v>
      </c>
      <c r="C280" s="50" t="s">
        <v>875</v>
      </c>
      <c r="D280" s="50" t="s">
        <v>876</v>
      </c>
      <c r="E280" s="50" t="s">
        <v>69</v>
      </c>
      <c r="F280" s="50" t="s">
        <v>877</v>
      </c>
      <c r="G280" s="50" t="s">
        <v>71</v>
      </c>
      <c r="H280" s="53" t="s">
        <v>705</v>
      </c>
      <c r="I280" s="52">
        <v>0</v>
      </c>
      <c r="J280" s="52">
        <v>410</v>
      </c>
      <c r="K280" s="52">
        <v>0</v>
      </c>
      <c r="L280" s="52">
        <v>410</v>
      </c>
      <c r="M280" s="52">
        <v>0</v>
      </c>
      <c r="N280" s="52">
        <v>410</v>
      </c>
      <c r="O280" s="52">
        <v>0</v>
      </c>
      <c r="P280" s="52">
        <v>410</v>
      </c>
      <c r="Q280" s="52">
        <v>0</v>
      </c>
      <c r="R280" s="52">
        <v>410</v>
      </c>
      <c r="S280" s="52">
        <v>0</v>
      </c>
      <c r="T280" s="52">
        <v>410</v>
      </c>
      <c r="U280" s="52">
        <v>0</v>
      </c>
      <c r="V280" s="52">
        <v>410</v>
      </c>
      <c r="W280" s="52">
        <v>0</v>
      </c>
      <c r="X280" s="52">
        <v>410</v>
      </c>
      <c r="Y280" s="52">
        <v>0</v>
      </c>
      <c r="Z280" s="52">
        <v>410</v>
      </c>
      <c r="AA280" s="52">
        <v>0</v>
      </c>
      <c r="AB280" s="52">
        <v>410</v>
      </c>
      <c r="AC280" s="52">
        <v>0</v>
      </c>
      <c r="AD280" s="52">
        <v>410</v>
      </c>
      <c r="AE280" s="52">
        <v>0</v>
      </c>
      <c r="AF280" s="52">
        <v>410</v>
      </c>
      <c r="AG280" s="52">
        <v>0</v>
      </c>
      <c r="AH280" s="52">
        <v>4920</v>
      </c>
    </row>
    <row r="281" spans="1:34">
      <c r="A281" s="50" t="s">
        <v>50</v>
      </c>
      <c r="B281" s="50" t="s">
        <v>878</v>
      </c>
      <c r="C281" s="50" t="s">
        <v>879</v>
      </c>
      <c r="D281" s="50" t="s">
        <v>880</v>
      </c>
      <c r="E281" s="50" t="s">
        <v>69</v>
      </c>
      <c r="F281" s="50" t="s">
        <v>808</v>
      </c>
      <c r="G281" s="50" t="s">
        <v>71</v>
      </c>
      <c r="H281" s="53" t="s">
        <v>705</v>
      </c>
      <c r="I281" s="52">
        <v>0</v>
      </c>
      <c r="J281" s="52">
        <v>410</v>
      </c>
      <c r="M281" s="52">
        <v>0</v>
      </c>
      <c r="N281" s="52">
        <v>0</v>
      </c>
      <c r="O281" s="52">
        <v>0</v>
      </c>
      <c r="P281" s="52">
        <v>0</v>
      </c>
      <c r="Q281" s="52">
        <v>0</v>
      </c>
      <c r="R281" s="52">
        <v>0</v>
      </c>
      <c r="S281" s="52">
        <v>0</v>
      </c>
      <c r="T281" s="52">
        <v>0</v>
      </c>
      <c r="U281" s="52">
        <v>0</v>
      </c>
      <c r="V281" s="52">
        <v>0</v>
      </c>
      <c r="W281" s="52">
        <v>0</v>
      </c>
      <c r="X281" s="52">
        <v>0</v>
      </c>
      <c r="Y281" s="52">
        <v>0</v>
      </c>
      <c r="Z281" s="52">
        <v>0</v>
      </c>
      <c r="AA281" s="52">
        <v>0</v>
      </c>
      <c r="AB281" s="52">
        <v>0</v>
      </c>
      <c r="AC281" s="52">
        <v>0</v>
      </c>
      <c r="AD281" s="52">
        <v>0</v>
      </c>
      <c r="AE281" s="52">
        <v>0</v>
      </c>
      <c r="AF281" s="52">
        <v>0</v>
      </c>
      <c r="AG281" s="52">
        <v>0</v>
      </c>
      <c r="AH281" s="52">
        <v>410</v>
      </c>
    </row>
    <row r="282" spans="1:34">
      <c r="A282" s="50" t="s">
        <v>50</v>
      </c>
      <c r="B282" s="50" t="s">
        <v>881</v>
      </c>
      <c r="C282" s="50" t="s">
        <v>882</v>
      </c>
      <c r="D282" s="50" t="s">
        <v>883</v>
      </c>
      <c r="E282" s="50" t="s">
        <v>69</v>
      </c>
      <c r="F282" s="50" t="s">
        <v>70</v>
      </c>
      <c r="G282" s="50" t="s">
        <v>71</v>
      </c>
      <c r="H282" s="53" t="s">
        <v>705</v>
      </c>
      <c r="I282" s="52">
        <v>184</v>
      </c>
      <c r="J282" s="52">
        <v>108230</v>
      </c>
      <c r="K282" s="52">
        <v>380</v>
      </c>
      <c r="L282" s="52">
        <v>254510</v>
      </c>
      <c r="M282" s="52">
        <v>212</v>
      </c>
      <c r="N282" s="52">
        <v>128670</v>
      </c>
      <c r="O282" s="52">
        <v>319</v>
      </c>
      <c r="P282" s="52">
        <v>207540</v>
      </c>
      <c r="Q282" s="52">
        <v>293</v>
      </c>
      <c r="R282" s="52">
        <v>187800</v>
      </c>
      <c r="S282" s="52">
        <v>184</v>
      </c>
      <c r="T282" s="52">
        <v>108230</v>
      </c>
      <c r="U282" s="52">
        <v>485</v>
      </c>
      <c r="V282" s="52">
        <v>335360</v>
      </c>
      <c r="W282" s="52">
        <v>190</v>
      </c>
      <c r="X282" s="52">
        <v>112610</v>
      </c>
      <c r="Y282" s="52">
        <v>251</v>
      </c>
      <c r="Z282" s="52">
        <v>157140</v>
      </c>
      <c r="AA282" s="52">
        <v>600</v>
      </c>
      <c r="AB282" s="52">
        <v>423910</v>
      </c>
      <c r="AC282" s="52">
        <v>114</v>
      </c>
      <c r="AD282" s="52">
        <v>57130</v>
      </c>
      <c r="AE282" s="52">
        <v>158</v>
      </c>
      <c r="AF282" s="52">
        <v>89250</v>
      </c>
      <c r="AG282" s="52">
        <v>3370</v>
      </c>
      <c r="AH282" s="52">
        <v>2170380</v>
      </c>
    </row>
    <row r="283" spans="1:34">
      <c r="A283" s="50" t="s">
        <v>50</v>
      </c>
      <c r="B283" s="50" t="s">
        <v>884</v>
      </c>
      <c r="C283" s="50" t="s">
        <v>885</v>
      </c>
      <c r="D283" s="50" t="s">
        <v>2176</v>
      </c>
      <c r="E283" s="50" t="s">
        <v>69</v>
      </c>
      <c r="F283" s="50" t="s">
        <v>70</v>
      </c>
      <c r="G283" s="50" t="s">
        <v>71</v>
      </c>
      <c r="H283" s="53" t="s">
        <v>705</v>
      </c>
      <c r="AG283" s="52">
        <v>0</v>
      </c>
      <c r="AH283" s="52">
        <v>0</v>
      </c>
    </row>
    <row r="284" spans="1:34">
      <c r="A284" s="50" t="s">
        <v>50</v>
      </c>
      <c r="B284" s="50" t="s">
        <v>887</v>
      </c>
      <c r="C284" s="50" t="s">
        <v>888</v>
      </c>
      <c r="D284" s="50" t="s">
        <v>889</v>
      </c>
      <c r="E284" s="50" t="s">
        <v>69</v>
      </c>
      <c r="F284" s="50" t="s">
        <v>55</v>
      </c>
      <c r="G284" s="50" t="s">
        <v>56</v>
      </c>
      <c r="H284" s="53" t="s">
        <v>55</v>
      </c>
      <c r="I284" s="52">
        <v>112</v>
      </c>
      <c r="J284" s="52">
        <v>55670</v>
      </c>
      <c r="K284" s="52">
        <v>112</v>
      </c>
      <c r="L284" s="52">
        <v>55670</v>
      </c>
      <c r="M284" s="52">
        <v>112</v>
      </c>
      <c r="N284" s="52">
        <v>55670</v>
      </c>
      <c r="O284" s="52">
        <v>112</v>
      </c>
      <c r="P284" s="52">
        <v>55670</v>
      </c>
      <c r="Q284" s="52">
        <v>112</v>
      </c>
      <c r="R284" s="52">
        <v>55670</v>
      </c>
      <c r="S284" s="52">
        <v>112</v>
      </c>
      <c r="T284" s="52">
        <v>55670</v>
      </c>
      <c r="U284" s="52">
        <v>112</v>
      </c>
      <c r="V284" s="52">
        <v>55670</v>
      </c>
      <c r="W284" s="52">
        <v>112</v>
      </c>
      <c r="X284" s="52">
        <v>55670</v>
      </c>
      <c r="Y284" s="52">
        <v>112</v>
      </c>
      <c r="Z284" s="52">
        <v>55670</v>
      </c>
      <c r="AA284" s="52">
        <v>112</v>
      </c>
      <c r="AB284" s="52">
        <v>55670</v>
      </c>
      <c r="AC284" s="52">
        <v>112</v>
      </c>
      <c r="AD284" s="52">
        <v>55670</v>
      </c>
      <c r="AE284" s="52">
        <v>112</v>
      </c>
      <c r="AF284" s="52">
        <v>55670</v>
      </c>
      <c r="AG284" s="52">
        <v>1344</v>
      </c>
      <c r="AH284" s="52">
        <v>668040</v>
      </c>
    </row>
    <row r="285" spans="1:34">
      <c r="A285" s="50" t="s">
        <v>50</v>
      </c>
      <c r="B285" s="50" t="s">
        <v>890</v>
      </c>
      <c r="C285" s="50" t="s">
        <v>891</v>
      </c>
      <c r="D285" s="50" t="s">
        <v>892</v>
      </c>
      <c r="E285" s="50" t="s">
        <v>69</v>
      </c>
      <c r="F285" s="50" t="s">
        <v>70</v>
      </c>
      <c r="G285" s="50" t="s">
        <v>71</v>
      </c>
      <c r="H285" s="53" t="s">
        <v>705</v>
      </c>
      <c r="I285" s="52">
        <v>138</v>
      </c>
      <c r="J285" s="52">
        <v>74650</v>
      </c>
      <c r="K285" s="52">
        <v>166</v>
      </c>
      <c r="L285" s="52">
        <v>95090</v>
      </c>
      <c r="M285" s="52">
        <v>112</v>
      </c>
      <c r="N285" s="52">
        <v>55670</v>
      </c>
      <c r="O285" s="52">
        <v>156</v>
      </c>
      <c r="P285" s="52">
        <v>87790</v>
      </c>
      <c r="Q285" s="52">
        <v>120</v>
      </c>
      <c r="R285" s="52">
        <v>61510</v>
      </c>
      <c r="S285" s="52">
        <v>142</v>
      </c>
      <c r="T285" s="52">
        <v>77570</v>
      </c>
      <c r="U285" s="52">
        <v>157</v>
      </c>
      <c r="V285" s="52">
        <v>88520</v>
      </c>
      <c r="W285" s="52">
        <v>126</v>
      </c>
      <c r="X285" s="52">
        <v>65890</v>
      </c>
      <c r="Y285" s="52">
        <v>142</v>
      </c>
      <c r="Z285" s="52">
        <v>77570</v>
      </c>
      <c r="AA285" s="52">
        <v>156</v>
      </c>
      <c r="AB285" s="52">
        <v>87790</v>
      </c>
      <c r="AC285" s="52">
        <v>186</v>
      </c>
      <c r="AD285" s="52">
        <v>109690</v>
      </c>
      <c r="AE285" s="52">
        <v>186</v>
      </c>
      <c r="AF285" s="52">
        <v>109690</v>
      </c>
      <c r="AG285" s="52">
        <v>1787</v>
      </c>
      <c r="AH285" s="52">
        <v>991430</v>
      </c>
    </row>
    <row r="286" spans="1:34">
      <c r="A286" s="50" t="s">
        <v>50</v>
      </c>
      <c r="B286" s="50" t="s">
        <v>893</v>
      </c>
      <c r="C286" s="50" t="s">
        <v>894</v>
      </c>
      <c r="D286" s="50" t="s">
        <v>2177</v>
      </c>
      <c r="E286" s="50" t="s">
        <v>69</v>
      </c>
      <c r="F286" s="50" t="s">
        <v>877</v>
      </c>
      <c r="G286" s="50" t="s">
        <v>71</v>
      </c>
      <c r="H286" s="53" t="s">
        <v>705</v>
      </c>
      <c r="I286" s="52">
        <v>355</v>
      </c>
      <c r="J286" s="52">
        <v>235260</v>
      </c>
      <c r="K286" s="52">
        <v>52</v>
      </c>
      <c r="L286" s="52">
        <v>13790</v>
      </c>
      <c r="M286" s="52">
        <v>311</v>
      </c>
      <c r="N286" s="52">
        <v>201380</v>
      </c>
      <c r="O286" s="52">
        <v>150</v>
      </c>
      <c r="P286" s="52">
        <v>83410</v>
      </c>
      <c r="Q286" s="52">
        <v>350</v>
      </c>
      <c r="R286" s="52">
        <v>231410</v>
      </c>
      <c r="S286" s="52">
        <v>350</v>
      </c>
      <c r="T286" s="52">
        <v>231410</v>
      </c>
      <c r="U286" s="52">
        <v>350</v>
      </c>
      <c r="V286" s="52">
        <v>231410</v>
      </c>
      <c r="W286" s="52">
        <v>300</v>
      </c>
      <c r="X286" s="52">
        <v>192910</v>
      </c>
      <c r="Y286" s="52">
        <v>18</v>
      </c>
      <c r="Z286" s="52">
        <v>4730</v>
      </c>
      <c r="AA286" s="52">
        <v>336</v>
      </c>
      <c r="AB286" s="52">
        <v>220630</v>
      </c>
      <c r="AC286" s="52">
        <v>314</v>
      </c>
      <c r="AD286" s="52">
        <v>203690</v>
      </c>
      <c r="AE286" s="52">
        <v>366</v>
      </c>
      <c r="AF286" s="52">
        <v>243730</v>
      </c>
      <c r="AG286" s="52">
        <v>3252</v>
      </c>
      <c r="AH286" s="52">
        <v>2093760</v>
      </c>
    </row>
    <row r="287" spans="1:34">
      <c r="A287" s="50" t="s">
        <v>50</v>
      </c>
      <c r="B287" s="50" t="s">
        <v>896</v>
      </c>
      <c r="C287" s="50" t="s">
        <v>897</v>
      </c>
      <c r="D287" s="50" t="s">
        <v>898</v>
      </c>
      <c r="E287" s="50" t="s">
        <v>69</v>
      </c>
      <c r="F287" s="50" t="s">
        <v>70</v>
      </c>
      <c r="G287" s="50" t="s">
        <v>71</v>
      </c>
      <c r="H287" s="53" t="s">
        <v>705</v>
      </c>
      <c r="I287" s="52">
        <v>119</v>
      </c>
      <c r="J287" s="52">
        <v>60780</v>
      </c>
      <c r="K287" s="52">
        <v>88</v>
      </c>
      <c r="L287" s="52">
        <v>38630</v>
      </c>
      <c r="M287" s="52">
        <v>90</v>
      </c>
      <c r="N287" s="52">
        <v>40010</v>
      </c>
      <c r="O287" s="52">
        <v>102</v>
      </c>
      <c r="P287" s="52">
        <v>48370</v>
      </c>
      <c r="Q287" s="52">
        <v>97</v>
      </c>
      <c r="R287" s="52">
        <v>44840</v>
      </c>
      <c r="S287" s="52">
        <v>88</v>
      </c>
      <c r="T287" s="52">
        <v>38630</v>
      </c>
      <c r="U287" s="52">
        <v>91</v>
      </c>
      <c r="V287" s="52">
        <v>40700</v>
      </c>
      <c r="W287" s="52">
        <v>94</v>
      </c>
      <c r="X287" s="52">
        <v>42770</v>
      </c>
      <c r="Y287" s="52">
        <v>102</v>
      </c>
      <c r="Z287" s="52">
        <v>48370</v>
      </c>
      <c r="AA287" s="52">
        <v>111</v>
      </c>
      <c r="AB287" s="52">
        <v>54940</v>
      </c>
      <c r="AC287" s="52">
        <v>98</v>
      </c>
      <c r="AD287" s="52">
        <v>45530</v>
      </c>
      <c r="AE287" s="52">
        <v>115</v>
      </c>
      <c r="AF287" s="52">
        <v>57860</v>
      </c>
      <c r="AG287" s="52">
        <v>1195</v>
      </c>
      <c r="AH287" s="52">
        <v>561430</v>
      </c>
    </row>
    <row r="288" spans="1:34">
      <c r="A288" s="50" t="s">
        <v>50</v>
      </c>
      <c r="B288" s="50" t="s">
        <v>899</v>
      </c>
      <c r="C288" s="50" t="s">
        <v>900</v>
      </c>
      <c r="D288" s="50" t="s">
        <v>901</v>
      </c>
      <c r="E288" s="50" t="s">
        <v>902</v>
      </c>
      <c r="F288" s="50" t="s">
        <v>903</v>
      </c>
      <c r="G288" s="50" t="s">
        <v>71</v>
      </c>
      <c r="H288" s="53" t="s">
        <v>705</v>
      </c>
      <c r="I288" s="52">
        <v>700</v>
      </c>
      <c r="J288" s="52">
        <v>329510</v>
      </c>
      <c r="K288" s="52">
        <v>0</v>
      </c>
      <c r="L288" s="52">
        <v>510</v>
      </c>
      <c r="M288" s="52">
        <v>0</v>
      </c>
      <c r="N288" s="52">
        <v>510</v>
      </c>
      <c r="O288" s="52">
        <v>0</v>
      </c>
      <c r="P288" s="52">
        <v>510</v>
      </c>
      <c r="Q288" s="52">
        <v>0</v>
      </c>
      <c r="R288" s="52">
        <v>510</v>
      </c>
      <c r="S288" s="52">
        <v>50</v>
      </c>
      <c r="T288" s="52">
        <v>24010</v>
      </c>
      <c r="U288" s="52">
        <v>100</v>
      </c>
      <c r="V288" s="52">
        <v>47510</v>
      </c>
      <c r="W288" s="52">
        <v>100</v>
      </c>
      <c r="X288" s="52">
        <v>47510</v>
      </c>
      <c r="Y288" s="52">
        <v>0</v>
      </c>
      <c r="Z288" s="52">
        <v>510</v>
      </c>
      <c r="AA288" s="52">
        <v>0</v>
      </c>
      <c r="AB288" s="52">
        <v>510</v>
      </c>
      <c r="AC288" s="52">
        <v>0</v>
      </c>
      <c r="AD288" s="52">
        <v>510</v>
      </c>
      <c r="AE288" s="52">
        <v>0</v>
      </c>
      <c r="AF288" s="52">
        <v>510</v>
      </c>
      <c r="AG288" s="52">
        <v>950</v>
      </c>
      <c r="AH288" s="52">
        <v>452620</v>
      </c>
    </row>
    <row r="289" spans="1:34">
      <c r="A289" s="50" t="s">
        <v>50</v>
      </c>
      <c r="B289" s="50" t="s">
        <v>904</v>
      </c>
      <c r="C289" s="50" t="s">
        <v>905</v>
      </c>
      <c r="D289" s="50" t="s">
        <v>906</v>
      </c>
      <c r="E289" s="50" t="s">
        <v>69</v>
      </c>
      <c r="F289" s="50" t="s">
        <v>808</v>
      </c>
      <c r="G289" s="50" t="s">
        <v>71</v>
      </c>
      <c r="H289" s="53" t="s">
        <v>72</v>
      </c>
      <c r="I289" s="52">
        <v>36</v>
      </c>
      <c r="J289" s="52">
        <v>9050</v>
      </c>
      <c r="K289" s="52">
        <v>45</v>
      </c>
      <c r="L289" s="52">
        <v>11210</v>
      </c>
      <c r="M289" s="52">
        <v>63</v>
      </c>
      <c r="N289" s="52">
        <v>21380</v>
      </c>
      <c r="O289" s="52">
        <v>30</v>
      </c>
      <c r="P289" s="52">
        <v>7610</v>
      </c>
      <c r="Q289" s="52">
        <v>36</v>
      </c>
      <c r="R289" s="52">
        <v>9050</v>
      </c>
      <c r="S289" s="52">
        <v>33</v>
      </c>
      <c r="T289" s="52">
        <v>8330</v>
      </c>
      <c r="U289" s="52">
        <v>45</v>
      </c>
      <c r="V289" s="52">
        <v>11210</v>
      </c>
      <c r="W289" s="52">
        <v>30</v>
      </c>
      <c r="X289" s="52">
        <v>7610</v>
      </c>
      <c r="Y289" s="52">
        <v>39</v>
      </c>
      <c r="Z289" s="52">
        <v>9770</v>
      </c>
      <c r="AA289" s="52">
        <v>57</v>
      </c>
      <c r="AB289" s="52">
        <v>17240</v>
      </c>
      <c r="AC289" s="52">
        <v>36</v>
      </c>
      <c r="AD289" s="52">
        <v>9050</v>
      </c>
      <c r="AE289" s="52">
        <v>24</v>
      </c>
      <c r="AF289" s="52">
        <v>6170</v>
      </c>
      <c r="AG289" s="52">
        <v>474</v>
      </c>
      <c r="AH289" s="52">
        <v>127680</v>
      </c>
    </row>
    <row r="290" spans="1:34">
      <c r="A290" s="50" t="s">
        <v>50</v>
      </c>
      <c r="B290" s="50" t="s">
        <v>907</v>
      </c>
      <c r="C290" s="50" t="s">
        <v>908</v>
      </c>
      <c r="D290" s="50" t="s">
        <v>909</v>
      </c>
      <c r="E290" s="50" t="s">
        <v>69</v>
      </c>
      <c r="F290" s="50" t="s">
        <v>70</v>
      </c>
      <c r="G290" s="50" t="s">
        <v>71</v>
      </c>
      <c r="H290" s="53" t="s">
        <v>72</v>
      </c>
      <c r="I290" s="52">
        <v>9</v>
      </c>
      <c r="J290" s="52">
        <v>2570</v>
      </c>
      <c r="K290" s="52">
        <v>0</v>
      </c>
      <c r="L290" s="52">
        <v>410</v>
      </c>
      <c r="M290" s="52">
        <v>28</v>
      </c>
      <c r="N290" s="52">
        <v>7130</v>
      </c>
      <c r="O290" s="52">
        <v>13</v>
      </c>
      <c r="P290" s="52">
        <v>3530</v>
      </c>
      <c r="Q290" s="52">
        <v>73</v>
      </c>
      <c r="R290" s="52">
        <v>28280</v>
      </c>
      <c r="S290" s="52">
        <v>4</v>
      </c>
      <c r="T290" s="52">
        <v>1370</v>
      </c>
      <c r="U290" s="52">
        <v>12</v>
      </c>
      <c r="V290" s="52">
        <v>3290</v>
      </c>
      <c r="W290" s="52">
        <v>7</v>
      </c>
      <c r="X290" s="52">
        <v>2090</v>
      </c>
      <c r="Y290" s="52">
        <v>13</v>
      </c>
      <c r="Z290" s="52">
        <v>3530</v>
      </c>
      <c r="AA290" s="52">
        <v>21</v>
      </c>
      <c r="AB290" s="52">
        <v>5450</v>
      </c>
      <c r="AC290" s="52">
        <v>12</v>
      </c>
      <c r="AD290" s="52">
        <v>3290</v>
      </c>
      <c r="AE290" s="52">
        <v>15</v>
      </c>
      <c r="AF290" s="52">
        <v>4010</v>
      </c>
      <c r="AG290" s="52">
        <v>207</v>
      </c>
      <c r="AH290" s="52">
        <v>64950</v>
      </c>
    </row>
    <row r="291" spans="1:34">
      <c r="A291" s="50" t="s">
        <v>50</v>
      </c>
      <c r="B291" s="50" t="s">
        <v>910</v>
      </c>
      <c r="C291" s="50" t="s">
        <v>911</v>
      </c>
      <c r="D291" s="50" t="s">
        <v>912</v>
      </c>
      <c r="E291" s="50" t="s">
        <v>69</v>
      </c>
      <c r="F291" s="50" t="s">
        <v>70</v>
      </c>
      <c r="G291" s="50" t="s">
        <v>71</v>
      </c>
      <c r="H291" s="53" t="s">
        <v>72</v>
      </c>
      <c r="I291" s="52">
        <v>0</v>
      </c>
      <c r="J291" s="52">
        <v>0</v>
      </c>
      <c r="K291" s="52">
        <v>0</v>
      </c>
      <c r="L291" s="52">
        <v>0</v>
      </c>
      <c r="M291" s="52">
        <v>0</v>
      </c>
      <c r="N291" s="52">
        <v>0</v>
      </c>
      <c r="O291" s="52">
        <v>0</v>
      </c>
      <c r="P291" s="52">
        <v>0</v>
      </c>
      <c r="Q291" s="52">
        <v>0</v>
      </c>
      <c r="R291" s="52">
        <v>0</v>
      </c>
      <c r="S291" s="52">
        <v>0</v>
      </c>
      <c r="T291" s="52">
        <v>0</v>
      </c>
      <c r="U291" s="52">
        <v>0</v>
      </c>
      <c r="V291" s="52">
        <v>0</v>
      </c>
      <c r="W291" s="52">
        <v>0</v>
      </c>
      <c r="X291" s="52">
        <v>0</v>
      </c>
      <c r="Y291" s="52">
        <v>0</v>
      </c>
      <c r="Z291" s="52">
        <v>0</v>
      </c>
      <c r="AA291" s="52">
        <v>0</v>
      </c>
      <c r="AB291" s="52">
        <v>0</v>
      </c>
      <c r="AC291" s="52">
        <v>0</v>
      </c>
      <c r="AD291" s="52">
        <v>0</v>
      </c>
      <c r="AE291" s="52">
        <v>0</v>
      </c>
      <c r="AF291" s="52">
        <v>0</v>
      </c>
      <c r="AG291" s="52">
        <v>0</v>
      </c>
      <c r="AH291" s="52">
        <v>0</v>
      </c>
    </row>
    <row r="292" spans="1:34">
      <c r="A292" s="50" t="s">
        <v>50</v>
      </c>
      <c r="B292" s="50" t="s">
        <v>913</v>
      </c>
      <c r="C292" s="50" t="s">
        <v>914</v>
      </c>
      <c r="D292" s="50" t="s">
        <v>915</v>
      </c>
      <c r="E292" s="50" t="s">
        <v>69</v>
      </c>
      <c r="F292" s="50" t="s">
        <v>55</v>
      </c>
      <c r="G292" s="50" t="s">
        <v>56</v>
      </c>
      <c r="H292" s="53" t="s">
        <v>55</v>
      </c>
      <c r="I292" s="52">
        <v>0</v>
      </c>
      <c r="J292" s="52">
        <v>410</v>
      </c>
      <c r="K292" s="52">
        <v>0</v>
      </c>
      <c r="L292" s="52">
        <v>410</v>
      </c>
      <c r="M292" s="52">
        <v>0</v>
      </c>
      <c r="N292" s="52">
        <v>410</v>
      </c>
      <c r="O292" s="52">
        <v>0</v>
      </c>
      <c r="P292" s="52">
        <v>410</v>
      </c>
      <c r="Q292" s="52">
        <v>0</v>
      </c>
      <c r="R292" s="52">
        <v>410</v>
      </c>
      <c r="S292" s="52">
        <v>0</v>
      </c>
      <c r="T292" s="52">
        <v>410</v>
      </c>
      <c r="U292" s="52">
        <v>0</v>
      </c>
      <c r="V292" s="52">
        <v>410</v>
      </c>
      <c r="W292" s="52">
        <v>0</v>
      </c>
      <c r="X292" s="52">
        <v>410</v>
      </c>
      <c r="Y292" s="52">
        <v>0</v>
      </c>
      <c r="Z292" s="52">
        <v>410</v>
      </c>
      <c r="AA292" s="52">
        <v>0</v>
      </c>
      <c r="AB292" s="52">
        <v>410</v>
      </c>
      <c r="AC292" s="52">
        <v>0</v>
      </c>
      <c r="AD292" s="52">
        <v>410</v>
      </c>
      <c r="AE292" s="52">
        <v>0</v>
      </c>
      <c r="AF292" s="52">
        <v>410</v>
      </c>
      <c r="AG292" s="52">
        <v>0</v>
      </c>
      <c r="AH292" s="52">
        <v>4920</v>
      </c>
    </row>
    <row r="293" spans="1:34">
      <c r="A293" s="50" t="s">
        <v>50</v>
      </c>
      <c r="B293" s="50" t="s">
        <v>916</v>
      </c>
      <c r="C293" s="50" t="s">
        <v>917</v>
      </c>
      <c r="D293" s="50" t="s">
        <v>918</v>
      </c>
      <c r="E293" s="50" t="s">
        <v>830</v>
      </c>
      <c r="F293" s="50" t="s">
        <v>903</v>
      </c>
      <c r="G293" s="50" t="s">
        <v>71</v>
      </c>
      <c r="H293" s="53" t="s">
        <v>72</v>
      </c>
      <c r="I293" s="52">
        <v>0</v>
      </c>
      <c r="J293" s="52">
        <v>0</v>
      </c>
      <c r="K293" s="52">
        <v>0</v>
      </c>
      <c r="L293" s="52">
        <v>0</v>
      </c>
      <c r="M293" s="52">
        <v>0</v>
      </c>
      <c r="N293" s="52">
        <v>0</v>
      </c>
      <c r="O293" s="52">
        <v>0</v>
      </c>
      <c r="P293" s="52">
        <v>0</v>
      </c>
      <c r="Q293" s="52">
        <v>0</v>
      </c>
      <c r="R293" s="52">
        <v>0</v>
      </c>
      <c r="S293" s="52">
        <v>0</v>
      </c>
      <c r="T293" s="52">
        <v>0</v>
      </c>
      <c r="U293" s="52">
        <v>0</v>
      </c>
      <c r="V293" s="52">
        <v>0</v>
      </c>
      <c r="W293" s="52">
        <v>0</v>
      </c>
      <c r="X293" s="52">
        <v>0</v>
      </c>
      <c r="Y293" s="52">
        <v>0</v>
      </c>
      <c r="Z293" s="52">
        <v>0</v>
      </c>
      <c r="AA293" s="52">
        <v>0</v>
      </c>
      <c r="AB293" s="52">
        <v>0</v>
      </c>
      <c r="AC293" s="52">
        <v>0</v>
      </c>
      <c r="AD293" s="52">
        <v>0</v>
      </c>
      <c r="AE293" s="52">
        <v>0</v>
      </c>
      <c r="AF293" s="52">
        <v>0</v>
      </c>
      <c r="AG293" s="52">
        <v>0</v>
      </c>
      <c r="AH293" s="52">
        <v>0</v>
      </c>
    </row>
    <row r="294" spans="1:34">
      <c r="A294" s="50" t="s">
        <v>50</v>
      </c>
      <c r="B294" s="50" t="s">
        <v>919</v>
      </c>
      <c r="C294" s="50" t="s">
        <v>920</v>
      </c>
      <c r="D294" s="50" t="s">
        <v>921</v>
      </c>
      <c r="E294" s="50" t="s">
        <v>830</v>
      </c>
      <c r="F294" s="50" t="s">
        <v>836</v>
      </c>
      <c r="G294" s="50" t="s">
        <v>71</v>
      </c>
      <c r="H294" s="53" t="s">
        <v>72</v>
      </c>
      <c r="I294" s="52">
        <v>1146</v>
      </c>
      <c r="J294" s="52">
        <v>378920</v>
      </c>
      <c r="K294" s="52">
        <v>296</v>
      </c>
      <c r="L294" s="52">
        <v>72920</v>
      </c>
      <c r="M294" s="52">
        <v>101</v>
      </c>
      <c r="N294" s="52">
        <v>19550</v>
      </c>
      <c r="O294" s="52">
        <v>382</v>
      </c>
      <c r="P294" s="52">
        <v>103880</v>
      </c>
      <c r="Q294" s="52">
        <v>202</v>
      </c>
      <c r="R294" s="52">
        <v>39080</v>
      </c>
      <c r="S294" s="52">
        <v>210</v>
      </c>
      <c r="T294" s="52">
        <v>41960</v>
      </c>
      <c r="U294" s="52">
        <v>195</v>
      </c>
      <c r="V294" s="52">
        <v>37410</v>
      </c>
      <c r="W294" s="52">
        <v>202</v>
      </c>
      <c r="X294" s="52">
        <v>39080</v>
      </c>
      <c r="Y294" s="52">
        <v>241</v>
      </c>
      <c r="Z294" s="52">
        <v>53120</v>
      </c>
      <c r="AA294" s="52">
        <v>241</v>
      </c>
      <c r="AB294" s="52">
        <v>53120</v>
      </c>
      <c r="AC294" s="52">
        <v>249</v>
      </c>
      <c r="AD294" s="52">
        <v>56000</v>
      </c>
      <c r="AE294" s="52">
        <v>249</v>
      </c>
      <c r="AF294" s="52">
        <v>56000</v>
      </c>
      <c r="AG294" s="52">
        <v>3714</v>
      </c>
      <c r="AH294" s="52">
        <v>951040</v>
      </c>
    </row>
    <row r="295" spans="1:34">
      <c r="A295" s="50" t="s">
        <v>50</v>
      </c>
      <c r="B295" s="50" t="s">
        <v>922</v>
      </c>
      <c r="C295" s="50" t="s">
        <v>923</v>
      </c>
      <c r="D295" s="50" t="s">
        <v>918</v>
      </c>
      <c r="E295" s="50" t="s">
        <v>830</v>
      </c>
      <c r="F295" s="50" t="s">
        <v>70</v>
      </c>
      <c r="G295" s="50" t="s">
        <v>71</v>
      </c>
      <c r="H295" s="53" t="s">
        <v>72</v>
      </c>
      <c r="I295" s="52">
        <v>0</v>
      </c>
      <c r="J295" s="52">
        <v>0</v>
      </c>
      <c r="K295" s="52">
        <v>0</v>
      </c>
      <c r="L295" s="52">
        <v>0</v>
      </c>
      <c r="M295" s="52">
        <v>0</v>
      </c>
      <c r="N295" s="52">
        <v>0</v>
      </c>
      <c r="O295" s="52">
        <v>0</v>
      </c>
      <c r="P295" s="52">
        <v>0</v>
      </c>
      <c r="Q295" s="52">
        <v>0</v>
      </c>
      <c r="R295" s="52">
        <v>0</v>
      </c>
      <c r="S295" s="52">
        <v>0</v>
      </c>
      <c r="T295" s="52">
        <v>0</v>
      </c>
      <c r="U295" s="52">
        <v>0</v>
      </c>
      <c r="V295" s="52">
        <v>0</v>
      </c>
      <c r="W295" s="52">
        <v>0</v>
      </c>
      <c r="X295" s="52">
        <v>0</v>
      </c>
      <c r="Y295" s="52">
        <v>0</v>
      </c>
      <c r="Z295" s="52">
        <v>0</v>
      </c>
      <c r="AA295" s="52">
        <v>0</v>
      </c>
      <c r="AB295" s="52">
        <v>0</v>
      </c>
      <c r="AC295" s="52">
        <v>0</v>
      </c>
      <c r="AD295" s="52">
        <v>0</v>
      </c>
      <c r="AE295" s="52">
        <v>0</v>
      </c>
      <c r="AF295" s="52">
        <v>0</v>
      </c>
      <c r="AG295" s="52">
        <v>0</v>
      </c>
      <c r="AH295" s="52">
        <v>0</v>
      </c>
    </row>
    <row r="296" spans="1:34">
      <c r="A296" s="50" t="s">
        <v>50</v>
      </c>
      <c r="B296" s="50" t="s">
        <v>924</v>
      </c>
      <c r="C296" s="50" t="s">
        <v>925</v>
      </c>
      <c r="D296" s="50" t="s">
        <v>2178</v>
      </c>
      <c r="E296" s="50" t="s">
        <v>830</v>
      </c>
      <c r="F296" s="50" t="s">
        <v>70</v>
      </c>
      <c r="G296" s="50" t="s">
        <v>71</v>
      </c>
      <c r="H296" s="53" t="s">
        <v>72</v>
      </c>
      <c r="I296" s="52">
        <v>0</v>
      </c>
      <c r="J296" s="52">
        <v>0</v>
      </c>
      <c r="K296" s="52">
        <v>0</v>
      </c>
      <c r="L296" s="52">
        <v>0</v>
      </c>
      <c r="M296" s="52">
        <v>0</v>
      </c>
      <c r="N296" s="52">
        <v>0</v>
      </c>
      <c r="O296" s="52">
        <v>0</v>
      </c>
      <c r="P296" s="52">
        <v>0</v>
      </c>
      <c r="Q296" s="52">
        <v>0</v>
      </c>
      <c r="R296" s="52">
        <v>0</v>
      </c>
      <c r="S296" s="52">
        <v>0</v>
      </c>
      <c r="T296" s="52">
        <v>0</v>
      </c>
      <c r="U296" s="52">
        <v>0</v>
      </c>
      <c r="V296" s="52">
        <v>0</v>
      </c>
      <c r="W296" s="52">
        <v>0</v>
      </c>
      <c r="X296" s="52">
        <v>0</v>
      </c>
      <c r="Y296" s="52">
        <v>0</v>
      </c>
      <c r="Z296" s="52">
        <v>0</v>
      </c>
      <c r="AA296" s="52">
        <v>0</v>
      </c>
      <c r="AB296" s="52">
        <v>0</v>
      </c>
      <c r="AC296" s="52">
        <v>0</v>
      </c>
      <c r="AD296" s="52">
        <v>0</v>
      </c>
      <c r="AE296" s="52">
        <v>0</v>
      </c>
      <c r="AF296" s="52">
        <v>0</v>
      </c>
      <c r="AG296" s="52">
        <v>0</v>
      </c>
      <c r="AH296" s="52">
        <v>0</v>
      </c>
    </row>
    <row r="297" spans="1:34">
      <c r="A297" s="50" t="s">
        <v>50</v>
      </c>
      <c r="B297" s="50" t="s">
        <v>926</v>
      </c>
      <c r="C297" s="50" t="s">
        <v>927</v>
      </c>
      <c r="D297" s="50" t="s">
        <v>928</v>
      </c>
      <c r="E297" s="50" t="s">
        <v>902</v>
      </c>
      <c r="F297" s="50" t="s">
        <v>877</v>
      </c>
      <c r="G297" s="50" t="s">
        <v>71</v>
      </c>
      <c r="H297" s="53" t="s">
        <v>72</v>
      </c>
      <c r="I297" s="52">
        <v>254</v>
      </c>
      <c r="J297" s="52">
        <v>119890</v>
      </c>
      <c r="K297" s="52">
        <v>312</v>
      </c>
      <c r="L297" s="52">
        <v>147150</v>
      </c>
      <c r="M297" s="52">
        <v>170</v>
      </c>
      <c r="N297" s="52">
        <v>80410</v>
      </c>
      <c r="O297" s="52">
        <v>200</v>
      </c>
      <c r="P297" s="52">
        <v>94510</v>
      </c>
      <c r="Q297" s="52">
        <v>200</v>
      </c>
      <c r="R297" s="52">
        <v>94510</v>
      </c>
      <c r="S297" s="52">
        <v>150</v>
      </c>
      <c r="T297" s="52">
        <v>71010</v>
      </c>
      <c r="U297" s="52">
        <v>115</v>
      </c>
      <c r="V297" s="52">
        <v>54560</v>
      </c>
      <c r="W297" s="52">
        <v>96</v>
      </c>
      <c r="X297" s="52">
        <v>45630</v>
      </c>
      <c r="Y297" s="52">
        <v>0</v>
      </c>
      <c r="Z297" s="52">
        <v>510</v>
      </c>
      <c r="AA297" s="52">
        <v>48</v>
      </c>
      <c r="AB297" s="52">
        <v>23070</v>
      </c>
      <c r="AC297" s="52">
        <v>52</v>
      </c>
      <c r="AD297" s="52">
        <v>24950</v>
      </c>
      <c r="AE297" s="52">
        <v>153</v>
      </c>
      <c r="AF297" s="52">
        <v>72420</v>
      </c>
      <c r="AG297" s="52">
        <v>1750</v>
      </c>
      <c r="AH297" s="52">
        <v>828620</v>
      </c>
    </row>
    <row r="298" spans="1:34">
      <c r="A298" s="50" t="s">
        <v>50</v>
      </c>
      <c r="B298" s="50" t="s">
        <v>929</v>
      </c>
      <c r="C298" s="50" t="s">
        <v>930</v>
      </c>
      <c r="D298" s="50" t="s">
        <v>931</v>
      </c>
      <c r="E298" s="50" t="s">
        <v>902</v>
      </c>
      <c r="F298" s="50" t="s">
        <v>877</v>
      </c>
      <c r="G298" s="50" t="s">
        <v>71</v>
      </c>
      <c r="H298" s="53" t="s">
        <v>72</v>
      </c>
      <c r="I298" s="52">
        <v>0</v>
      </c>
      <c r="J298" s="52">
        <v>0</v>
      </c>
      <c r="K298" s="52">
        <v>0</v>
      </c>
      <c r="L298" s="52">
        <v>0</v>
      </c>
      <c r="M298" s="52">
        <v>0</v>
      </c>
      <c r="N298" s="52">
        <v>0</v>
      </c>
      <c r="O298" s="52">
        <v>0</v>
      </c>
      <c r="P298" s="52">
        <v>0</v>
      </c>
      <c r="Q298" s="52">
        <v>0</v>
      </c>
      <c r="R298" s="52">
        <v>0</v>
      </c>
      <c r="S298" s="52">
        <v>0</v>
      </c>
      <c r="T298" s="52">
        <v>0</v>
      </c>
      <c r="U298" s="52">
        <v>0</v>
      </c>
      <c r="V298" s="52">
        <v>0</v>
      </c>
      <c r="W298" s="52">
        <v>0</v>
      </c>
      <c r="X298" s="52">
        <v>0</v>
      </c>
      <c r="Y298" s="52">
        <v>0</v>
      </c>
      <c r="Z298" s="52">
        <v>0</v>
      </c>
      <c r="AA298" s="52">
        <v>0</v>
      </c>
      <c r="AB298" s="52">
        <v>0</v>
      </c>
      <c r="AC298" s="52">
        <v>0</v>
      </c>
      <c r="AD298" s="52">
        <v>0</v>
      </c>
      <c r="AE298" s="52">
        <v>0</v>
      </c>
      <c r="AF298" s="52">
        <v>0</v>
      </c>
      <c r="AG298" s="52">
        <v>0</v>
      </c>
      <c r="AH298" s="52">
        <v>0</v>
      </c>
    </row>
    <row r="299" spans="1:34">
      <c r="A299" s="50" t="s">
        <v>50</v>
      </c>
      <c r="B299" s="50" t="s">
        <v>932</v>
      </c>
      <c r="C299" s="50" t="s">
        <v>933</v>
      </c>
      <c r="D299" s="50" t="s">
        <v>934</v>
      </c>
      <c r="E299" s="50" t="s">
        <v>902</v>
      </c>
      <c r="F299" s="50" t="s">
        <v>877</v>
      </c>
      <c r="G299" s="50" t="s">
        <v>71</v>
      </c>
      <c r="H299" s="53" t="s">
        <v>72</v>
      </c>
      <c r="I299" s="52">
        <v>240</v>
      </c>
      <c r="J299" s="52">
        <v>113310</v>
      </c>
      <c r="K299" s="52">
        <v>48</v>
      </c>
      <c r="L299" s="52">
        <v>23070</v>
      </c>
      <c r="M299" s="52">
        <v>230</v>
      </c>
      <c r="N299" s="52">
        <v>108610</v>
      </c>
      <c r="O299" s="52">
        <v>225</v>
      </c>
      <c r="P299" s="52">
        <v>106260</v>
      </c>
      <c r="Q299" s="52">
        <v>190</v>
      </c>
      <c r="R299" s="52">
        <v>89810</v>
      </c>
      <c r="S299" s="52">
        <v>200</v>
      </c>
      <c r="T299" s="52">
        <v>94510</v>
      </c>
      <c r="U299" s="52">
        <v>24</v>
      </c>
      <c r="V299" s="52">
        <v>11790</v>
      </c>
      <c r="W299" s="52">
        <v>50</v>
      </c>
      <c r="X299" s="52">
        <v>24010</v>
      </c>
      <c r="Y299" s="52">
        <v>969</v>
      </c>
      <c r="Z299" s="52">
        <v>455940</v>
      </c>
      <c r="AA299" s="52">
        <v>297</v>
      </c>
      <c r="AB299" s="52">
        <v>140100</v>
      </c>
      <c r="AC299" s="52">
        <v>460</v>
      </c>
      <c r="AD299" s="52">
        <v>216710</v>
      </c>
      <c r="AE299" s="52">
        <v>259</v>
      </c>
      <c r="AF299" s="52">
        <v>122240</v>
      </c>
      <c r="AG299" s="52">
        <v>3192</v>
      </c>
      <c r="AH299" s="52">
        <v>1506360</v>
      </c>
    </row>
    <row r="300" spans="1:34">
      <c r="A300" s="50" t="s">
        <v>50</v>
      </c>
      <c r="B300" s="50" t="s">
        <v>935</v>
      </c>
      <c r="C300" s="50" t="s">
        <v>936</v>
      </c>
      <c r="D300" s="50" t="s">
        <v>937</v>
      </c>
      <c r="E300" s="50" t="s">
        <v>902</v>
      </c>
      <c r="F300" s="50" t="s">
        <v>836</v>
      </c>
      <c r="G300" s="50" t="s">
        <v>71</v>
      </c>
      <c r="H300" s="53" t="s">
        <v>705</v>
      </c>
      <c r="I300" s="52">
        <v>800</v>
      </c>
      <c r="J300" s="52">
        <v>376510</v>
      </c>
      <c r="K300" s="52">
        <v>850</v>
      </c>
      <c r="L300" s="52">
        <v>400010</v>
      </c>
      <c r="M300" s="52">
        <v>800</v>
      </c>
      <c r="N300" s="52">
        <v>376510</v>
      </c>
      <c r="O300" s="52">
        <v>790</v>
      </c>
      <c r="P300" s="52">
        <v>371810</v>
      </c>
      <c r="Q300" s="52">
        <v>600</v>
      </c>
      <c r="R300" s="52">
        <v>282510</v>
      </c>
      <c r="S300" s="52">
        <v>620</v>
      </c>
      <c r="T300" s="52">
        <v>291910</v>
      </c>
      <c r="U300" s="52">
        <v>500</v>
      </c>
      <c r="V300" s="52">
        <v>235510</v>
      </c>
      <c r="W300" s="52">
        <v>0</v>
      </c>
      <c r="X300" s="52">
        <v>510</v>
      </c>
      <c r="Y300" s="52">
        <v>0</v>
      </c>
      <c r="Z300" s="52">
        <v>510</v>
      </c>
      <c r="AA300" s="52">
        <v>0</v>
      </c>
      <c r="AB300" s="52">
        <v>510</v>
      </c>
      <c r="AC300" s="52">
        <v>124</v>
      </c>
      <c r="AD300" s="52">
        <v>58790</v>
      </c>
      <c r="AE300" s="52">
        <v>132</v>
      </c>
      <c r="AF300" s="52">
        <v>62550</v>
      </c>
      <c r="AG300" s="52">
        <v>5216</v>
      </c>
      <c r="AH300" s="52">
        <v>2457640</v>
      </c>
    </row>
    <row r="301" spans="1:34">
      <c r="A301" s="50" t="s">
        <v>50</v>
      </c>
      <c r="B301" s="50" t="s">
        <v>938</v>
      </c>
      <c r="C301" s="50" t="s">
        <v>939</v>
      </c>
      <c r="D301" s="50" t="s">
        <v>2179</v>
      </c>
      <c r="E301" s="50" t="s">
        <v>69</v>
      </c>
      <c r="F301" s="50" t="s">
        <v>877</v>
      </c>
      <c r="G301" s="50" t="s">
        <v>71</v>
      </c>
      <c r="H301" s="53" t="s">
        <v>705</v>
      </c>
      <c r="I301" s="52">
        <v>0</v>
      </c>
      <c r="J301" s="52">
        <v>0</v>
      </c>
      <c r="K301" s="52">
        <v>0</v>
      </c>
      <c r="L301" s="52">
        <v>0</v>
      </c>
      <c r="M301" s="52">
        <v>0</v>
      </c>
      <c r="N301" s="52">
        <v>0</v>
      </c>
      <c r="O301" s="52">
        <v>0</v>
      </c>
      <c r="P301" s="52">
        <v>0</v>
      </c>
      <c r="Q301" s="52">
        <v>0</v>
      </c>
      <c r="R301" s="52">
        <v>0</v>
      </c>
      <c r="S301" s="52">
        <v>0</v>
      </c>
      <c r="T301" s="52">
        <v>0</v>
      </c>
      <c r="U301" s="52">
        <v>0</v>
      </c>
      <c r="V301" s="52">
        <v>0</v>
      </c>
      <c r="W301" s="52">
        <v>0</v>
      </c>
      <c r="X301" s="52">
        <v>0</v>
      </c>
      <c r="Y301" s="52">
        <v>0</v>
      </c>
      <c r="Z301" s="52">
        <v>0</v>
      </c>
      <c r="AA301" s="52">
        <v>0</v>
      </c>
      <c r="AB301" s="52">
        <v>0</v>
      </c>
      <c r="AC301" s="52">
        <v>0</v>
      </c>
      <c r="AD301" s="52">
        <v>0</v>
      </c>
      <c r="AE301" s="52">
        <v>0</v>
      </c>
      <c r="AF301" s="52">
        <v>0</v>
      </c>
      <c r="AG301" s="52">
        <v>0</v>
      </c>
      <c r="AH301" s="52">
        <v>0</v>
      </c>
    </row>
    <row r="302" spans="1:34">
      <c r="A302" s="50" t="s">
        <v>50</v>
      </c>
      <c r="B302" s="50" t="s">
        <v>941</v>
      </c>
      <c r="C302" s="50" t="s">
        <v>942</v>
      </c>
      <c r="D302" s="50" t="s">
        <v>943</v>
      </c>
      <c r="E302" s="50" t="s">
        <v>69</v>
      </c>
      <c r="F302" s="50" t="s">
        <v>808</v>
      </c>
      <c r="G302" s="50" t="s">
        <v>71</v>
      </c>
      <c r="H302" s="53" t="s">
        <v>705</v>
      </c>
      <c r="I302" s="52">
        <v>30</v>
      </c>
      <c r="J302" s="52">
        <v>7610</v>
      </c>
      <c r="K302" s="52">
        <v>35</v>
      </c>
      <c r="L302" s="52">
        <v>8810</v>
      </c>
      <c r="M302" s="52">
        <v>26</v>
      </c>
      <c r="N302" s="52">
        <v>6650</v>
      </c>
      <c r="O302" s="52">
        <v>41</v>
      </c>
      <c r="P302" s="52">
        <v>10250</v>
      </c>
      <c r="Q302" s="52">
        <v>50</v>
      </c>
      <c r="R302" s="52">
        <v>12410</v>
      </c>
      <c r="S302" s="52">
        <v>95</v>
      </c>
      <c r="T302" s="52">
        <v>43460</v>
      </c>
      <c r="U302" s="52">
        <v>66</v>
      </c>
      <c r="V302" s="52">
        <v>23450</v>
      </c>
      <c r="W302" s="52">
        <v>46</v>
      </c>
      <c r="X302" s="52">
        <v>11450</v>
      </c>
      <c r="Y302" s="52">
        <v>85</v>
      </c>
      <c r="Z302" s="52">
        <v>36560</v>
      </c>
      <c r="AA302" s="52">
        <v>75</v>
      </c>
      <c r="AB302" s="52">
        <v>29660</v>
      </c>
      <c r="AC302" s="52">
        <v>58</v>
      </c>
      <c r="AD302" s="52">
        <v>17930</v>
      </c>
      <c r="AE302" s="52">
        <v>72</v>
      </c>
      <c r="AF302" s="52">
        <v>27590</v>
      </c>
      <c r="AG302" s="52">
        <v>679</v>
      </c>
      <c r="AH302" s="52">
        <v>235830</v>
      </c>
    </row>
    <row r="303" spans="1:34">
      <c r="A303" s="50" t="s">
        <v>50</v>
      </c>
      <c r="B303" s="50" t="s">
        <v>944</v>
      </c>
      <c r="C303" s="50" t="s">
        <v>945</v>
      </c>
      <c r="D303" s="50" t="s">
        <v>2180</v>
      </c>
      <c r="E303" s="50" t="s">
        <v>69</v>
      </c>
      <c r="F303" s="50" t="s">
        <v>808</v>
      </c>
      <c r="G303" s="50" t="s">
        <v>71</v>
      </c>
      <c r="H303" s="53" t="s">
        <v>705</v>
      </c>
      <c r="I303" s="52">
        <v>61</v>
      </c>
      <c r="J303" s="52">
        <v>20000</v>
      </c>
      <c r="K303" s="52">
        <v>148</v>
      </c>
      <c r="L303" s="52">
        <v>81950</v>
      </c>
      <c r="M303" s="52">
        <v>92</v>
      </c>
      <c r="N303" s="52">
        <v>41390</v>
      </c>
      <c r="O303" s="52">
        <v>37</v>
      </c>
      <c r="P303" s="52">
        <v>9290</v>
      </c>
      <c r="Q303" s="52">
        <v>89</v>
      </c>
      <c r="R303" s="52">
        <v>39320</v>
      </c>
      <c r="S303" s="52">
        <v>43</v>
      </c>
      <c r="T303" s="52">
        <v>10730</v>
      </c>
      <c r="U303" s="52">
        <v>55</v>
      </c>
      <c r="V303" s="52">
        <v>15860</v>
      </c>
      <c r="W303" s="52">
        <v>97</v>
      </c>
      <c r="X303" s="52">
        <v>44840</v>
      </c>
      <c r="Y303" s="52">
        <v>106</v>
      </c>
      <c r="Z303" s="52">
        <v>51290</v>
      </c>
      <c r="AA303" s="52">
        <v>41</v>
      </c>
      <c r="AB303" s="52">
        <v>10250</v>
      </c>
      <c r="AC303" s="52">
        <v>48</v>
      </c>
      <c r="AD303" s="52">
        <v>11930</v>
      </c>
      <c r="AE303" s="52">
        <v>51</v>
      </c>
      <c r="AF303" s="52">
        <v>13100</v>
      </c>
      <c r="AG303" s="52">
        <v>868</v>
      </c>
      <c r="AH303" s="52">
        <v>349950</v>
      </c>
    </row>
    <row r="304" spans="1:34">
      <c r="A304" s="50" t="s">
        <v>50</v>
      </c>
      <c r="B304" s="50" t="s">
        <v>947</v>
      </c>
      <c r="C304" s="50" t="s">
        <v>948</v>
      </c>
      <c r="D304" s="50" t="s">
        <v>949</v>
      </c>
      <c r="E304" s="50" t="s">
        <v>69</v>
      </c>
      <c r="F304" s="50" t="s">
        <v>55</v>
      </c>
      <c r="G304" s="50" t="s">
        <v>71</v>
      </c>
      <c r="H304" s="53" t="s">
        <v>705</v>
      </c>
      <c r="I304" s="52">
        <v>280</v>
      </c>
      <c r="J304" s="52">
        <v>178310</v>
      </c>
      <c r="K304" s="52">
        <v>207</v>
      </c>
      <c r="L304" s="52">
        <v>125020</v>
      </c>
      <c r="M304" s="52">
        <v>218</v>
      </c>
      <c r="N304" s="52">
        <v>133050</v>
      </c>
      <c r="O304" s="52">
        <v>246</v>
      </c>
      <c r="P304" s="52">
        <v>153490</v>
      </c>
      <c r="Q304" s="52">
        <v>275</v>
      </c>
      <c r="R304" s="52">
        <v>174660</v>
      </c>
      <c r="S304" s="52">
        <v>257</v>
      </c>
      <c r="T304" s="52">
        <v>161520</v>
      </c>
      <c r="U304" s="52">
        <v>252</v>
      </c>
      <c r="V304" s="52">
        <v>157870</v>
      </c>
      <c r="W304" s="52">
        <v>214</v>
      </c>
      <c r="X304" s="52">
        <v>130130</v>
      </c>
      <c r="Y304" s="52">
        <v>331</v>
      </c>
      <c r="Z304" s="52">
        <v>216780</v>
      </c>
      <c r="AA304" s="52">
        <v>314</v>
      </c>
      <c r="AB304" s="52">
        <v>203690</v>
      </c>
      <c r="AC304" s="52">
        <v>347</v>
      </c>
      <c r="AD304" s="52">
        <v>229100</v>
      </c>
      <c r="AE304" s="52">
        <v>353</v>
      </c>
      <c r="AF304" s="52">
        <v>233720</v>
      </c>
      <c r="AG304" s="52">
        <v>3294</v>
      </c>
      <c r="AH304" s="52">
        <v>2097340</v>
      </c>
    </row>
    <row r="305" spans="1:34">
      <c r="A305" s="50" t="s">
        <v>50</v>
      </c>
      <c r="B305" s="50" t="s">
        <v>950</v>
      </c>
      <c r="C305" s="50" t="s">
        <v>951</v>
      </c>
      <c r="D305" s="50" t="s">
        <v>952</v>
      </c>
      <c r="E305" s="50" t="s">
        <v>69</v>
      </c>
      <c r="F305" s="50" t="s">
        <v>704</v>
      </c>
      <c r="G305" s="50" t="s">
        <v>71</v>
      </c>
      <c r="H305" s="53" t="s">
        <v>72</v>
      </c>
      <c r="I305" s="52">
        <v>0</v>
      </c>
      <c r="J305" s="52">
        <v>410</v>
      </c>
      <c r="K305" s="52">
        <v>0</v>
      </c>
      <c r="L305" s="52">
        <v>410</v>
      </c>
      <c r="M305" s="52">
        <v>0</v>
      </c>
      <c r="N305" s="52">
        <v>410</v>
      </c>
      <c r="O305" s="52">
        <v>0</v>
      </c>
      <c r="P305" s="52">
        <v>410</v>
      </c>
      <c r="Q305" s="52">
        <v>30</v>
      </c>
      <c r="R305" s="52">
        <v>7610</v>
      </c>
      <c r="S305" s="52">
        <v>200</v>
      </c>
      <c r="T305" s="52">
        <v>119910</v>
      </c>
      <c r="U305" s="52">
        <v>21</v>
      </c>
      <c r="V305" s="52">
        <v>5450</v>
      </c>
      <c r="W305" s="52">
        <v>20</v>
      </c>
      <c r="X305" s="52">
        <v>5210</v>
      </c>
      <c r="Y305" s="52">
        <v>20</v>
      </c>
      <c r="Z305" s="52">
        <v>5210</v>
      </c>
      <c r="AA305" s="52">
        <v>24</v>
      </c>
      <c r="AB305" s="52">
        <v>6170</v>
      </c>
      <c r="AC305" s="52">
        <v>0</v>
      </c>
      <c r="AD305" s="52">
        <v>410</v>
      </c>
      <c r="AE305" s="52">
        <v>0</v>
      </c>
      <c r="AF305" s="52">
        <v>410</v>
      </c>
      <c r="AG305" s="52">
        <v>315</v>
      </c>
      <c r="AH305" s="52">
        <v>152020</v>
      </c>
    </row>
    <row r="306" spans="1:34">
      <c r="A306" s="50" t="s">
        <v>50</v>
      </c>
      <c r="B306" s="50" t="s">
        <v>953</v>
      </c>
      <c r="C306" s="50" t="s">
        <v>954</v>
      </c>
      <c r="D306" s="50" t="s">
        <v>955</v>
      </c>
      <c r="E306" s="50" t="s">
        <v>54</v>
      </c>
      <c r="F306" s="50" t="s">
        <v>55</v>
      </c>
      <c r="G306" s="50" t="s">
        <v>56</v>
      </c>
      <c r="H306" s="53" t="s">
        <v>55</v>
      </c>
      <c r="M306" s="52">
        <v>30</v>
      </c>
      <c r="N306" s="52">
        <v>6390</v>
      </c>
      <c r="S306" s="52">
        <v>30</v>
      </c>
      <c r="T306" s="52">
        <v>6390</v>
      </c>
      <c r="Y306" s="52">
        <v>30</v>
      </c>
      <c r="Z306" s="52">
        <v>6390</v>
      </c>
      <c r="AE306" s="52">
        <v>30</v>
      </c>
      <c r="AF306" s="52">
        <v>6390</v>
      </c>
      <c r="AG306" s="52">
        <v>120</v>
      </c>
      <c r="AH306" s="52">
        <v>25560</v>
      </c>
    </row>
    <row r="307" spans="1:34">
      <c r="A307" s="50" t="s">
        <v>50</v>
      </c>
      <c r="B307" s="50" t="s">
        <v>956</v>
      </c>
      <c r="C307" s="50" t="s">
        <v>957</v>
      </c>
      <c r="D307" s="50" t="s">
        <v>958</v>
      </c>
      <c r="E307" s="50" t="s">
        <v>54</v>
      </c>
      <c r="F307" s="50" t="s">
        <v>55</v>
      </c>
      <c r="G307" s="50" t="s">
        <v>56</v>
      </c>
      <c r="H307" s="53" t="s">
        <v>55</v>
      </c>
      <c r="M307" s="52">
        <v>30</v>
      </c>
      <c r="N307" s="52">
        <v>6390</v>
      </c>
      <c r="S307" s="52">
        <v>30</v>
      </c>
      <c r="T307" s="52">
        <v>6390</v>
      </c>
      <c r="Y307" s="52">
        <v>30</v>
      </c>
      <c r="Z307" s="52">
        <v>6390</v>
      </c>
      <c r="AE307" s="52">
        <v>30</v>
      </c>
      <c r="AF307" s="52">
        <v>6390</v>
      </c>
      <c r="AG307" s="52">
        <v>120</v>
      </c>
      <c r="AH307" s="52">
        <v>25560</v>
      </c>
    </row>
    <row r="308" spans="1:34">
      <c r="A308" s="50" t="s">
        <v>50</v>
      </c>
      <c r="B308" s="50" t="s">
        <v>959</v>
      </c>
      <c r="C308" s="50" t="s">
        <v>960</v>
      </c>
      <c r="D308" s="50" t="s">
        <v>961</v>
      </c>
      <c r="E308" s="50" t="s">
        <v>902</v>
      </c>
      <c r="F308" s="50" t="s">
        <v>877</v>
      </c>
      <c r="G308" s="50" t="s">
        <v>71</v>
      </c>
      <c r="H308" s="53" t="s">
        <v>72</v>
      </c>
      <c r="I308" s="52">
        <v>0</v>
      </c>
      <c r="J308" s="52">
        <v>510</v>
      </c>
      <c r="K308" s="52">
        <v>0</v>
      </c>
      <c r="L308" s="52">
        <v>510</v>
      </c>
      <c r="M308" s="52">
        <v>0</v>
      </c>
      <c r="N308" s="52">
        <v>510</v>
      </c>
      <c r="O308" s="52">
        <v>0</v>
      </c>
      <c r="P308" s="52">
        <v>510</v>
      </c>
      <c r="Q308" s="52">
        <v>0</v>
      </c>
      <c r="R308" s="52">
        <v>510</v>
      </c>
      <c r="S308" s="52">
        <v>0</v>
      </c>
      <c r="T308" s="52">
        <v>510</v>
      </c>
      <c r="U308" s="52">
        <v>0</v>
      </c>
      <c r="V308" s="52">
        <v>510</v>
      </c>
      <c r="W308" s="52">
        <v>0</v>
      </c>
      <c r="X308" s="52">
        <v>510</v>
      </c>
      <c r="Y308" s="52">
        <v>0</v>
      </c>
      <c r="Z308" s="52">
        <v>510</v>
      </c>
      <c r="AA308" s="52">
        <v>0</v>
      </c>
      <c r="AB308" s="52">
        <v>510</v>
      </c>
      <c r="AC308" s="52">
        <v>0</v>
      </c>
      <c r="AD308" s="52">
        <v>510</v>
      </c>
      <c r="AE308" s="52">
        <v>0</v>
      </c>
      <c r="AF308" s="52">
        <v>510</v>
      </c>
      <c r="AG308" s="52">
        <v>0</v>
      </c>
      <c r="AH308" s="52">
        <v>6120</v>
      </c>
    </row>
    <row r="309" spans="1:34">
      <c r="A309" s="50" t="s">
        <v>50</v>
      </c>
      <c r="B309" s="50" t="s">
        <v>962</v>
      </c>
      <c r="C309" s="50" t="s">
        <v>963</v>
      </c>
      <c r="D309" s="50" t="s">
        <v>964</v>
      </c>
      <c r="E309" s="50" t="s">
        <v>69</v>
      </c>
      <c r="F309" s="50" t="s">
        <v>877</v>
      </c>
      <c r="G309" s="50" t="s">
        <v>71</v>
      </c>
      <c r="H309" s="53" t="s">
        <v>72</v>
      </c>
      <c r="I309" s="52">
        <v>0</v>
      </c>
      <c r="J309" s="52">
        <v>410</v>
      </c>
      <c r="K309" s="52">
        <v>0</v>
      </c>
      <c r="L309" s="52">
        <v>410</v>
      </c>
      <c r="M309" s="52">
        <v>0</v>
      </c>
      <c r="N309" s="52">
        <v>410</v>
      </c>
      <c r="O309" s="52">
        <v>0</v>
      </c>
      <c r="P309" s="52">
        <v>410</v>
      </c>
      <c r="Q309" s="52">
        <v>0</v>
      </c>
      <c r="R309" s="52">
        <v>410</v>
      </c>
      <c r="S309" s="52">
        <v>0</v>
      </c>
      <c r="T309" s="52">
        <v>410</v>
      </c>
      <c r="U309" s="52">
        <v>0</v>
      </c>
      <c r="V309" s="52">
        <v>410</v>
      </c>
      <c r="W309" s="52">
        <v>0</v>
      </c>
      <c r="X309" s="52">
        <v>410</v>
      </c>
      <c r="Y309" s="52">
        <v>0</v>
      </c>
      <c r="Z309" s="52">
        <v>410</v>
      </c>
      <c r="AA309" s="52">
        <v>0</v>
      </c>
      <c r="AB309" s="52">
        <v>410</v>
      </c>
      <c r="AC309" s="52">
        <v>0</v>
      </c>
      <c r="AD309" s="52">
        <v>410</v>
      </c>
      <c r="AE309" s="52">
        <v>0</v>
      </c>
      <c r="AF309" s="52">
        <v>410</v>
      </c>
      <c r="AG309" s="52">
        <v>0</v>
      </c>
      <c r="AH309" s="52">
        <v>4920</v>
      </c>
    </row>
    <row r="310" spans="1:34">
      <c r="A310" s="50" t="s">
        <v>50</v>
      </c>
      <c r="B310" s="50" t="s">
        <v>965</v>
      </c>
      <c r="C310" s="50" t="s">
        <v>966</v>
      </c>
      <c r="D310" s="50" t="s">
        <v>967</v>
      </c>
      <c r="E310" s="50" t="s">
        <v>54</v>
      </c>
      <c r="F310" s="50" t="s">
        <v>55</v>
      </c>
      <c r="G310" s="50" t="s">
        <v>56</v>
      </c>
      <c r="H310" s="53" t="s">
        <v>55</v>
      </c>
      <c r="M310" s="52">
        <v>42</v>
      </c>
      <c r="N310" s="52">
        <v>8550</v>
      </c>
      <c r="S310" s="52">
        <v>42</v>
      </c>
      <c r="T310" s="52">
        <v>8550</v>
      </c>
      <c r="Y310" s="52">
        <v>42</v>
      </c>
      <c r="Z310" s="52">
        <v>8550</v>
      </c>
      <c r="AE310" s="52">
        <v>42</v>
      </c>
      <c r="AF310" s="52">
        <v>8550</v>
      </c>
      <c r="AG310" s="52">
        <v>168</v>
      </c>
      <c r="AH310" s="52">
        <v>34200</v>
      </c>
    </row>
    <row r="311" spans="1:34">
      <c r="A311" s="50" t="s">
        <v>50</v>
      </c>
      <c r="B311" s="50" t="s">
        <v>968</v>
      </c>
      <c r="C311" s="50" t="s">
        <v>969</v>
      </c>
      <c r="D311" s="50" t="s">
        <v>970</v>
      </c>
      <c r="E311" s="50" t="s">
        <v>54</v>
      </c>
      <c r="F311" s="50" t="s">
        <v>55</v>
      </c>
      <c r="G311" s="50" t="s">
        <v>56</v>
      </c>
      <c r="H311" s="53" t="s">
        <v>55</v>
      </c>
      <c r="M311" s="52">
        <v>30</v>
      </c>
      <c r="N311" s="52">
        <v>6390</v>
      </c>
      <c r="S311" s="52">
        <v>30</v>
      </c>
      <c r="T311" s="52">
        <v>6390</v>
      </c>
      <c r="Y311" s="52">
        <v>30</v>
      </c>
      <c r="Z311" s="52">
        <v>6390</v>
      </c>
      <c r="AE311" s="52">
        <v>30</v>
      </c>
      <c r="AF311" s="52">
        <v>6390</v>
      </c>
      <c r="AG311" s="52">
        <v>120</v>
      </c>
      <c r="AH311" s="52">
        <v>25560</v>
      </c>
    </row>
    <row r="312" spans="1:34">
      <c r="A312" s="50" t="s">
        <v>50</v>
      </c>
      <c r="B312" s="50" t="s">
        <v>971</v>
      </c>
      <c r="C312" s="50" t="s">
        <v>972</v>
      </c>
      <c r="D312" s="50" t="s">
        <v>973</v>
      </c>
      <c r="E312" s="50" t="s">
        <v>54</v>
      </c>
      <c r="F312" s="50" t="s">
        <v>55</v>
      </c>
      <c r="G312" s="50" t="s">
        <v>56</v>
      </c>
      <c r="H312" s="53" t="s">
        <v>55</v>
      </c>
      <c r="M312" s="52">
        <v>18</v>
      </c>
      <c r="N312" s="52">
        <v>4230</v>
      </c>
      <c r="S312" s="52">
        <v>18</v>
      </c>
      <c r="T312" s="52">
        <v>4230</v>
      </c>
      <c r="Y312" s="52">
        <v>18</v>
      </c>
      <c r="Z312" s="52">
        <v>4230</v>
      </c>
      <c r="AE312" s="52">
        <v>18</v>
      </c>
      <c r="AF312" s="52">
        <v>4230</v>
      </c>
      <c r="AG312" s="52">
        <v>72</v>
      </c>
      <c r="AH312" s="52">
        <v>16920</v>
      </c>
    </row>
    <row r="313" spans="1:34">
      <c r="A313" s="50" t="s">
        <v>50</v>
      </c>
      <c r="B313" s="50" t="s">
        <v>974</v>
      </c>
      <c r="C313" s="50" t="s">
        <v>975</v>
      </c>
      <c r="D313" s="50" t="s">
        <v>976</v>
      </c>
      <c r="E313" s="50" t="s">
        <v>54</v>
      </c>
      <c r="F313" s="50" t="s">
        <v>55</v>
      </c>
      <c r="G313" s="50" t="s">
        <v>56</v>
      </c>
      <c r="H313" s="53" t="s">
        <v>55</v>
      </c>
      <c r="M313" s="52">
        <v>12</v>
      </c>
      <c r="N313" s="52">
        <v>3150</v>
      </c>
      <c r="S313" s="52">
        <v>12</v>
      </c>
      <c r="T313" s="52">
        <v>3150</v>
      </c>
      <c r="Y313" s="52">
        <v>12</v>
      </c>
      <c r="Z313" s="52">
        <v>3150</v>
      </c>
      <c r="AE313" s="52">
        <v>12</v>
      </c>
      <c r="AF313" s="52">
        <v>3150</v>
      </c>
      <c r="AG313" s="52">
        <v>48</v>
      </c>
      <c r="AH313" s="52">
        <v>12600</v>
      </c>
    </row>
    <row r="314" spans="1:34">
      <c r="A314" s="50" t="s">
        <v>50</v>
      </c>
      <c r="B314" s="50" t="s">
        <v>977</v>
      </c>
      <c r="C314" s="50" t="s">
        <v>978</v>
      </c>
      <c r="D314" s="50" t="s">
        <v>979</v>
      </c>
      <c r="E314" s="50" t="s">
        <v>54</v>
      </c>
      <c r="F314" s="50" t="s">
        <v>55</v>
      </c>
      <c r="G314" s="50" t="s">
        <v>56</v>
      </c>
      <c r="H314" s="53" t="s">
        <v>55</v>
      </c>
      <c r="M314" s="52">
        <v>30</v>
      </c>
      <c r="N314" s="52">
        <v>6390</v>
      </c>
      <c r="S314" s="52">
        <v>30</v>
      </c>
      <c r="T314" s="52">
        <v>6390</v>
      </c>
      <c r="Y314" s="52">
        <v>30</v>
      </c>
      <c r="Z314" s="52">
        <v>6390</v>
      </c>
      <c r="AE314" s="52">
        <v>30</v>
      </c>
      <c r="AF314" s="52">
        <v>6390</v>
      </c>
      <c r="AG314" s="52">
        <v>120</v>
      </c>
      <c r="AH314" s="52">
        <v>25560</v>
      </c>
    </row>
    <row r="315" spans="1:34">
      <c r="A315" s="50" t="s">
        <v>50</v>
      </c>
      <c r="B315" s="50" t="s">
        <v>980</v>
      </c>
      <c r="C315" s="50" t="s">
        <v>981</v>
      </c>
      <c r="D315" s="50" t="s">
        <v>982</v>
      </c>
      <c r="E315" s="50" t="s">
        <v>54</v>
      </c>
      <c r="F315" s="50" t="s">
        <v>55</v>
      </c>
      <c r="G315" s="50" t="s">
        <v>56</v>
      </c>
      <c r="H315" s="53" t="s">
        <v>55</v>
      </c>
      <c r="M315" s="52">
        <v>90</v>
      </c>
      <c r="N315" s="52">
        <v>0</v>
      </c>
      <c r="S315" s="52">
        <v>90</v>
      </c>
      <c r="T315" s="52">
        <v>0</v>
      </c>
      <c r="Y315" s="52">
        <v>90</v>
      </c>
      <c r="Z315" s="52">
        <v>0</v>
      </c>
      <c r="AE315" s="52">
        <v>90</v>
      </c>
      <c r="AF315" s="52">
        <v>0</v>
      </c>
      <c r="AG315" s="52">
        <v>360</v>
      </c>
      <c r="AH315" s="52">
        <v>0</v>
      </c>
    </row>
    <row r="316" spans="1:34">
      <c r="A316" s="50" t="s">
        <v>50</v>
      </c>
      <c r="B316" s="50" t="s">
        <v>983</v>
      </c>
      <c r="C316" s="50" t="s">
        <v>984</v>
      </c>
      <c r="D316" s="50" t="s">
        <v>985</v>
      </c>
      <c r="E316" s="50" t="s">
        <v>54</v>
      </c>
      <c r="F316" s="50" t="s">
        <v>55</v>
      </c>
      <c r="G316" s="50" t="s">
        <v>56</v>
      </c>
      <c r="H316" s="53" t="s">
        <v>55</v>
      </c>
      <c r="I316" s="52">
        <v>48</v>
      </c>
      <c r="J316" s="52">
        <v>11930</v>
      </c>
      <c r="K316" s="52">
        <v>48</v>
      </c>
      <c r="L316" s="52">
        <v>11930</v>
      </c>
      <c r="M316" s="52">
        <v>48</v>
      </c>
      <c r="N316" s="52">
        <v>11930</v>
      </c>
      <c r="O316" s="52">
        <v>48</v>
      </c>
      <c r="P316" s="52">
        <v>11930</v>
      </c>
      <c r="Q316" s="52">
        <v>48</v>
      </c>
      <c r="R316" s="52">
        <v>11930</v>
      </c>
      <c r="S316" s="52">
        <v>48</v>
      </c>
      <c r="T316" s="52">
        <v>11930</v>
      </c>
      <c r="U316" s="52">
        <v>48</v>
      </c>
      <c r="V316" s="52">
        <v>11930</v>
      </c>
      <c r="W316" s="52">
        <v>48</v>
      </c>
      <c r="X316" s="52">
        <v>11930</v>
      </c>
      <c r="Y316" s="52">
        <v>48</v>
      </c>
      <c r="Z316" s="52">
        <v>11930</v>
      </c>
      <c r="AA316" s="52">
        <v>48</v>
      </c>
      <c r="AB316" s="52">
        <v>11930</v>
      </c>
      <c r="AC316" s="52">
        <v>48</v>
      </c>
      <c r="AD316" s="52">
        <v>11930</v>
      </c>
      <c r="AE316" s="52">
        <v>48</v>
      </c>
      <c r="AF316" s="52">
        <v>11930</v>
      </c>
      <c r="AG316" s="52">
        <v>576</v>
      </c>
      <c r="AH316" s="52">
        <v>143160</v>
      </c>
    </row>
    <row r="317" spans="1:34">
      <c r="A317" s="50" t="s">
        <v>50</v>
      </c>
      <c r="B317" s="50" t="s">
        <v>986</v>
      </c>
      <c r="C317" s="50" t="s">
        <v>987</v>
      </c>
      <c r="D317" s="50" t="s">
        <v>988</v>
      </c>
      <c r="E317" s="50" t="s">
        <v>54</v>
      </c>
      <c r="F317" s="50" t="s">
        <v>55</v>
      </c>
      <c r="G317" s="50" t="s">
        <v>56</v>
      </c>
      <c r="H317" s="53" t="s">
        <v>55</v>
      </c>
      <c r="I317" s="52">
        <v>48</v>
      </c>
      <c r="J317" s="52">
        <v>0</v>
      </c>
      <c r="K317" s="52">
        <v>48</v>
      </c>
      <c r="L317" s="52">
        <v>0</v>
      </c>
      <c r="M317" s="52">
        <v>48</v>
      </c>
      <c r="N317" s="52">
        <v>0</v>
      </c>
      <c r="O317" s="52">
        <v>48</v>
      </c>
      <c r="P317" s="52">
        <v>0</v>
      </c>
      <c r="Q317" s="52">
        <v>48</v>
      </c>
      <c r="R317" s="52">
        <v>0</v>
      </c>
      <c r="S317" s="52">
        <v>48</v>
      </c>
      <c r="T317" s="52">
        <v>0</v>
      </c>
      <c r="U317" s="52">
        <v>48</v>
      </c>
      <c r="V317" s="52">
        <v>0</v>
      </c>
      <c r="W317" s="52">
        <v>48</v>
      </c>
      <c r="X317" s="52">
        <v>0</v>
      </c>
      <c r="Y317" s="52">
        <v>48</v>
      </c>
      <c r="Z317" s="52">
        <v>0</v>
      </c>
      <c r="AA317" s="52">
        <v>48</v>
      </c>
      <c r="AB317" s="52">
        <v>0</v>
      </c>
      <c r="AC317" s="52">
        <v>48</v>
      </c>
      <c r="AD317" s="52">
        <v>0</v>
      </c>
      <c r="AE317" s="52">
        <v>48</v>
      </c>
      <c r="AF317" s="52">
        <v>0</v>
      </c>
      <c r="AG317" s="52">
        <v>576</v>
      </c>
      <c r="AH317" s="52">
        <v>0</v>
      </c>
    </row>
    <row r="318" spans="1:34">
      <c r="A318" s="50" t="s">
        <v>50</v>
      </c>
      <c r="B318" s="50" t="s">
        <v>989</v>
      </c>
      <c r="C318" s="50" t="s">
        <v>990</v>
      </c>
      <c r="D318" s="50" t="s">
        <v>991</v>
      </c>
      <c r="E318" s="50" t="s">
        <v>54</v>
      </c>
      <c r="F318" s="50" t="s">
        <v>55</v>
      </c>
      <c r="G318" s="50" t="s">
        <v>56</v>
      </c>
      <c r="H318" s="53" t="s">
        <v>55</v>
      </c>
      <c r="M318" s="52">
        <v>48</v>
      </c>
      <c r="N318" s="52">
        <v>9630</v>
      </c>
      <c r="S318" s="52">
        <v>48</v>
      </c>
      <c r="T318" s="52">
        <v>9630</v>
      </c>
      <c r="Y318" s="52">
        <v>48</v>
      </c>
      <c r="Z318" s="52">
        <v>9630</v>
      </c>
      <c r="AE318" s="52">
        <v>48</v>
      </c>
      <c r="AF318" s="52">
        <v>9630</v>
      </c>
      <c r="AG318" s="52">
        <v>192</v>
      </c>
      <c r="AH318" s="52">
        <v>38520</v>
      </c>
    </row>
    <row r="319" spans="1:34">
      <c r="A319" s="50" t="s">
        <v>50</v>
      </c>
      <c r="B319" s="50" t="s">
        <v>992</v>
      </c>
      <c r="C319" s="50" t="s">
        <v>993</v>
      </c>
      <c r="D319" s="50" t="s">
        <v>994</v>
      </c>
      <c r="E319" s="50" t="s">
        <v>54</v>
      </c>
      <c r="F319" s="50" t="s">
        <v>55</v>
      </c>
      <c r="G319" s="50" t="s">
        <v>56</v>
      </c>
      <c r="H319" s="53" t="s">
        <v>55</v>
      </c>
      <c r="M319" s="52">
        <v>30</v>
      </c>
      <c r="N319" s="52">
        <v>6390</v>
      </c>
      <c r="S319" s="52">
        <v>30</v>
      </c>
      <c r="T319" s="52">
        <v>6390</v>
      </c>
      <c r="Y319" s="52">
        <v>30</v>
      </c>
      <c r="Z319" s="52">
        <v>6390</v>
      </c>
      <c r="AE319" s="52">
        <v>30</v>
      </c>
      <c r="AF319" s="52">
        <v>6390</v>
      </c>
      <c r="AG319" s="52">
        <v>120</v>
      </c>
      <c r="AH319" s="52">
        <v>25560</v>
      </c>
    </row>
    <row r="320" spans="1:34">
      <c r="A320" s="50" t="s">
        <v>50</v>
      </c>
      <c r="B320" s="50" t="s">
        <v>995</v>
      </c>
      <c r="C320" s="50" t="s">
        <v>996</v>
      </c>
      <c r="D320" s="50" t="s">
        <v>997</v>
      </c>
      <c r="E320" s="50" t="s">
        <v>54</v>
      </c>
      <c r="F320" s="50" t="s">
        <v>55</v>
      </c>
      <c r="G320" s="50" t="s">
        <v>56</v>
      </c>
      <c r="H320" s="53" t="s">
        <v>55</v>
      </c>
      <c r="M320" s="52">
        <v>30</v>
      </c>
      <c r="N320" s="52">
        <v>6390</v>
      </c>
      <c r="S320" s="52">
        <v>30</v>
      </c>
      <c r="T320" s="52">
        <v>6390</v>
      </c>
      <c r="Y320" s="52">
        <v>30</v>
      </c>
      <c r="Z320" s="52">
        <v>6390</v>
      </c>
      <c r="AE320" s="52">
        <v>30</v>
      </c>
      <c r="AF320" s="52">
        <v>6390</v>
      </c>
      <c r="AG320" s="52">
        <v>120</v>
      </c>
      <c r="AH320" s="52">
        <v>25560</v>
      </c>
    </row>
    <row r="321" spans="1:34">
      <c r="A321" s="50" t="s">
        <v>50</v>
      </c>
      <c r="B321" s="50" t="s">
        <v>998</v>
      </c>
      <c r="C321" s="50" t="s">
        <v>999</v>
      </c>
      <c r="D321" s="50" t="s">
        <v>1000</v>
      </c>
      <c r="E321" s="50" t="s">
        <v>54</v>
      </c>
      <c r="F321" s="50" t="s">
        <v>55</v>
      </c>
      <c r="G321" s="50" t="s">
        <v>56</v>
      </c>
      <c r="H321" s="53" t="s">
        <v>55</v>
      </c>
      <c r="M321" s="52">
        <v>30</v>
      </c>
      <c r="N321" s="52">
        <v>6390</v>
      </c>
      <c r="S321" s="52">
        <v>30</v>
      </c>
      <c r="T321" s="52">
        <v>6390</v>
      </c>
      <c r="Y321" s="52">
        <v>30</v>
      </c>
      <c r="Z321" s="52">
        <v>6390</v>
      </c>
      <c r="AE321" s="52">
        <v>30</v>
      </c>
      <c r="AF321" s="52">
        <v>6390</v>
      </c>
      <c r="AG321" s="52">
        <v>120</v>
      </c>
      <c r="AH321" s="52">
        <v>25560</v>
      </c>
    </row>
    <row r="322" spans="1:34">
      <c r="A322" s="50" t="s">
        <v>50</v>
      </c>
      <c r="B322" s="50" t="s">
        <v>1001</v>
      </c>
      <c r="C322" s="50" t="s">
        <v>1002</v>
      </c>
      <c r="D322" s="50" t="s">
        <v>1003</v>
      </c>
      <c r="E322" s="50" t="s">
        <v>54</v>
      </c>
      <c r="F322" s="50" t="s">
        <v>55</v>
      </c>
      <c r="G322" s="50" t="s">
        <v>56</v>
      </c>
      <c r="H322" s="53" t="s">
        <v>55</v>
      </c>
      <c r="M322" s="52">
        <v>36</v>
      </c>
      <c r="N322" s="52">
        <v>0</v>
      </c>
      <c r="S322" s="52">
        <v>36</v>
      </c>
      <c r="T322" s="52">
        <v>0</v>
      </c>
      <c r="Y322" s="52">
        <v>36</v>
      </c>
      <c r="Z322" s="52">
        <v>0</v>
      </c>
      <c r="AE322" s="52">
        <v>36</v>
      </c>
      <c r="AF322" s="52">
        <v>0</v>
      </c>
      <c r="AG322" s="52">
        <v>144</v>
      </c>
      <c r="AH322" s="52">
        <v>0</v>
      </c>
    </row>
    <row r="323" spans="1:34">
      <c r="A323" s="50" t="s">
        <v>50</v>
      </c>
      <c r="B323" s="50" t="s">
        <v>1004</v>
      </c>
      <c r="C323" s="50" t="s">
        <v>1005</v>
      </c>
      <c r="D323" s="50" t="s">
        <v>1006</v>
      </c>
      <c r="E323" s="50" t="s">
        <v>54</v>
      </c>
      <c r="F323" s="50" t="s">
        <v>55</v>
      </c>
      <c r="G323" s="50" t="s">
        <v>56</v>
      </c>
      <c r="H323" s="53" t="s">
        <v>55</v>
      </c>
      <c r="M323" s="52">
        <v>42</v>
      </c>
      <c r="N323" s="52">
        <v>8550</v>
      </c>
      <c r="S323" s="52">
        <v>42</v>
      </c>
      <c r="T323" s="52">
        <v>8550</v>
      </c>
      <c r="Y323" s="52">
        <v>42</v>
      </c>
      <c r="Z323" s="52">
        <v>8550</v>
      </c>
      <c r="AE323" s="52">
        <v>42</v>
      </c>
      <c r="AF323" s="52">
        <v>8550</v>
      </c>
      <c r="AG323" s="52">
        <v>168</v>
      </c>
      <c r="AH323" s="52">
        <v>34200</v>
      </c>
    </row>
    <row r="324" spans="1:34">
      <c r="A324" s="50" t="s">
        <v>50</v>
      </c>
      <c r="B324" s="50" t="s">
        <v>1007</v>
      </c>
      <c r="C324" s="50" t="s">
        <v>1008</v>
      </c>
      <c r="D324" s="50" t="s">
        <v>1009</v>
      </c>
      <c r="E324" s="50" t="s">
        <v>54</v>
      </c>
      <c r="F324" s="50" t="s">
        <v>55</v>
      </c>
      <c r="G324" s="50" t="s">
        <v>56</v>
      </c>
      <c r="H324" s="53" t="s">
        <v>55</v>
      </c>
      <c r="M324" s="52">
        <v>54</v>
      </c>
      <c r="N324" s="52">
        <v>0</v>
      </c>
      <c r="S324" s="52">
        <v>54</v>
      </c>
      <c r="T324" s="52">
        <v>0</v>
      </c>
      <c r="Y324" s="52">
        <v>54</v>
      </c>
      <c r="Z324" s="52">
        <v>0</v>
      </c>
      <c r="AE324" s="52">
        <v>54</v>
      </c>
      <c r="AF324" s="52">
        <v>0</v>
      </c>
      <c r="AG324" s="52">
        <v>216</v>
      </c>
      <c r="AH324" s="52">
        <v>0</v>
      </c>
    </row>
    <row r="325" spans="1:34">
      <c r="A325" s="50" t="s">
        <v>50</v>
      </c>
      <c r="B325" s="50" t="s">
        <v>1010</v>
      </c>
      <c r="C325" s="50" t="s">
        <v>1011</v>
      </c>
      <c r="D325" s="50" t="s">
        <v>1012</v>
      </c>
      <c r="E325" s="50" t="s">
        <v>54</v>
      </c>
      <c r="F325" s="50" t="s">
        <v>55</v>
      </c>
      <c r="G325" s="50" t="s">
        <v>56</v>
      </c>
      <c r="H325" s="53" t="s">
        <v>55</v>
      </c>
      <c r="M325" s="52">
        <v>48</v>
      </c>
      <c r="N325" s="52">
        <v>9630</v>
      </c>
      <c r="S325" s="52">
        <v>48</v>
      </c>
      <c r="T325" s="52">
        <v>9630</v>
      </c>
      <c r="Y325" s="52">
        <v>48</v>
      </c>
      <c r="Z325" s="52">
        <v>9630</v>
      </c>
      <c r="AE325" s="52">
        <v>48</v>
      </c>
      <c r="AF325" s="52">
        <v>9630</v>
      </c>
      <c r="AG325" s="52">
        <v>192</v>
      </c>
      <c r="AH325" s="52">
        <v>38520</v>
      </c>
    </row>
    <row r="326" spans="1:34">
      <c r="A326" s="50" t="s">
        <v>50</v>
      </c>
      <c r="B326" s="50" t="s">
        <v>1013</v>
      </c>
      <c r="C326" s="50" t="s">
        <v>1014</v>
      </c>
      <c r="D326" s="50" t="s">
        <v>997</v>
      </c>
      <c r="E326" s="50" t="s">
        <v>54</v>
      </c>
      <c r="F326" s="50" t="s">
        <v>55</v>
      </c>
      <c r="G326" s="50" t="s">
        <v>56</v>
      </c>
      <c r="H326" s="53" t="s">
        <v>55</v>
      </c>
      <c r="M326" s="52">
        <v>24</v>
      </c>
      <c r="N326" s="52">
        <v>5310</v>
      </c>
      <c r="S326" s="52">
        <v>24</v>
      </c>
      <c r="T326" s="52">
        <v>5310</v>
      </c>
      <c r="Y326" s="52">
        <v>24</v>
      </c>
      <c r="Z326" s="52">
        <v>5310</v>
      </c>
      <c r="AE326" s="52">
        <v>24</v>
      </c>
      <c r="AF326" s="52">
        <v>5310</v>
      </c>
      <c r="AG326" s="52">
        <v>96</v>
      </c>
      <c r="AH326" s="52">
        <v>21240</v>
      </c>
    </row>
    <row r="327" spans="1:34">
      <c r="A327" s="50" t="s">
        <v>50</v>
      </c>
      <c r="B327" s="50" t="s">
        <v>1015</v>
      </c>
      <c r="C327" s="50" t="s">
        <v>1016</v>
      </c>
      <c r="D327" s="50" t="s">
        <v>1017</v>
      </c>
      <c r="E327" s="50" t="s">
        <v>54</v>
      </c>
      <c r="F327" s="50" t="s">
        <v>55</v>
      </c>
      <c r="G327" s="50" t="s">
        <v>56</v>
      </c>
      <c r="H327" s="53" t="s">
        <v>55</v>
      </c>
      <c r="M327" s="52">
        <v>30</v>
      </c>
      <c r="N327" s="52">
        <v>0</v>
      </c>
      <c r="S327" s="52">
        <v>30</v>
      </c>
      <c r="T327" s="52">
        <v>0</v>
      </c>
      <c r="Y327" s="52">
        <v>30</v>
      </c>
      <c r="Z327" s="52">
        <v>0</v>
      </c>
      <c r="AE327" s="52">
        <v>30</v>
      </c>
      <c r="AF327" s="52">
        <v>0</v>
      </c>
      <c r="AG327" s="52">
        <v>120</v>
      </c>
      <c r="AH327" s="52">
        <v>0</v>
      </c>
    </row>
    <row r="328" spans="1:34">
      <c r="A328" s="50" t="s">
        <v>50</v>
      </c>
      <c r="B328" s="50" t="s">
        <v>1018</v>
      </c>
      <c r="C328" s="50" t="s">
        <v>1019</v>
      </c>
      <c r="D328" s="50" t="s">
        <v>1020</v>
      </c>
      <c r="E328" s="50" t="s">
        <v>54</v>
      </c>
      <c r="F328" s="50" t="s">
        <v>55</v>
      </c>
      <c r="G328" s="50" t="s">
        <v>56</v>
      </c>
      <c r="H328" s="53" t="s">
        <v>55</v>
      </c>
      <c r="M328" s="52">
        <v>30</v>
      </c>
      <c r="N328" s="52">
        <v>6390</v>
      </c>
      <c r="S328" s="52">
        <v>30</v>
      </c>
      <c r="T328" s="52">
        <v>6390</v>
      </c>
      <c r="Y328" s="52">
        <v>30</v>
      </c>
      <c r="Z328" s="52">
        <v>6390</v>
      </c>
      <c r="AE328" s="52">
        <v>30</v>
      </c>
      <c r="AF328" s="52">
        <v>6390</v>
      </c>
      <c r="AG328" s="52">
        <v>120</v>
      </c>
      <c r="AH328" s="52">
        <v>25560</v>
      </c>
    </row>
    <row r="329" spans="1:34">
      <c r="A329" s="50" t="s">
        <v>50</v>
      </c>
      <c r="B329" s="50" t="s">
        <v>1021</v>
      </c>
      <c r="C329" s="50" t="s">
        <v>1022</v>
      </c>
      <c r="D329" s="50" t="s">
        <v>1023</v>
      </c>
      <c r="E329" s="50" t="s">
        <v>54</v>
      </c>
      <c r="F329" s="50" t="s">
        <v>55</v>
      </c>
      <c r="G329" s="50" t="s">
        <v>56</v>
      </c>
      <c r="H329" s="53" t="s">
        <v>55</v>
      </c>
      <c r="M329" s="52">
        <v>30</v>
      </c>
      <c r="N329" s="52">
        <v>6390</v>
      </c>
      <c r="S329" s="52">
        <v>30</v>
      </c>
      <c r="T329" s="52">
        <v>6390</v>
      </c>
      <c r="Y329" s="52">
        <v>30</v>
      </c>
      <c r="Z329" s="52">
        <v>6390</v>
      </c>
      <c r="AE329" s="52">
        <v>30</v>
      </c>
      <c r="AF329" s="52">
        <v>6390</v>
      </c>
      <c r="AG329" s="52">
        <v>120</v>
      </c>
      <c r="AH329" s="52">
        <v>25560</v>
      </c>
    </row>
    <row r="330" spans="1:34">
      <c r="A330" s="50" t="s">
        <v>50</v>
      </c>
      <c r="B330" s="50" t="s">
        <v>1024</v>
      </c>
      <c r="C330" s="50" t="s">
        <v>1025</v>
      </c>
      <c r="D330" s="50" t="s">
        <v>1026</v>
      </c>
      <c r="E330" s="50" t="s">
        <v>54</v>
      </c>
      <c r="F330" s="50" t="s">
        <v>55</v>
      </c>
      <c r="G330" s="50" t="s">
        <v>56</v>
      </c>
      <c r="H330" s="53" t="s">
        <v>55</v>
      </c>
      <c r="M330" s="52">
        <v>24</v>
      </c>
      <c r="N330" s="52">
        <v>5310</v>
      </c>
      <c r="S330" s="52">
        <v>24</v>
      </c>
      <c r="T330" s="52">
        <v>5310</v>
      </c>
      <c r="Y330" s="52">
        <v>24</v>
      </c>
      <c r="Z330" s="52">
        <v>5310</v>
      </c>
      <c r="AE330" s="52">
        <v>24</v>
      </c>
      <c r="AF330" s="52">
        <v>5310</v>
      </c>
      <c r="AG330" s="52">
        <v>96</v>
      </c>
      <c r="AH330" s="52">
        <v>21240</v>
      </c>
    </row>
    <row r="331" spans="1:34">
      <c r="A331" s="50" t="s">
        <v>50</v>
      </c>
      <c r="B331" s="50" t="s">
        <v>1027</v>
      </c>
      <c r="C331" s="50" t="s">
        <v>1028</v>
      </c>
      <c r="D331" s="50" t="s">
        <v>1029</v>
      </c>
      <c r="E331" s="50" t="s">
        <v>54</v>
      </c>
      <c r="F331" s="50" t="s">
        <v>55</v>
      </c>
      <c r="G331" s="50" t="s">
        <v>56</v>
      </c>
      <c r="H331" s="53" t="s">
        <v>55</v>
      </c>
      <c r="M331" s="52">
        <v>30</v>
      </c>
      <c r="N331" s="52">
        <v>6390</v>
      </c>
      <c r="S331" s="52">
        <v>30</v>
      </c>
      <c r="T331" s="52">
        <v>6390</v>
      </c>
      <c r="Y331" s="52">
        <v>30</v>
      </c>
      <c r="Z331" s="52">
        <v>6390</v>
      </c>
      <c r="AE331" s="52">
        <v>30</v>
      </c>
      <c r="AF331" s="52">
        <v>6390</v>
      </c>
      <c r="AG331" s="52">
        <v>120</v>
      </c>
      <c r="AH331" s="52">
        <v>25560</v>
      </c>
    </row>
    <row r="332" spans="1:34">
      <c r="A332" s="50" t="s">
        <v>50</v>
      </c>
      <c r="B332" s="50" t="s">
        <v>1030</v>
      </c>
      <c r="C332" s="50" t="s">
        <v>1031</v>
      </c>
      <c r="D332" s="50" t="s">
        <v>1032</v>
      </c>
      <c r="E332" s="50" t="s">
        <v>54</v>
      </c>
      <c r="F332" s="50" t="s">
        <v>55</v>
      </c>
      <c r="G332" s="50" t="s">
        <v>56</v>
      </c>
      <c r="H332" s="53" t="s">
        <v>55</v>
      </c>
      <c r="M332" s="52">
        <v>24</v>
      </c>
      <c r="N332" s="52">
        <v>5310</v>
      </c>
      <c r="S332" s="52">
        <v>24</v>
      </c>
      <c r="T332" s="52">
        <v>5310</v>
      </c>
      <c r="Y332" s="52">
        <v>24</v>
      </c>
      <c r="Z332" s="52">
        <v>5310</v>
      </c>
      <c r="AE332" s="52">
        <v>24</v>
      </c>
      <c r="AF332" s="52">
        <v>5310</v>
      </c>
      <c r="AG332" s="52">
        <v>96</v>
      </c>
      <c r="AH332" s="52">
        <v>21240</v>
      </c>
    </row>
    <row r="333" spans="1:34">
      <c r="A333" s="50" t="s">
        <v>50</v>
      </c>
      <c r="B333" s="50" t="s">
        <v>1033</v>
      </c>
      <c r="C333" s="50" t="s">
        <v>1034</v>
      </c>
      <c r="D333" s="50" t="s">
        <v>1035</v>
      </c>
      <c r="E333" s="50" t="s">
        <v>54</v>
      </c>
      <c r="F333" s="50" t="s">
        <v>55</v>
      </c>
      <c r="G333" s="50" t="s">
        <v>56</v>
      </c>
      <c r="H333" s="53" t="s">
        <v>55</v>
      </c>
      <c r="M333" s="52">
        <v>30</v>
      </c>
      <c r="N333" s="52">
        <v>6390</v>
      </c>
      <c r="S333" s="52">
        <v>30</v>
      </c>
      <c r="T333" s="52">
        <v>6390</v>
      </c>
      <c r="Y333" s="52">
        <v>30</v>
      </c>
      <c r="Z333" s="52">
        <v>6390</v>
      </c>
      <c r="AE333" s="52">
        <v>30</v>
      </c>
      <c r="AF333" s="52">
        <v>6390</v>
      </c>
      <c r="AG333" s="52">
        <v>120</v>
      </c>
      <c r="AH333" s="52">
        <v>25560</v>
      </c>
    </row>
    <row r="334" spans="1:34">
      <c r="A334" s="50" t="s">
        <v>50</v>
      </c>
      <c r="B334" s="50" t="s">
        <v>1036</v>
      </c>
      <c r="C334" s="50" t="s">
        <v>1037</v>
      </c>
      <c r="D334" s="50" t="s">
        <v>1038</v>
      </c>
      <c r="E334" s="50" t="s">
        <v>54</v>
      </c>
      <c r="F334" s="50" t="s">
        <v>55</v>
      </c>
      <c r="G334" s="50" t="s">
        <v>56</v>
      </c>
      <c r="H334" s="53" t="s">
        <v>55</v>
      </c>
      <c r="M334" s="52">
        <v>24</v>
      </c>
      <c r="N334" s="52">
        <v>5310</v>
      </c>
      <c r="S334" s="52">
        <v>24</v>
      </c>
      <c r="T334" s="52">
        <v>5310</v>
      </c>
      <c r="Y334" s="52">
        <v>24</v>
      </c>
      <c r="Z334" s="52">
        <v>5310</v>
      </c>
      <c r="AE334" s="52">
        <v>24</v>
      </c>
      <c r="AF334" s="52">
        <v>5310</v>
      </c>
      <c r="AG334" s="52">
        <v>96</v>
      </c>
      <c r="AH334" s="52">
        <v>21240</v>
      </c>
    </row>
    <row r="335" spans="1:34">
      <c r="A335" s="50" t="s">
        <v>50</v>
      </c>
      <c r="B335" s="50" t="s">
        <v>1039</v>
      </c>
      <c r="C335" s="50" t="s">
        <v>1040</v>
      </c>
      <c r="D335" s="50" t="s">
        <v>1026</v>
      </c>
      <c r="E335" s="50" t="s">
        <v>54</v>
      </c>
      <c r="F335" s="50" t="s">
        <v>55</v>
      </c>
      <c r="G335" s="50" t="s">
        <v>56</v>
      </c>
      <c r="H335" s="53" t="s">
        <v>55</v>
      </c>
      <c r="M335" s="52">
        <v>30</v>
      </c>
      <c r="N335" s="52">
        <v>6390</v>
      </c>
      <c r="S335" s="52">
        <v>30</v>
      </c>
      <c r="T335" s="52">
        <v>6390</v>
      </c>
      <c r="Y335" s="52">
        <v>30</v>
      </c>
      <c r="Z335" s="52">
        <v>6390</v>
      </c>
      <c r="AE335" s="52">
        <v>30</v>
      </c>
      <c r="AF335" s="52">
        <v>6390</v>
      </c>
      <c r="AG335" s="52">
        <v>120</v>
      </c>
      <c r="AH335" s="52">
        <v>25560</v>
      </c>
    </row>
    <row r="336" spans="1:34">
      <c r="A336" s="50" t="s">
        <v>50</v>
      </c>
      <c r="B336" s="50" t="s">
        <v>1041</v>
      </c>
      <c r="C336" s="50" t="s">
        <v>1042</v>
      </c>
      <c r="D336" s="50" t="s">
        <v>1043</v>
      </c>
      <c r="E336" s="50" t="s">
        <v>69</v>
      </c>
      <c r="F336" s="50" t="s">
        <v>55</v>
      </c>
      <c r="G336" s="50" t="s">
        <v>56</v>
      </c>
      <c r="H336" s="53" t="s">
        <v>55</v>
      </c>
      <c r="I336" s="52">
        <v>40</v>
      </c>
      <c r="J336" s="52">
        <v>10010</v>
      </c>
      <c r="K336" s="52">
        <v>40</v>
      </c>
      <c r="L336" s="52">
        <v>10010</v>
      </c>
      <c r="M336" s="52">
        <v>40</v>
      </c>
      <c r="N336" s="52">
        <v>10010</v>
      </c>
      <c r="O336" s="52">
        <v>40</v>
      </c>
      <c r="P336" s="52">
        <v>10010</v>
      </c>
      <c r="Q336" s="52">
        <v>40</v>
      </c>
      <c r="R336" s="52">
        <v>10010</v>
      </c>
      <c r="S336" s="52">
        <v>40</v>
      </c>
      <c r="T336" s="52">
        <v>10010</v>
      </c>
      <c r="U336" s="52">
        <v>40</v>
      </c>
      <c r="V336" s="52">
        <v>10010</v>
      </c>
      <c r="W336" s="52">
        <v>40</v>
      </c>
      <c r="X336" s="52">
        <v>10010</v>
      </c>
      <c r="Y336" s="52">
        <v>40</v>
      </c>
      <c r="Z336" s="52">
        <v>10010</v>
      </c>
      <c r="AA336" s="52">
        <v>40</v>
      </c>
      <c r="AB336" s="52">
        <v>10010</v>
      </c>
      <c r="AC336" s="52">
        <v>40</v>
      </c>
      <c r="AD336" s="52">
        <v>10010</v>
      </c>
      <c r="AE336" s="52">
        <v>40</v>
      </c>
      <c r="AF336" s="52">
        <v>10010</v>
      </c>
      <c r="AG336" s="52">
        <v>480</v>
      </c>
      <c r="AH336" s="52">
        <v>120120</v>
      </c>
    </row>
    <row r="337" spans="1:34">
      <c r="A337" s="50" t="s">
        <v>50</v>
      </c>
      <c r="B337" s="50" t="s">
        <v>1044</v>
      </c>
      <c r="C337" s="50" t="s">
        <v>1045</v>
      </c>
      <c r="D337" s="50" t="s">
        <v>1046</v>
      </c>
      <c r="E337" s="50" t="s">
        <v>54</v>
      </c>
      <c r="F337" s="50" t="s">
        <v>55</v>
      </c>
      <c r="G337" s="50" t="s">
        <v>56</v>
      </c>
      <c r="H337" s="53" t="s">
        <v>55</v>
      </c>
      <c r="M337" s="52">
        <v>30</v>
      </c>
      <c r="N337" s="52">
        <v>0</v>
      </c>
      <c r="S337" s="52">
        <v>30</v>
      </c>
      <c r="T337" s="52">
        <v>0</v>
      </c>
      <c r="Y337" s="52">
        <v>30</v>
      </c>
      <c r="Z337" s="52">
        <v>0</v>
      </c>
      <c r="AE337" s="52">
        <v>30</v>
      </c>
      <c r="AF337" s="52">
        <v>0</v>
      </c>
      <c r="AG337" s="52">
        <v>120</v>
      </c>
      <c r="AH337" s="52">
        <v>0</v>
      </c>
    </row>
    <row r="338" spans="1:34">
      <c r="A338" s="50" t="s">
        <v>50</v>
      </c>
      <c r="B338" s="50" t="s">
        <v>1047</v>
      </c>
      <c r="C338" s="50" t="s">
        <v>1048</v>
      </c>
      <c r="D338" s="50" t="s">
        <v>1049</v>
      </c>
      <c r="E338" s="50" t="s">
        <v>54</v>
      </c>
      <c r="F338" s="50" t="s">
        <v>55</v>
      </c>
      <c r="G338" s="50" t="s">
        <v>56</v>
      </c>
      <c r="H338" s="53" t="s">
        <v>55</v>
      </c>
      <c r="M338" s="52">
        <v>24</v>
      </c>
      <c r="N338" s="52">
        <v>0</v>
      </c>
      <c r="S338" s="52">
        <v>24</v>
      </c>
      <c r="T338" s="52">
        <v>0</v>
      </c>
      <c r="Y338" s="52">
        <v>24</v>
      </c>
      <c r="Z338" s="52">
        <v>0</v>
      </c>
      <c r="AE338" s="52">
        <v>24</v>
      </c>
      <c r="AF338" s="52">
        <v>0</v>
      </c>
      <c r="AG338" s="52">
        <v>96</v>
      </c>
      <c r="AH338" s="52">
        <v>0</v>
      </c>
    </row>
    <row r="339" spans="1:34">
      <c r="A339" s="50" t="s">
        <v>50</v>
      </c>
      <c r="B339" s="50" t="s">
        <v>1050</v>
      </c>
      <c r="C339" s="50" t="s">
        <v>1051</v>
      </c>
      <c r="D339" s="50" t="s">
        <v>1052</v>
      </c>
      <c r="E339" s="50" t="s">
        <v>69</v>
      </c>
      <c r="F339" s="50" t="s">
        <v>55</v>
      </c>
      <c r="G339" s="50" t="s">
        <v>56</v>
      </c>
      <c r="H339" s="53" t="s">
        <v>55</v>
      </c>
      <c r="I339" s="52">
        <v>46</v>
      </c>
      <c r="J339" s="52">
        <v>11450</v>
      </c>
      <c r="K339" s="52">
        <v>46</v>
      </c>
      <c r="L339" s="52">
        <v>11450</v>
      </c>
      <c r="M339" s="52">
        <v>46</v>
      </c>
      <c r="N339" s="52">
        <v>11450</v>
      </c>
      <c r="O339" s="52">
        <v>46</v>
      </c>
      <c r="P339" s="52">
        <v>11450</v>
      </c>
      <c r="Q339" s="52">
        <v>46</v>
      </c>
      <c r="R339" s="52">
        <v>11450</v>
      </c>
      <c r="S339" s="52">
        <v>46</v>
      </c>
      <c r="T339" s="52">
        <v>11450</v>
      </c>
      <c r="U339" s="52">
        <v>46</v>
      </c>
      <c r="V339" s="52">
        <v>11450</v>
      </c>
      <c r="W339" s="52">
        <v>30</v>
      </c>
      <c r="X339" s="52">
        <v>7610</v>
      </c>
      <c r="Y339" s="52">
        <v>30</v>
      </c>
      <c r="Z339" s="52">
        <v>7610</v>
      </c>
      <c r="AA339" s="52">
        <v>30</v>
      </c>
      <c r="AB339" s="52">
        <v>7610</v>
      </c>
      <c r="AC339" s="52">
        <v>30</v>
      </c>
      <c r="AD339" s="52">
        <v>7610</v>
      </c>
      <c r="AE339" s="52">
        <v>30</v>
      </c>
      <c r="AF339" s="52">
        <v>7610</v>
      </c>
      <c r="AG339" s="52">
        <v>472</v>
      </c>
      <c r="AH339" s="52">
        <v>118200</v>
      </c>
    </row>
    <row r="340" spans="1:34">
      <c r="A340" s="50" t="s">
        <v>50</v>
      </c>
      <c r="B340" s="50" t="s">
        <v>1053</v>
      </c>
      <c r="C340" s="50" t="s">
        <v>1054</v>
      </c>
      <c r="D340" s="50" t="s">
        <v>1055</v>
      </c>
      <c r="E340" s="50" t="s">
        <v>69</v>
      </c>
      <c r="F340" s="50" t="s">
        <v>70</v>
      </c>
      <c r="G340" s="50" t="s">
        <v>71</v>
      </c>
      <c r="H340" s="53" t="s">
        <v>72</v>
      </c>
      <c r="I340" s="52">
        <v>10</v>
      </c>
      <c r="J340" s="52">
        <v>2810</v>
      </c>
      <c r="K340" s="52">
        <v>16</v>
      </c>
      <c r="L340" s="52">
        <v>4250</v>
      </c>
      <c r="M340" s="52">
        <v>7</v>
      </c>
      <c r="N340" s="52">
        <v>2090</v>
      </c>
      <c r="O340" s="52">
        <v>10</v>
      </c>
      <c r="P340" s="52">
        <v>2810</v>
      </c>
      <c r="Q340" s="52">
        <v>12</v>
      </c>
      <c r="R340" s="52">
        <v>3290</v>
      </c>
      <c r="S340" s="52">
        <v>15</v>
      </c>
      <c r="T340" s="52">
        <v>4010</v>
      </c>
      <c r="U340" s="52">
        <v>13</v>
      </c>
      <c r="V340" s="52">
        <v>3530</v>
      </c>
      <c r="W340" s="52">
        <v>10</v>
      </c>
      <c r="X340" s="52">
        <v>2810</v>
      </c>
      <c r="Y340" s="52">
        <v>7</v>
      </c>
      <c r="Z340" s="52">
        <v>2090</v>
      </c>
      <c r="AA340" s="52">
        <v>16</v>
      </c>
      <c r="AB340" s="52">
        <v>4250</v>
      </c>
      <c r="AC340" s="52">
        <v>10</v>
      </c>
      <c r="AD340" s="52">
        <v>2810</v>
      </c>
      <c r="AE340" s="52">
        <v>9</v>
      </c>
      <c r="AF340" s="52">
        <v>2570</v>
      </c>
      <c r="AG340" s="52">
        <v>135</v>
      </c>
      <c r="AH340" s="52">
        <v>37320</v>
      </c>
    </row>
    <row r="341" spans="1:34">
      <c r="A341" s="50" t="s">
        <v>50</v>
      </c>
      <c r="B341" s="50" t="s">
        <v>1056</v>
      </c>
      <c r="C341" s="50" t="s">
        <v>1057</v>
      </c>
      <c r="D341" s="50" t="s">
        <v>1058</v>
      </c>
      <c r="E341" s="50" t="s">
        <v>54</v>
      </c>
      <c r="F341" s="50" t="s">
        <v>55</v>
      </c>
      <c r="G341" s="50" t="s">
        <v>56</v>
      </c>
      <c r="H341" s="53" t="s">
        <v>55</v>
      </c>
      <c r="M341" s="52">
        <v>18</v>
      </c>
      <c r="N341" s="52">
        <v>4230</v>
      </c>
      <c r="S341" s="52">
        <v>18</v>
      </c>
      <c r="T341" s="52">
        <v>4230</v>
      </c>
      <c r="Y341" s="52">
        <v>18</v>
      </c>
      <c r="Z341" s="52">
        <v>4230</v>
      </c>
      <c r="AE341" s="52">
        <v>18</v>
      </c>
      <c r="AF341" s="52">
        <v>4230</v>
      </c>
      <c r="AG341" s="52">
        <v>72</v>
      </c>
      <c r="AH341" s="52">
        <v>16920</v>
      </c>
    </row>
    <row r="342" spans="1:34">
      <c r="A342" s="50" t="s">
        <v>50</v>
      </c>
      <c r="B342" s="50" t="s">
        <v>1059</v>
      </c>
      <c r="C342" s="50" t="s">
        <v>1060</v>
      </c>
      <c r="D342" s="50" t="s">
        <v>1061</v>
      </c>
      <c r="E342" s="50" t="s">
        <v>54</v>
      </c>
      <c r="F342" s="50" t="s">
        <v>55</v>
      </c>
      <c r="G342" s="50" t="s">
        <v>56</v>
      </c>
      <c r="H342" s="53" t="s">
        <v>55</v>
      </c>
      <c r="I342" s="52">
        <v>40</v>
      </c>
      <c r="J342" s="52">
        <v>14030</v>
      </c>
      <c r="K342" s="52">
        <v>40</v>
      </c>
      <c r="L342" s="52">
        <v>14030</v>
      </c>
      <c r="M342" s="52">
        <v>40</v>
      </c>
      <c r="N342" s="52">
        <v>14030</v>
      </c>
      <c r="O342" s="52">
        <v>40</v>
      </c>
      <c r="P342" s="52">
        <v>14030</v>
      </c>
      <c r="Q342" s="52">
        <v>40</v>
      </c>
      <c r="R342" s="52">
        <v>14030</v>
      </c>
      <c r="S342" s="52">
        <v>40</v>
      </c>
      <c r="T342" s="52">
        <v>14030</v>
      </c>
      <c r="U342" s="52">
        <v>40</v>
      </c>
      <c r="V342" s="52">
        <v>14030</v>
      </c>
      <c r="W342" s="52">
        <v>40</v>
      </c>
      <c r="X342" s="52">
        <v>14030</v>
      </c>
      <c r="Y342" s="52">
        <v>40</v>
      </c>
      <c r="Z342" s="52">
        <v>14030</v>
      </c>
      <c r="AA342" s="52">
        <v>40</v>
      </c>
      <c r="AB342" s="52">
        <v>14030</v>
      </c>
      <c r="AC342" s="52">
        <v>40</v>
      </c>
      <c r="AD342" s="52">
        <v>14030</v>
      </c>
      <c r="AE342" s="52">
        <v>40</v>
      </c>
      <c r="AF342" s="52">
        <v>14030</v>
      </c>
      <c r="AG342" s="52">
        <v>480</v>
      </c>
      <c r="AH342" s="52">
        <v>168360</v>
      </c>
    </row>
    <row r="343" spans="1:34">
      <c r="A343" s="50" t="s">
        <v>50</v>
      </c>
      <c r="B343" s="50" t="s">
        <v>1062</v>
      </c>
      <c r="C343" s="50" t="s">
        <v>1063</v>
      </c>
      <c r="D343" s="50" t="s">
        <v>1064</v>
      </c>
      <c r="E343" s="50" t="s">
        <v>69</v>
      </c>
      <c r="F343" s="50" t="s">
        <v>704</v>
      </c>
      <c r="G343" s="50" t="s">
        <v>71</v>
      </c>
      <c r="H343" s="53" t="s">
        <v>72</v>
      </c>
      <c r="I343" s="52">
        <v>0</v>
      </c>
      <c r="J343" s="52">
        <v>0</v>
      </c>
      <c r="K343" s="52">
        <v>0</v>
      </c>
      <c r="L343" s="52">
        <v>0</v>
      </c>
      <c r="M343" s="52">
        <v>0</v>
      </c>
      <c r="N343" s="52">
        <v>0</v>
      </c>
      <c r="O343" s="52">
        <v>0</v>
      </c>
      <c r="P343" s="52">
        <v>0</v>
      </c>
      <c r="Q343" s="52">
        <v>0</v>
      </c>
      <c r="R343" s="52">
        <v>0</v>
      </c>
      <c r="S343" s="52">
        <v>0</v>
      </c>
      <c r="T343" s="52">
        <v>0</v>
      </c>
      <c r="U343" s="52">
        <v>0</v>
      </c>
      <c r="V343" s="52">
        <v>0</v>
      </c>
      <c r="W343" s="52">
        <v>0</v>
      </c>
      <c r="X343" s="52">
        <v>0</v>
      </c>
      <c r="Y343" s="52">
        <v>0</v>
      </c>
      <c r="Z343" s="52">
        <v>0</v>
      </c>
      <c r="AA343" s="52">
        <v>0</v>
      </c>
      <c r="AB343" s="52">
        <v>0</v>
      </c>
      <c r="AC343" s="52">
        <v>0</v>
      </c>
      <c r="AD343" s="52">
        <v>0</v>
      </c>
      <c r="AE343" s="52">
        <v>0</v>
      </c>
      <c r="AF343" s="52">
        <v>0</v>
      </c>
      <c r="AG343" s="52">
        <v>0</v>
      </c>
      <c r="AH343" s="52">
        <v>0</v>
      </c>
    </row>
    <row r="344" spans="1:34">
      <c r="A344" s="50" t="s">
        <v>50</v>
      </c>
      <c r="B344" s="50" t="s">
        <v>1065</v>
      </c>
      <c r="C344" s="50" t="s">
        <v>1066</v>
      </c>
      <c r="D344" s="50" t="s">
        <v>1067</v>
      </c>
      <c r="E344" s="50" t="s">
        <v>69</v>
      </c>
      <c r="F344" s="50" t="s">
        <v>808</v>
      </c>
      <c r="G344" s="50" t="s">
        <v>71</v>
      </c>
      <c r="H344" s="53" t="s">
        <v>72</v>
      </c>
      <c r="I344" s="52">
        <v>0</v>
      </c>
      <c r="J344" s="52">
        <v>0</v>
      </c>
      <c r="K344" s="52">
        <v>0</v>
      </c>
      <c r="L344" s="52">
        <v>0</v>
      </c>
      <c r="M344" s="52">
        <v>0</v>
      </c>
      <c r="N344" s="52">
        <v>0</v>
      </c>
      <c r="O344" s="52">
        <v>0</v>
      </c>
      <c r="P344" s="52">
        <v>0</v>
      </c>
      <c r="Q344" s="52">
        <v>0</v>
      </c>
      <c r="R344" s="52">
        <v>0</v>
      </c>
      <c r="S344" s="52">
        <v>0</v>
      </c>
      <c r="T344" s="52">
        <v>0</v>
      </c>
      <c r="U344" s="52">
        <v>0</v>
      </c>
      <c r="V344" s="52">
        <v>0</v>
      </c>
      <c r="W344" s="52">
        <v>0</v>
      </c>
      <c r="X344" s="52">
        <v>0</v>
      </c>
      <c r="Y344" s="52">
        <v>0</v>
      </c>
      <c r="Z344" s="52">
        <v>0</v>
      </c>
      <c r="AA344" s="52">
        <v>0</v>
      </c>
      <c r="AB344" s="52">
        <v>0</v>
      </c>
      <c r="AC344" s="52">
        <v>0</v>
      </c>
      <c r="AD344" s="52">
        <v>0</v>
      </c>
      <c r="AE344" s="52">
        <v>0</v>
      </c>
      <c r="AF344" s="52">
        <v>0</v>
      </c>
      <c r="AG344" s="52">
        <v>0</v>
      </c>
      <c r="AH344" s="52">
        <v>0</v>
      </c>
    </row>
    <row r="345" spans="1:34">
      <c r="A345" s="50" t="s">
        <v>50</v>
      </c>
      <c r="B345" s="50" t="s">
        <v>1068</v>
      </c>
      <c r="C345" s="50" t="s">
        <v>1069</v>
      </c>
      <c r="D345" s="50" t="s">
        <v>1070</v>
      </c>
      <c r="E345" s="50" t="s">
        <v>69</v>
      </c>
      <c r="F345" s="50" t="s">
        <v>55</v>
      </c>
      <c r="G345" s="50" t="s">
        <v>56</v>
      </c>
      <c r="H345" s="53" t="s">
        <v>55</v>
      </c>
      <c r="I345" s="52">
        <v>4</v>
      </c>
      <c r="J345" s="52">
        <v>1370</v>
      </c>
      <c r="K345" s="52">
        <v>4</v>
      </c>
      <c r="L345" s="52">
        <v>1370</v>
      </c>
      <c r="M345" s="52">
        <v>4</v>
      </c>
      <c r="N345" s="52">
        <v>1370</v>
      </c>
      <c r="O345" s="52">
        <v>4</v>
      </c>
      <c r="P345" s="52">
        <v>1370</v>
      </c>
      <c r="Q345" s="52">
        <v>4</v>
      </c>
      <c r="R345" s="52">
        <v>1370</v>
      </c>
      <c r="S345" s="52">
        <v>4</v>
      </c>
      <c r="T345" s="52">
        <v>1370</v>
      </c>
      <c r="U345" s="52">
        <v>4</v>
      </c>
      <c r="V345" s="52">
        <v>1370</v>
      </c>
      <c r="W345" s="52">
        <v>4</v>
      </c>
      <c r="X345" s="52">
        <v>1370</v>
      </c>
      <c r="Y345" s="52">
        <v>4</v>
      </c>
      <c r="Z345" s="52">
        <v>1370</v>
      </c>
      <c r="AA345" s="52">
        <v>4</v>
      </c>
      <c r="AB345" s="52">
        <v>1370</v>
      </c>
      <c r="AC345" s="52">
        <v>4</v>
      </c>
      <c r="AD345" s="52">
        <v>1370</v>
      </c>
      <c r="AE345" s="52">
        <v>4</v>
      </c>
      <c r="AF345" s="52">
        <v>1370</v>
      </c>
      <c r="AG345" s="52">
        <v>48</v>
      </c>
      <c r="AH345" s="52">
        <v>16440</v>
      </c>
    </row>
    <row r="346" spans="1:34">
      <c r="A346" s="50" t="s">
        <v>50</v>
      </c>
      <c r="B346" s="50" t="s">
        <v>1071</v>
      </c>
      <c r="C346" s="50" t="s">
        <v>1072</v>
      </c>
      <c r="D346" s="50" t="s">
        <v>1073</v>
      </c>
      <c r="E346" s="50" t="s">
        <v>54</v>
      </c>
      <c r="F346" s="50" t="s">
        <v>55</v>
      </c>
      <c r="G346" s="50" t="s">
        <v>56</v>
      </c>
      <c r="H346" s="53" t="s">
        <v>55</v>
      </c>
      <c r="M346" s="52">
        <v>48</v>
      </c>
      <c r="N346" s="52">
        <v>0</v>
      </c>
      <c r="S346" s="52">
        <v>48</v>
      </c>
      <c r="T346" s="52">
        <v>0</v>
      </c>
      <c r="Y346" s="52">
        <v>48</v>
      </c>
      <c r="Z346" s="52">
        <v>0</v>
      </c>
      <c r="AE346" s="52">
        <v>48</v>
      </c>
      <c r="AF346" s="52">
        <v>0</v>
      </c>
      <c r="AG346" s="52">
        <v>192</v>
      </c>
      <c r="AH346" s="52">
        <v>0</v>
      </c>
    </row>
    <row r="347" spans="1:34">
      <c r="A347" s="50" t="s">
        <v>50</v>
      </c>
      <c r="B347" s="50" t="s">
        <v>1074</v>
      </c>
      <c r="C347" s="50" t="s">
        <v>1075</v>
      </c>
      <c r="D347" s="50" t="s">
        <v>1076</v>
      </c>
      <c r="E347" s="50" t="s">
        <v>54</v>
      </c>
      <c r="F347" s="50" t="s">
        <v>55</v>
      </c>
      <c r="G347" s="50" t="s">
        <v>56</v>
      </c>
      <c r="H347" s="53" t="s">
        <v>55</v>
      </c>
      <c r="M347" s="52">
        <v>30</v>
      </c>
      <c r="N347" s="52">
        <v>0</v>
      </c>
      <c r="S347" s="52">
        <v>30</v>
      </c>
      <c r="T347" s="52">
        <v>0</v>
      </c>
      <c r="Y347" s="52">
        <v>30</v>
      </c>
      <c r="Z347" s="52">
        <v>0</v>
      </c>
      <c r="AE347" s="52">
        <v>30</v>
      </c>
      <c r="AF347" s="52">
        <v>0</v>
      </c>
      <c r="AG347" s="52">
        <v>120</v>
      </c>
      <c r="AH347" s="52">
        <v>0</v>
      </c>
    </row>
    <row r="348" spans="1:34">
      <c r="A348" s="50" t="s">
        <v>50</v>
      </c>
      <c r="B348" s="50" t="s">
        <v>1077</v>
      </c>
      <c r="C348" s="50" t="s">
        <v>1078</v>
      </c>
      <c r="D348" s="50" t="s">
        <v>1079</v>
      </c>
      <c r="E348" s="50" t="s">
        <v>54</v>
      </c>
      <c r="F348" s="50" t="s">
        <v>55</v>
      </c>
      <c r="G348" s="50" t="s">
        <v>56</v>
      </c>
      <c r="H348" s="53" t="s">
        <v>55</v>
      </c>
      <c r="M348" s="52">
        <v>18</v>
      </c>
      <c r="N348" s="52">
        <v>4230</v>
      </c>
      <c r="S348" s="52">
        <v>18</v>
      </c>
      <c r="T348" s="52">
        <v>4230</v>
      </c>
      <c r="Y348" s="52">
        <v>18</v>
      </c>
      <c r="Z348" s="52">
        <v>4230</v>
      </c>
      <c r="AE348" s="52">
        <v>18</v>
      </c>
      <c r="AF348" s="52">
        <v>4230</v>
      </c>
      <c r="AG348" s="52">
        <v>72</v>
      </c>
      <c r="AH348" s="52">
        <v>16920</v>
      </c>
    </row>
    <row r="349" spans="1:34">
      <c r="A349" s="50" t="s">
        <v>50</v>
      </c>
      <c r="B349" s="50" t="s">
        <v>1080</v>
      </c>
      <c r="C349" s="50" t="s">
        <v>1081</v>
      </c>
      <c r="D349" s="50" t="s">
        <v>1082</v>
      </c>
      <c r="E349" s="50" t="s">
        <v>54</v>
      </c>
      <c r="F349" s="50" t="s">
        <v>55</v>
      </c>
      <c r="G349" s="50" t="s">
        <v>56</v>
      </c>
      <c r="H349" s="53" t="s">
        <v>55</v>
      </c>
      <c r="M349" s="52">
        <v>30</v>
      </c>
      <c r="N349" s="52">
        <v>6390</v>
      </c>
      <c r="S349" s="52">
        <v>30</v>
      </c>
      <c r="T349" s="52">
        <v>6390</v>
      </c>
      <c r="Y349" s="52">
        <v>30</v>
      </c>
      <c r="Z349" s="52">
        <v>6390</v>
      </c>
      <c r="AE349" s="52">
        <v>30</v>
      </c>
      <c r="AF349" s="52">
        <v>6390</v>
      </c>
      <c r="AG349" s="52">
        <v>120</v>
      </c>
      <c r="AH349" s="52">
        <v>25560</v>
      </c>
    </row>
    <row r="350" spans="1:34">
      <c r="A350" s="50" t="s">
        <v>50</v>
      </c>
      <c r="B350" s="50" t="s">
        <v>1083</v>
      </c>
      <c r="C350" s="50" t="s">
        <v>1084</v>
      </c>
      <c r="D350" s="50" t="s">
        <v>1085</v>
      </c>
      <c r="E350" s="50" t="s">
        <v>54</v>
      </c>
      <c r="F350" s="50" t="s">
        <v>55</v>
      </c>
      <c r="G350" s="50" t="s">
        <v>56</v>
      </c>
      <c r="H350" s="53" t="s">
        <v>55</v>
      </c>
      <c r="M350" s="52">
        <v>48</v>
      </c>
      <c r="N350" s="52">
        <v>0</v>
      </c>
      <c r="S350" s="52">
        <v>48</v>
      </c>
      <c r="T350" s="52">
        <v>0</v>
      </c>
      <c r="Y350" s="52">
        <v>48</v>
      </c>
      <c r="Z350" s="52">
        <v>0</v>
      </c>
      <c r="AE350" s="52">
        <v>48</v>
      </c>
      <c r="AF350" s="52">
        <v>0</v>
      </c>
      <c r="AG350" s="52">
        <v>192</v>
      </c>
      <c r="AH350" s="52">
        <v>0</v>
      </c>
    </row>
    <row r="351" spans="1:34">
      <c r="A351" s="50" t="s">
        <v>50</v>
      </c>
      <c r="B351" s="50" t="s">
        <v>1086</v>
      </c>
      <c r="C351" s="50" t="s">
        <v>1087</v>
      </c>
      <c r="D351" s="50" t="s">
        <v>1076</v>
      </c>
      <c r="E351" s="50" t="s">
        <v>54</v>
      </c>
      <c r="F351" s="50" t="s">
        <v>55</v>
      </c>
      <c r="G351" s="50" t="s">
        <v>56</v>
      </c>
      <c r="H351" s="53" t="s">
        <v>55</v>
      </c>
      <c r="M351" s="52">
        <v>24</v>
      </c>
      <c r="N351" s="52">
        <v>0</v>
      </c>
      <c r="S351" s="52">
        <v>24</v>
      </c>
      <c r="T351" s="52">
        <v>0</v>
      </c>
      <c r="Y351" s="52">
        <v>24</v>
      </c>
      <c r="Z351" s="52">
        <v>0</v>
      </c>
      <c r="AE351" s="52">
        <v>24</v>
      </c>
      <c r="AF351" s="52">
        <v>0</v>
      </c>
      <c r="AG351" s="52">
        <v>96</v>
      </c>
      <c r="AH351" s="52">
        <v>0</v>
      </c>
    </row>
    <row r="352" spans="1:34">
      <c r="A352" s="50" t="s">
        <v>50</v>
      </c>
      <c r="B352" s="50" t="s">
        <v>1088</v>
      </c>
      <c r="C352" s="50" t="s">
        <v>1089</v>
      </c>
      <c r="D352" s="50" t="s">
        <v>1090</v>
      </c>
      <c r="E352" s="50" t="s">
        <v>54</v>
      </c>
      <c r="F352" s="50" t="s">
        <v>55</v>
      </c>
      <c r="G352" s="50" t="s">
        <v>56</v>
      </c>
      <c r="H352" s="53" t="s">
        <v>55</v>
      </c>
      <c r="M352" s="52">
        <v>18</v>
      </c>
      <c r="N352" s="52">
        <v>4230</v>
      </c>
      <c r="S352" s="52">
        <v>18</v>
      </c>
      <c r="T352" s="52">
        <v>4230</v>
      </c>
      <c r="Y352" s="52">
        <v>18</v>
      </c>
      <c r="Z352" s="52">
        <v>4230</v>
      </c>
      <c r="AE352" s="52">
        <v>18</v>
      </c>
      <c r="AF352" s="52">
        <v>4230</v>
      </c>
      <c r="AG352" s="52">
        <v>72</v>
      </c>
      <c r="AH352" s="52">
        <v>16920</v>
      </c>
    </row>
    <row r="353" spans="1:34">
      <c r="A353" s="50" t="s">
        <v>50</v>
      </c>
      <c r="B353" s="50" t="s">
        <v>1091</v>
      </c>
      <c r="C353" s="50" t="s">
        <v>1092</v>
      </c>
      <c r="D353" s="50" t="s">
        <v>1093</v>
      </c>
      <c r="E353" s="50" t="s">
        <v>54</v>
      </c>
      <c r="F353" s="50" t="s">
        <v>55</v>
      </c>
      <c r="G353" s="50" t="s">
        <v>56</v>
      </c>
      <c r="H353" s="53" t="s">
        <v>55</v>
      </c>
      <c r="M353" s="52">
        <v>36</v>
      </c>
      <c r="N353" s="52">
        <v>7470</v>
      </c>
      <c r="S353" s="52">
        <v>36</v>
      </c>
      <c r="T353" s="52">
        <v>7470</v>
      </c>
      <c r="Y353" s="52">
        <v>36</v>
      </c>
      <c r="Z353" s="52">
        <v>7470</v>
      </c>
      <c r="AE353" s="52">
        <v>36</v>
      </c>
      <c r="AF353" s="52">
        <v>7470</v>
      </c>
      <c r="AG353" s="52">
        <v>144</v>
      </c>
      <c r="AH353" s="52">
        <v>29880</v>
      </c>
    </row>
    <row r="354" spans="1:34">
      <c r="A354" s="50" t="s">
        <v>50</v>
      </c>
      <c r="B354" s="50" t="s">
        <v>1094</v>
      </c>
      <c r="C354" s="50" t="s">
        <v>966</v>
      </c>
      <c r="D354" s="50" t="s">
        <v>1095</v>
      </c>
      <c r="E354" s="50" t="s">
        <v>54</v>
      </c>
      <c r="F354" s="50" t="s">
        <v>55</v>
      </c>
      <c r="G354" s="50" t="s">
        <v>56</v>
      </c>
      <c r="H354" s="53" t="s">
        <v>55</v>
      </c>
      <c r="M354" s="52">
        <v>30</v>
      </c>
      <c r="N354" s="52">
        <v>6390</v>
      </c>
      <c r="S354" s="52">
        <v>30</v>
      </c>
      <c r="T354" s="52">
        <v>6390</v>
      </c>
      <c r="Y354" s="52">
        <v>30</v>
      </c>
      <c r="Z354" s="52">
        <v>6390</v>
      </c>
      <c r="AE354" s="52">
        <v>30</v>
      </c>
      <c r="AF354" s="52">
        <v>6390</v>
      </c>
      <c r="AG354" s="52">
        <v>120</v>
      </c>
      <c r="AH354" s="52">
        <v>25560</v>
      </c>
    </row>
    <row r="355" spans="1:34">
      <c r="A355" s="50" t="s">
        <v>50</v>
      </c>
      <c r="B355" s="50" t="s">
        <v>1096</v>
      </c>
      <c r="C355" s="50" t="s">
        <v>1097</v>
      </c>
      <c r="D355" s="50" t="s">
        <v>1098</v>
      </c>
      <c r="E355" s="50" t="s">
        <v>69</v>
      </c>
      <c r="F355" s="50" t="s">
        <v>70</v>
      </c>
      <c r="G355" s="50" t="s">
        <v>71</v>
      </c>
      <c r="H355" s="53" t="s">
        <v>72</v>
      </c>
      <c r="I355" s="52">
        <v>0</v>
      </c>
      <c r="J355" s="52">
        <v>410</v>
      </c>
      <c r="K355" s="52">
        <v>0</v>
      </c>
      <c r="L355" s="52">
        <v>410</v>
      </c>
      <c r="M355" s="52">
        <v>0</v>
      </c>
      <c r="N355" s="52">
        <v>410</v>
      </c>
      <c r="O355" s="52">
        <v>0</v>
      </c>
      <c r="P355" s="52">
        <v>410</v>
      </c>
      <c r="Q355" s="52">
        <v>0</v>
      </c>
      <c r="R355" s="52">
        <v>410</v>
      </c>
      <c r="S355" s="52">
        <v>0</v>
      </c>
      <c r="T355" s="52">
        <v>410</v>
      </c>
      <c r="U355" s="52">
        <v>0</v>
      </c>
      <c r="V355" s="52">
        <v>410</v>
      </c>
      <c r="W355" s="52">
        <v>0</v>
      </c>
      <c r="X355" s="52">
        <v>410</v>
      </c>
      <c r="Y355" s="52">
        <v>0</v>
      </c>
      <c r="Z355" s="52">
        <v>410</v>
      </c>
      <c r="AA355" s="52">
        <v>0</v>
      </c>
      <c r="AB355" s="52">
        <v>410</v>
      </c>
      <c r="AC355" s="52">
        <v>0</v>
      </c>
      <c r="AD355" s="52">
        <v>410</v>
      </c>
      <c r="AE355" s="52">
        <v>0</v>
      </c>
      <c r="AF355" s="52">
        <v>410</v>
      </c>
      <c r="AG355" s="52">
        <v>0</v>
      </c>
      <c r="AH355" s="52">
        <v>4920</v>
      </c>
    </row>
    <row r="356" spans="1:34">
      <c r="A356" s="50" t="s">
        <v>50</v>
      </c>
      <c r="B356" s="50" t="s">
        <v>1099</v>
      </c>
      <c r="C356" s="50" t="s">
        <v>1100</v>
      </c>
      <c r="D356" s="50" t="s">
        <v>1101</v>
      </c>
      <c r="E356" s="50" t="s">
        <v>902</v>
      </c>
      <c r="F356" s="50" t="s">
        <v>808</v>
      </c>
      <c r="G356" s="50" t="s">
        <v>71</v>
      </c>
      <c r="H356" s="53" t="s">
        <v>72</v>
      </c>
      <c r="I356" s="52">
        <v>285</v>
      </c>
      <c r="J356" s="52">
        <v>134460</v>
      </c>
      <c r="K356" s="52">
        <v>303</v>
      </c>
      <c r="L356" s="52">
        <v>142920</v>
      </c>
      <c r="M356" s="52">
        <v>297</v>
      </c>
      <c r="N356" s="52">
        <v>140100</v>
      </c>
      <c r="O356" s="52">
        <v>78</v>
      </c>
      <c r="P356" s="52">
        <v>37170</v>
      </c>
      <c r="Q356" s="52">
        <v>108</v>
      </c>
      <c r="R356" s="52">
        <v>51270</v>
      </c>
      <c r="S356" s="52">
        <v>75</v>
      </c>
      <c r="T356" s="52">
        <v>35760</v>
      </c>
      <c r="U356" s="52">
        <v>81</v>
      </c>
      <c r="V356" s="52">
        <v>38580</v>
      </c>
      <c r="W356" s="52">
        <v>81</v>
      </c>
      <c r="X356" s="52">
        <v>38580</v>
      </c>
      <c r="Y356" s="52">
        <v>0</v>
      </c>
      <c r="Z356" s="52">
        <v>510</v>
      </c>
      <c r="AA356" s="52">
        <v>0</v>
      </c>
      <c r="AB356" s="52">
        <v>510</v>
      </c>
      <c r="AC356" s="52">
        <v>0</v>
      </c>
      <c r="AD356" s="52">
        <v>510</v>
      </c>
      <c r="AE356" s="52">
        <v>0</v>
      </c>
      <c r="AF356" s="52">
        <v>0</v>
      </c>
      <c r="AG356" s="52">
        <v>1308</v>
      </c>
      <c r="AH356" s="52">
        <v>620370</v>
      </c>
    </row>
    <row r="357" spans="1:34">
      <c r="A357" s="50" t="s">
        <v>50</v>
      </c>
      <c r="B357" s="50" t="s">
        <v>1102</v>
      </c>
      <c r="C357" s="50" t="s">
        <v>1103</v>
      </c>
      <c r="D357" s="50" t="s">
        <v>1104</v>
      </c>
      <c r="E357" s="50" t="s">
        <v>54</v>
      </c>
      <c r="F357" s="50" t="s">
        <v>55</v>
      </c>
      <c r="G357" s="50" t="s">
        <v>56</v>
      </c>
      <c r="H357" s="53" t="s">
        <v>55</v>
      </c>
      <c r="M357" s="52">
        <v>18</v>
      </c>
      <c r="N357" s="52">
        <v>4230</v>
      </c>
      <c r="S357" s="52">
        <v>18</v>
      </c>
      <c r="T357" s="52">
        <v>4230</v>
      </c>
      <c r="Y357" s="52">
        <v>18</v>
      </c>
      <c r="Z357" s="52">
        <v>4230</v>
      </c>
      <c r="AE357" s="52">
        <v>18</v>
      </c>
      <c r="AF357" s="52">
        <v>4230</v>
      </c>
      <c r="AG357" s="52">
        <v>72</v>
      </c>
      <c r="AH357" s="52">
        <v>16920</v>
      </c>
    </row>
    <row r="358" spans="1:34">
      <c r="A358" s="50" t="s">
        <v>50</v>
      </c>
      <c r="B358" s="50" t="s">
        <v>1105</v>
      </c>
      <c r="C358" s="50" t="s">
        <v>1106</v>
      </c>
      <c r="D358" s="50" t="s">
        <v>1107</v>
      </c>
      <c r="E358" s="50" t="s">
        <v>69</v>
      </c>
      <c r="F358" s="50" t="s">
        <v>70</v>
      </c>
      <c r="G358" s="50" t="s">
        <v>71</v>
      </c>
      <c r="H358" s="53" t="s">
        <v>72</v>
      </c>
      <c r="I358" s="52">
        <v>0</v>
      </c>
      <c r="J358" s="52">
        <v>0</v>
      </c>
      <c r="K358" s="52">
        <v>0</v>
      </c>
      <c r="L358" s="52">
        <v>0</v>
      </c>
      <c r="M358" s="52">
        <v>0</v>
      </c>
      <c r="N358" s="52">
        <v>0</v>
      </c>
      <c r="O358" s="52">
        <v>0</v>
      </c>
      <c r="P358" s="52">
        <v>0</v>
      </c>
      <c r="Q358" s="52">
        <v>0</v>
      </c>
      <c r="R358" s="52">
        <v>0</v>
      </c>
      <c r="S358" s="52">
        <v>0</v>
      </c>
      <c r="T358" s="52">
        <v>0</v>
      </c>
      <c r="U358" s="52">
        <v>0</v>
      </c>
      <c r="V358" s="52">
        <v>0</v>
      </c>
      <c r="W358" s="52">
        <v>0</v>
      </c>
      <c r="X358" s="52">
        <v>0</v>
      </c>
      <c r="Y358" s="52">
        <v>0</v>
      </c>
      <c r="Z358" s="52">
        <v>0</v>
      </c>
      <c r="AA358" s="52">
        <v>0</v>
      </c>
      <c r="AB358" s="52">
        <v>0</v>
      </c>
      <c r="AC358" s="52">
        <v>0</v>
      </c>
      <c r="AD358" s="52">
        <v>0</v>
      </c>
      <c r="AE358" s="52">
        <v>0</v>
      </c>
      <c r="AF358" s="52">
        <v>0</v>
      </c>
      <c r="AG358" s="52">
        <v>0</v>
      </c>
      <c r="AH358" s="52">
        <v>0</v>
      </c>
    </row>
    <row r="359" spans="1:34">
      <c r="A359" s="50" t="s">
        <v>50</v>
      </c>
      <c r="B359" s="50" t="s">
        <v>1108</v>
      </c>
      <c r="C359" s="50" t="s">
        <v>1109</v>
      </c>
      <c r="D359" s="50" t="s">
        <v>1110</v>
      </c>
      <c r="E359" s="50" t="s">
        <v>69</v>
      </c>
      <c r="F359" s="50" t="s">
        <v>55</v>
      </c>
      <c r="G359" s="50" t="s">
        <v>56</v>
      </c>
      <c r="H359" s="53" t="s">
        <v>55</v>
      </c>
      <c r="I359" s="52">
        <v>40</v>
      </c>
      <c r="J359" s="52">
        <v>10010</v>
      </c>
      <c r="K359" s="52">
        <v>40</v>
      </c>
      <c r="L359" s="52">
        <v>10010</v>
      </c>
      <c r="M359" s="52">
        <v>40</v>
      </c>
      <c r="N359" s="52">
        <v>10010</v>
      </c>
      <c r="O359" s="52">
        <v>40</v>
      </c>
      <c r="P359" s="52">
        <v>10010</v>
      </c>
      <c r="Q359" s="52">
        <v>40</v>
      </c>
      <c r="R359" s="52">
        <v>10010</v>
      </c>
      <c r="S359" s="52">
        <v>40</v>
      </c>
      <c r="T359" s="52">
        <v>10010</v>
      </c>
      <c r="U359" s="52">
        <v>15</v>
      </c>
      <c r="V359" s="52">
        <v>4010</v>
      </c>
      <c r="W359" s="52">
        <v>15</v>
      </c>
      <c r="X359" s="52">
        <v>4010</v>
      </c>
      <c r="Y359" s="52">
        <v>15</v>
      </c>
      <c r="Z359" s="52">
        <v>4010</v>
      </c>
      <c r="AA359" s="52">
        <v>15</v>
      </c>
      <c r="AB359" s="52">
        <v>4010</v>
      </c>
      <c r="AC359" s="52">
        <v>15</v>
      </c>
      <c r="AD359" s="52">
        <v>4010</v>
      </c>
      <c r="AE359" s="52">
        <v>15</v>
      </c>
      <c r="AF359" s="52">
        <v>4010</v>
      </c>
      <c r="AG359" s="52">
        <v>330</v>
      </c>
      <c r="AH359" s="52">
        <v>84120</v>
      </c>
    </row>
    <row r="360" spans="1:34">
      <c r="A360" s="50" t="s">
        <v>50</v>
      </c>
      <c r="B360" s="50" t="s">
        <v>1111</v>
      </c>
      <c r="C360" s="50" t="s">
        <v>1112</v>
      </c>
      <c r="D360" s="50" t="s">
        <v>1113</v>
      </c>
      <c r="E360" s="50" t="s">
        <v>69</v>
      </c>
      <c r="F360" s="50" t="s">
        <v>55</v>
      </c>
      <c r="G360" s="50" t="s">
        <v>56</v>
      </c>
      <c r="H360" s="53" t="s">
        <v>55</v>
      </c>
      <c r="I360" s="52">
        <v>40</v>
      </c>
      <c r="J360" s="52">
        <v>0</v>
      </c>
      <c r="K360" s="52">
        <v>40</v>
      </c>
      <c r="L360" s="52">
        <v>0</v>
      </c>
      <c r="M360" s="52">
        <v>40</v>
      </c>
      <c r="N360" s="52">
        <v>0</v>
      </c>
      <c r="O360" s="52">
        <v>40</v>
      </c>
      <c r="P360" s="52">
        <v>0</v>
      </c>
      <c r="Q360" s="52">
        <v>40</v>
      </c>
      <c r="R360" s="52">
        <v>0</v>
      </c>
      <c r="S360" s="52">
        <v>40</v>
      </c>
      <c r="T360" s="52">
        <v>0</v>
      </c>
      <c r="U360" s="52">
        <v>40</v>
      </c>
      <c r="V360" s="52">
        <v>0</v>
      </c>
      <c r="W360" s="52">
        <v>40</v>
      </c>
      <c r="X360" s="52">
        <v>0</v>
      </c>
      <c r="Y360" s="52">
        <v>40</v>
      </c>
      <c r="Z360" s="52">
        <v>0</v>
      </c>
      <c r="AA360" s="52">
        <v>40</v>
      </c>
      <c r="AB360" s="52">
        <v>0</v>
      </c>
      <c r="AC360" s="52">
        <v>40</v>
      </c>
      <c r="AD360" s="52">
        <v>0</v>
      </c>
      <c r="AE360" s="52">
        <v>40</v>
      </c>
      <c r="AF360" s="52">
        <v>0</v>
      </c>
      <c r="AG360" s="52">
        <v>480</v>
      </c>
      <c r="AH360" s="52">
        <v>0</v>
      </c>
    </row>
    <row r="361" spans="1:34">
      <c r="A361" s="50" t="s">
        <v>50</v>
      </c>
      <c r="B361" s="50" t="s">
        <v>1114</v>
      </c>
      <c r="C361" s="50" t="s">
        <v>1115</v>
      </c>
      <c r="D361" s="50" t="s">
        <v>1116</v>
      </c>
      <c r="E361" s="50" t="s">
        <v>69</v>
      </c>
      <c r="F361" s="50" t="s">
        <v>55</v>
      </c>
      <c r="G361" s="50" t="s">
        <v>56</v>
      </c>
      <c r="H361" s="53" t="s">
        <v>55</v>
      </c>
      <c r="I361" s="52">
        <v>48</v>
      </c>
      <c r="J361" s="52">
        <v>11930</v>
      </c>
      <c r="K361" s="52">
        <v>48</v>
      </c>
      <c r="L361" s="52">
        <v>11930</v>
      </c>
      <c r="M361" s="52">
        <v>48</v>
      </c>
      <c r="N361" s="52">
        <v>11930</v>
      </c>
      <c r="O361" s="52">
        <v>48</v>
      </c>
      <c r="P361" s="52">
        <v>11930</v>
      </c>
      <c r="Q361" s="52">
        <v>48</v>
      </c>
      <c r="R361" s="52">
        <v>11930</v>
      </c>
      <c r="S361" s="52">
        <v>48</v>
      </c>
      <c r="T361" s="52">
        <v>11930</v>
      </c>
      <c r="U361" s="52">
        <v>48</v>
      </c>
      <c r="V361" s="52">
        <v>11930</v>
      </c>
      <c r="W361" s="52">
        <v>48</v>
      </c>
      <c r="X361" s="52">
        <v>11930</v>
      </c>
      <c r="Y361" s="52">
        <v>48</v>
      </c>
      <c r="Z361" s="52">
        <v>11930</v>
      </c>
      <c r="AA361" s="52">
        <v>48</v>
      </c>
      <c r="AB361" s="52">
        <v>11930</v>
      </c>
      <c r="AC361" s="52">
        <v>48</v>
      </c>
      <c r="AD361" s="52">
        <v>11930</v>
      </c>
      <c r="AE361" s="52">
        <v>48</v>
      </c>
      <c r="AF361" s="52">
        <v>11930</v>
      </c>
      <c r="AG361" s="52">
        <v>576</v>
      </c>
      <c r="AH361" s="52">
        <v>143160</v>
      </c>
    </row>
    <row r="362" spans="1:34">
      <c r="A362" s="50" t="s">
        <v>50</v>
      </c>
      <c r="B362" s="50" t="s">
        <v>1117</v>
      </c>
      <c r="C362" s="50" t="s">
        <v>1118</v>
      </c>
      <c r="D362" s="50" t="s">
        <v>1119</v>
      </c>
      <c r="E362" s="50" t="s">
        <v>69</v>
      </c>
      <c r="F362" s="50" t="s">
        <v>55</v>
      </c>
      <c r="G362" s="50" t="s">
        <v>56</v>
      </c>
      <c r="H362" s="53" t="s">
        <v>55</v>
      </c>
      <c r="I362" s="52">
        <v>40</v>
      </c>
      <c r="J362" s="52">
        <v>10010</v>
      </c>
      <c r="K362" s="52">
        <v>40</v>
      </c>
      <c r="L362" s="52">
        <v>10010</v>
      </c>
      <c r="M362" s="52">
        <v>40</v>
      </c>
      <c r="N362" s="52">
        <v>10010</v>
      </c>
      <c r="O362" s="52">
        <v>40</v>
      </c>
      <c r="P362" s="52">
        <v>10010</v>
      </c>
      <c r="Q362" s="52">
        <v>40</v>
      </c>
      <c r="R362" s="52">
        <v>10010</v>
      </c>
      <c r="S362" s="52">
        <v>40</v>
      </c>
      <c r="T362" s="52">
        <v>10010</v>
      </c>
      <c r="U362" s="52">
        <v>40</v>
      </c>
      <c r="V362" s="52">
        <v>10010</v>
      </c>
      <c r="W362" s="52">
        <v>40</v>
      </c>
      <c r="X362" s="52">
        <v>10010</v>
      </c>
      <c r="Y362" s="52">
        <v>40</v>
      </c>
      <c r="Z362" s="52">
        <v>10010</v>
      </c>
      <c r="AA362" s="52">
        <v>40</v>
      </c>
      <c r="AB362" s="52">
        <v>10010</v>
      </c>
      <c r="AC362" s="52">
        <v>40</v>
      </c>
      <c r="AD362" s="52">
        <v>10010</v>
      </c>
      <c r="AE362" s="52">
        <v>40</v>
      </c>
      <c r="AF362" s="52">
        <v>10010</v>
      </c>
      <c r="AG362" s="52">
        <v>480</v>
      </c>
      <c r="AH362" s="52">
        <v>120120</v>
      </c>
    </row>
    <row r="363" spans="1:34">
      <c r="A363" s="50" t="s">
        <v>50</v>
      </c>
      <c r="B363" s="50" t="s">
        <v>1120</v>
      </c>
      <c r="C363" s="50" t="s">
        <v>1121</v>
      </c>
      <c r="D363" s="50" t="s">
        <v>1119</v>
      </c>
      <c r="E363" s="50" t="s">
        <v>69</v>
      </c>
      <c r="F363" s="50" t="s">
        <v>55</v>
      </c>
      <c r="G363" s="50" t="s">
        <v>56</v>
      </c>
      <c r="H363" s="53" t="s">
        <v>55</v>
      </c>
      <c r="I363" s="52">
        <v>40</v>
      </c>
      <c r="J363" s="52">
        <v>10010</v>
      </c>
      <c r="K363" s="52">
        <v>40</v>
      </c>
      <c r="L363" s="52">
        <v>10010</v>
      </c>
      <c r="M363" s="52">
        <v>40</v>
      </c>
      <c r="N363" s="52">
        <v>10010</v>
      </c>
      <c r="O363" s="52">
        <v>40</v>
      </c>
      <c r="P363" s="52">
        <v>10010</v>
      </c>
      <c r="Q363" s="52">
        <v>40</v>
      </c>
      <c r="R363" s="52">
        <v>10010</v>
      </c>
      <c r="S363" s="52">
        <v>40</v>
      </c>
      <c r="T363" s="52">
        <v>10010</v>
      </c>
      <c r="U363" s="52">
        <v>40</v>
      </c>
      <c r="V363" s="52">
        <v>10010</v>
      </c>
      <c r="W363" s="52">
        <v>40</v>
      </c>
      <c r="X363" s="52">
        <v>10010</v>
      </c>
      <c r="Y363" s="52">
        <v>40</v>
      </c>
      <c r="Z363" s="52">
        <v>10010</v>
      </c>
      <c r="AA363" s="52">
        <v>40</v>
      </c>
      <c r="AB363" s="52">
        <v>10010</v>
      </c>
      <c r="AC363" s="52">
        <v>40</v>
      </c>
      <c r="AD363" s="52">
        <v>10010</v>
      </c>
      <c r="AE363" s="52">
        <v>40</v>
      </c>
      <c r="AF363" s="52">
        <v>10010</v>
      </c>
      <c r="AG363" s="52">
        <v>480</v>
      </c>
      <c r="AH363" s="52">
        <v>120120</v>
      </c>
    </row>
    <row r="364" spans="1:34">
      <c r="A364" s="50" t="s">
        <v>50</v>
      </c>
      <c r="B364" s="50" t="s">
        <v>1122</v>
      </c>
      <c r="C364" s="50" t="s">
        <v>1123</v>
      </c>
      <c r="D364" s="50" t="s">
        <v>1119</v>
      </c>
      <c r="E364" s="50" t="s">
        <v>69</v>
      </c>
      <c r="F364" s="50" t="s">
        <v>55</v>
      </c>
      <c r="G364" s="50" t="s">
        <v>56</v>
      </c>
      <c r="H364" s="53" t="s">
        <v>55</v>
      </c>
      <c r="I364" s="52">
        <v>48</v>
      </c>
      <c r="J364" s="52">
        <v>11930</v>
      </c>
      <c r="K364" s="52">
        <v>48</v>
      </c>
      <c r="L364" s="52">
        <v>11930</v>
      </c>
      <c r="M364" s="52">
        <v>48</v>
      </c>
      <c r="N364" s="52">
        <v>11930</v>
      </c>
      <c r="O364" s="52">
        <v>48</v>
      </c>
      <c r="P364" s="52">
        <v>11930</v>
      </c>
      <c r="Q364" s="52">
        <v>48</v>
      </c>
      <c r="R364" s="52">
        <v>11930</v>
      </c>
      <c r="S364" s="52">
        <v>48</v>
      </c>
      <c r="T364" s="52">
        <v>11930</v>
      </c>
      <c r="U364" s="52">
        <v>48</v>
      </c>
      <c r="V364" s="52">
        <v>11930</v>
      </c>
      <c r="W364" s="52">
        <v>48</v>
      </c>
      <c r="X364" s="52">
        <v>11930</v>
      </c>
      <c r="Y364" s="52">
        <v>48</v>
      </c>
      <c r="Z364" s="52">
        <v>11930</v>
      </c>
      <c r="AA364" s="52">
        <v>48</v>
      </c>
      <c r="AB364" s="52">
        <v>11930</v>
      </c>
      <c r="AC364" s="52">
        <v>48</v>
      </c>
      <c r="AD364" s="52">
        <v>11930</v>
      </c>
      <c r="AE364" s="52">
        <v>48</v>
      </c>
      <c r="AF364" s="52">
        <v>11930</v>
      </c>
      <c r="AG364" s="52">
        <v>576</v>
      </c>
      <c r="AH364" s="52">
        <v>143160</v>
      </c>
    </row>
    <row r="365" spans="1:34">
      <c r="A365" s="50" t="s">
        <v>50</v>
      </c>
      <c r="B365" s="50" t="s">
        <v>1124</v>
      </c>
      <c r="C365" s="50" t="s">
        <v>1125</v>
      </c>
      <c r="D365" s="50" t="s">
        <v>1119</v>
      </c>
      <c r="E365" s="50" t="s">
        <v>69</v>
      </c>
      <c r="F365" s="50" t="s">
        <v>55</v>
      </c>
      <c r="G365" s="50" t="s">
        <v>56</v>
      </c>
      <c r="H365" s="53" t="s">
        <v>55</v>
      </c>
      <c r="I365" s="52">
        <v>40</v>
      </c>
      <c r="J365" s="52">
        <v>10010</v>
      </c>
      <c r="K365" s="52">
        <v>40</v>
      </c>
      <c r="L365" s="52">
        <v>10010</v>
      </c>
      <c r="M365" s="52">
        <v>40</v>
      </c>
      <c r="N365" s="52">
        <v>10010</v>
      </c>
      <c r="O365" s="52">
        <v>40</v>
      </c>
      <c r="P365" s="52">
        <v>10010</v>
      </c>
      <c r="Q365" s="52">
        <v>40</v>
      </c>
      <c r="R365" s="52">
        <v>10010</v>
      </c>
      <c r="S365" s="52">
        <v>40</v>
      </c>
      <c r="T365" s="52">
        <v>10010</v>
      </c>
      <c r="U365" s="52">
        <v>40</v>
      </c>
      <c r="V365" s="52">
        <v>10010</v>
      </c>
      <c r="W365" s="52">
        <v>40</v>
      </c>
      <c r="X365" s="52">
        <v>10010</v>
      </c>
      <c r="Y365" s="52">
        <v>40</v>
      </c>
      <c r="Z365" s="52">
        <v>10010</v>
      </c>
      <c r="AA365" s="52">
        <v>40</v>
      </c>
      <c r="AB365" s="52">
        <v>10010</v>
      </c>
      <c r="AC365" s="52">
        <v>40</v>
      </c>
      <c r="AD365" s="52">
        <v>10010</v>
      </c>
      <c r="AE365" s="52">
        <v>40</v>
      </c>
      <c r="AF365" s="52">
        <v>10010</v>
      </c>
      <c r="AG365" s="52">
        <v>480</v>
      </c>
      <c r="AH365" s="52">
        <v>120120</v>
      </c>
    </row>
    <row r="366" spans="1:34">
      <c r="A366" s="50" t="s">
        <v>50</v>
      </c>
      <c r="B366" s="50" t="s">
        <v>1126</v>
      </c>
      <c r="C366" s="50" t="s">
        <v>1127</v>
      </c>
      <c r="D366" s="50" t="s">
        <v>1128</v>
      </c>
      <c r="E366" s="50" t="s">
        <v>69</v>
      </c>
      <c r="F366" s="50" t="s">
        <v>55</v>
      </c>
      <c r="G366" s="50" t="s">
        <v>56</v>
      </c>
      <c r="H366" s="53" t="s">
        <v>55</v>
      </c>
      <c r="I366" s="52">
        <v>40</v>
      </c>
      <c r="J366" s="52">
        <v>10010</v>
      </c>
      <c r="K366" s="52">
        <v>40</v>
      </c>
      <c r="L366" s="52">
        <v>10010</v>
      </c>
      <c r="M366" s="52">
        <v>40</v>
      </c>
      <c r="N366" s="52">
        <v>10010</v>
      </c>
      <c r="O366" s="52">
        <v>40</v>
      </c>
      <c r="P366" s="52">
        <v>10010</v>
      </c>
      <c r="Q366" s="52">
        <v>40</v>
      </c>
      <c r="R366" s="52">
        <v>10010</v>
      </c>
      <c r="S366" s="52">
        <v>40</v>
      </c>
      <c r="T366" s="52">
        <v>10010</v>
      </c>
      <c r="U366" s="52">
        <v>40</v>
      </c>
      <c r="V366" s="52">
        <v>10010</v>
      </c>
      <c r="W366" s="52">
        <v>40</v>
      </c>
      <c r="X366" s="52">
        <v>10010</v>
      </c>
      <c r="Y366" s="52">
        <v>40</v>
      </c>
      <c r="Z366" s="52">
        <v>10010</v>
      </c>
      <c r="AA366" s="52">
        <v>40</v>
      </c>
      <c r="AB366" s="52">
        <v>10010</v>
      </c>
      <c r="AC366" s="52">
        <v>40</v>
      </c>
      <c r="AD366" s="52">
        <v>10010</v>
      </c>
      <c r="AE366" s="52">
        <v>40</v>
      </c>
      <c r="AF366" s="52">
        <v>10010</v>
      </c>
      <c r="AG366" s="52">
        <v>480</v>
      </c>
      <c r="AH366" s="52">
        <v>120120</v>
      </c>
    </row>
    <row r="367" spans="1:34">
      <c r="A367" s="50" t="s">
        <v>50</v>
      </c>
      <c r="B367" s="50" t="s">
        <v>1129</v>
      </c>
      <c r="C367" s="50" t="s">
        <v>1130</v>
      </c>
      <c r="D367" s="50" t="s">
        <v>1131</v>
      </c>
      <c r="E367" s="50" t="s">
        <v>69</v>
      </c>
      <c r="F367" s="50" t="s">
        <v>55</v>
      </c>
      <c r="G367" s="50" t="s">
        <v>56</v>
      </c>
      <c r="H367" s="53" t="s">
        <v>55</v>
      </c>
      <c r="I367" s="52">
        <v>40</v>
      </c>
      <c r="J367" s="52">
        <v>10010</v>
      </c>
      <c r="K367" s="52">
        <v>40</v>
      </c>
      <c r="L367" s="52">
        <v>10010</v>
      </c>
      <c r="M367" s="52">
        <v>40</v>
      </c>
      <c r="N367" s="52">
        <v>10010</v>
      </c>
      <c r="O367" s="52">
        <v>40</v>
      </c>
      <c r="P367" s="52">
        <v>10010</v>
      </c>
      <c r="Q367" s="52">
        <v>40</v>
      </c>
      <c r="R367" s="52">
        <v>10010</v>
      </c>
      <c r="S367" s="52">
        <v>40</v>
      </c>
      <c r="T367" s="52">
        <v>10010</v>
      </c>
      <c r="U367" s="52">
        <v>40</v>
      </c>
      <c r="V367" s="52">
        <v>10010</v>
      </c>
      <c r="W367" s="52">
        <v>40</v>
      </c>
      <c r="X367" s="52">
        <v>10010</v>
      </c>
      <c r="Y367" s="52">
        <v>40</v>
      </c>
      <c r="Z367" s="52">
        <v>10010</v>
      </c>
      <c r="AA367" s="52">
        <v>40</v>
      </c>
      <c r="AB367" s="52">
        <v>10010</v>
      </c>
      <c r="AC367" s="52">
        <v>40</v>
      </c>
      <c r="AD367" s="52">
        <v>10010</v>
      </c>
      <c r="AE367" s="52">
        <v>40</v>
      </c>
      <c r="AF367" s="52">
        <v>10010</v>
      </c>
      <c r="AG367" s="52">
        <v>480</v>
      </c>
      <c r="AH367" s="52">
        <v>120120</v>
      </c>
    </row>
    <row r="368" spans="1:34">
      <c r="A368" s="50" t="s">
        <v>50</v>
      </c>
      <c r="B368" s="50" t="s">
        <v>1132</v>
      </c>
      <c r="C368" s="50" t="s">
        <v>1133</v>
      </c>
      <c r="D368" s="50" t="s">
        <v>1134</v>
      </c>
      <c r="E368" s="50" t="s">
        <v>69</v>
      </c>
      <c r="F368" s="50" t="s">
        <v>55</v>
      </c>
      <c r="G368" s="50" t="s">
        <v>56</v>
      </c>
      <c r="H368" s="53" t="s">
        <v>55</v>
      </c>
      <c r="I368" s="52">
        <v>40</v>
      </c>
      <c r="J368" s="52">
        <v>10010</v>
      </c>
      <c r="K368" s="52">
        <v>40</v>
      </c>
      <c r="L368" s="52">
        <v>10010</v>
      </c>
      <c r="M368" s="52">
        <v>40</v>
      </c>
      <c r="N368" s="52">
        <v>10010</v>
      </c>
      <c r="O368" s="52">
        <v>40</v>
      </c>
      <c r="P368" s="52">
        <v>10010</v>
      </c>
      <c r="Q368" s="52">
        <v>40</v>
      </c>
      <c r="R368" s="52">
        <v>10010</v>
      </c>
      <c r="S368" s="52">
        <v>40</v>
      </c>
      <c r="T368" s="52">
        <v>10010</v>
      </c>
      <c r="U368" s="52">
        <v>40</v>
      </c>
      <c r="V368" s="52">
        <v>10010</v>
      </c>
      <c r="W368" s="52">
        <v>40</v>
      </c>
      <c r="X368" s="52">
        <v>10010</v>
      </c>
      <c r="Y368" s="52">
        <v>40</v>
      </c>
      <c r="Z368" s="52">
        <v>10010</v>
      </c>
      <c r="AA368" s="52">
        <v>40</v>
      </c>
      <c r="AB368" s="52">
        <v>10010</v>
      </c>
      <c r="AC368" s="52">
        <v>40</v>
      </c>
      <c r="AD368" s="52">
        <v>10010</v>
      </c>
      <c r="AE368" s="52">
        <v>40</v>
      </c>
      <c r="AF368" s="52">
        <v>10010</v>
      </c>
      <c r="AG368" s="52">
        <v>480</v>
      </c>
      <c r="AH368" s="52">
        <v>120120</v>
      </c>
    </row>
    <row r="369" spans="1:34">
      <c r="A369" s="50" t="s">
        <v>50</v>
      </c>
      <c r="B369" s="50" t="s">
        <v>1135</v>
      </c>
      <c r="C369" s="50" t="s">
        <v>1136</v>
      </c>
      <c r="D369" s="50" t="s">
        <v>1137</v>
      </c>
      <c r="E369" s="50" t="s">
        <v>69</v>
      </c>
      <c r="F369" s="50" t="s">
        <v>55</v>
      </c>
      <c r="G369" s="50" t="s">
        <v>56</v>
      </c>
      <c r="H369" s="53" t="s">
        <v>55</v>
      </c>
      <c r="I369" s="52">
        <v>40</v>
      </c>
      <c r="J369" s="52">
        <v>10010</v>
      </c>
      <c r="K369" s="52">
        <v>40</v>
      </c>
      <c r="L369" s="52">
        <v>10010</v>
      </c>
      <c r="M369" s="52">
        <v>40</v>
      </c>
      <c r="N369" s="52">
        <v>10010</v>
      </c>
      <c r="O369" s="52">
        <v>40</v>
      </c>
      <c r="P369" s="52">
        <v>10010</v>
      </c>
      <c r="Q369" s="52">
        <v>40</v>
      </c>
      <c r="R369" s="52">
        <v>10010</v>
      </c>
      <c r="S369" s="52">
        <v>40</v>
      </c>
      <c r="T369" s="52">
        <v>10010</v>
      </c>
      <c r="U369" s="52">
        <v>40</v>
      </c>
      <c r="V369" s="52">
        <v>10010</v>
      </c>
      <c r="W369" s="52">
        <v>30</v>
      </c>
      <c r="X369" s="52">
        <v>7610</v>
      </c>
      <c r="Y369" s="52">
        <v>30</v>
      </c>
      <c r="Z369" s="52">
        <v>7610</v>
      </c>
      <c r="AA369" s="52">
        <v>30</v>
      </c>
      <c r="AB369" s="52">
        <v>7610</v>
      </c>
      <c r="AC369" s="52">
        <v>30</v>
      </c>
      <c r="AD369" s="52">
        <v>7610</v>
      </c>
      <c r="AE369" s="52">
        <v>30</v>
      </c>
      <c r="AF369" s="52">
        <v>7610</v>
      </c>
      <c r="AG369" s="52">
        <v>430</v>
      </c>
      <c r="AH369" s="52">
        <v>108120</v>
      </c>
    </row>
    <row r="370" spans="1:34">
      <c r="A370" s="50" t="s">
        <v>50</v>
      </c>
      <c r="B370" s="50" t="s">
        <v>1138</v>
      </c>
      <c r="C370" s="50" t="s">
        <v>1139</v>
      </c>
      <c r="D370" s="50" t="s">
        <v>1140</v>
      </c>
      <c r="E370" s="50" t="s">
        <v>69</v>
      </c>
      <c r="F370" s="50" t="s">
        <v>55</v>
      </c>
      <c r="G370" s="50" t="s">
        <v>56</v>
      </c>
      <c r="H370" s="53" t="s">
        <v>55</v>
      </c>
      <c r="I370" s="52">
        <v>48</v>
      </c>
      <c r="J370" s="52">
        <v>11930</v>
      </c>
      <c r="K370" s="52">
        <v>48</v>
      </c>
      <c r="L370" s="52">
        <v>11930</v>
      </c>
      <c r="M370" s="52">
        <v>48</v>
      </c>
      <c r="N370" s="52">
        <v>11930</v>
      </c>
      <c r="O370" s="52">
        <v>48</v>
      </c>
      <c r="P370" s="52">
        <v>11930</v>
      </c>
      <c r="Q370" s="52">
        <v>48</v>
      </c>
      <c r="R370" s="52">
        <v>11930</v>
      </c>
      <c r="S370" s="52">
        <v>48</v>
      </c>
      <c r="T370" s="52">
        <v>11930</v>
      </c>
      <c r="U370" s="52">
        <v>48</v>
      </c>
      <c r="V370" s="52">
        <v>11930</v>
      </c>
      <c r="W370" s="52">
        <v>48</v>
      </c>
      <c r="X370" s="52">
        <v>11930</v>
      </c>
      <c r="Y370" s="52">
        <v>48</v>
      </c>
      <c r="Z370" s="52">
        <v>11930</v>
      </c>
      <c r="AA370" s="52">
        <v>48</v>
      </c>
      <c r="AB370" s="52">
        <v>11930</v>
      </c>
      <c r="AC370" s="52">
        <v>48</v>
      </c>
      <c r="AD370" s="52">
        <v>11930</v>
      </c>
      <c r="AE370" s="52">
        <v>48</v>
      </c>
      <c r="AF370" s="52">
        <v>11930</v>
      </c>
      <c r="AG370" s="52">
        <v>576</v>
      </c>
      <c r="AH370" s="52">
        <v>143160</v>
      </c>
    </row>
    <row r="371" spans="1:34">
      <c r="A371" s="50" t="s">
        <v>50</v>
      </c>
      <c r="B371" s="50" t="s">
        <v>1141</v>
      </c>
      <c r="C371" s="50" t="s">
        <v>1142</v>
      </c>
      <c r="D371" s="50" t="s">
        <v>1140</v>
      </c>
      <c r="E371" s="50" t="s">
        <v>69</v>
      </c>
      <c r="F371" s="50" t="s">
        <v>55</v>
      </c>
      <c r="G371" s="50" t="s">
        <v>56</v>
      </c>
      <c r="H371" s="53" t="s">
        <v>55</v>
      </c>
      <c r="I371" s="52">
        <v>32</v>
      </c>
      <c r="J371" s="52">
        <v>8090</v>
      </c>
      <c r="K371" s="52">
        <v>32</v>
      </c>
      <c r="L371" s="52">
        <v>8090</v>
      </c>
      <c r="M371" s="52">
        <v>32</v>
      </c>
      <c r="N371" s="52">
        <v>8090</v>
      </c>
      <c r="O371" s="52">
        <v>32</v>
      </c>
      <c r="P371" s="52">
        <v>8090</v>
      </c>
      <c r="Q371" s="52">
        <v>32</v>
      </c>
      <c r="R371" s="52">
        <v>8090</v>
      </c>
      <c r="S371" s="52">
        <v>32</v>
      </c>
      <c r="T371" s="52">
        <v>8090</v>
      </c>
      <c r="W371" s="52">
        <v>32</v>
      </c>
      <c r="X371" s="52">
        <v>0</v>
      </c>
      <c r="Y371" s="52">
        <v>32</v>
      </c>
      <c r="Z371" s="52">
        <v>0</v>
      </c>
      <c r="AA371" s="52">
        <v>32</v>
      </c>
      <c r="AB371" s="52">
        <v>0</v>
      </c>
      <c r="AC371" s="52">
        <v>32</v>
      </c>
      <c r="AD371" s="52">
        <v>0</v>
      </c>
      <c r="AE371" s="52">
        <v>32</v>
      </c>
      <c r="AF371" s="52">
        <v>0</v>
      </c>
      <c r="AG371" s="52">
        <v>352</v>
      </c>
      <c r="AH371" s="52">
        <v>48540</v>
      </c>
    </row>
    <row r="372" spans="1:34">
      <c r="A372" s="50" t="s">
        <v>50</v>
      </c>
      <c r="B372" s="50" t="s">
        <v>1143</v>
      </c>
      <c r="C372" s="50" t="s">
        <v>1144</v>
      </c>
      <c r="D372" s="50" t="s">
        <v>1070</v>
      </c>
      <c r="E372" s="50" t="s">
        <v>69</v>
      </c>
      <c r="F372" s="50" t="s">
        <v>55</v>
      </c>
      <c r="G372" s="50" t="s">
        <v>56</v>
      </c>
      <c r="H372" s="53" t="s">
        <v>55</v>
      </c>
      <c r="I372" s="52">
        <v>40</v>
      </c>
      <c r="J372" s="52">
        <v>10010</v>
      </c>
      <c r="K372" s="52">
        <v>40</v>
      </c>
      <c r="L372" s="52">
        <v>10010</v>
      </c>
      <c r="M372" s="52">
        <v>40</v>
      </c>
      <c r="N372" s="52">
        <v>10010</v>
      </c>
      <c r="O372" s="52">
        <v>40</v>
      </c>
      <c r="P372" s="52">
        <v>10010</v>
      </c>
      <c r="Q372" s="52">
        <v>40</v>
      </c>
      <c r="R372" s="52">
        <v>10010</v>
      </c>
      <c r="S372" s="52">
        <v>40</v>
      </c>
      <c r="T372" s="52">
        <v>10010</v>
      </c>
      <c r="U372" s="52">
        <v>40</v>
      </c>
      <c r="V372" s="52">
        <v>10010</v>
      </c>
      <c r="W372" s="52">
        <v>40</v>
      </c>
      <c r="X372" s="52">
        <v>10010</v>
      </c>
      <c r="Y372" s="52">
        <v>40</v>
      </c>
      <c r="Z372" s="52">
        <v>10010</v>
      </c>
      <c r="AA372" s="52">
        <v>40</v>
      </c>
      <c r="AB372" s="52">
        <v>10010</v>
      </c>
      <c r="AC372" s="52">
        <v>40</v>
      </c>
      <c r="AD372" s="52">
        <v>10010</v>
      </c>
      <c r="AE372" s="52">
        <v>40</v>
      </c>
      <c r="AF372" s="52">
        <v>10010</v>
      </c>
      <c r="AG372" s="52">
        <v>480</v>
      </c>
      <c r="AH372" s="52">
        <v>120120</v>
      </c>
    </row>
    <row r="373" spans="1:34">
      <c r="A373" s="50" t="s">
        <v>50</v>
      </c>
      <c r="B373" s="50" t="s">
        <v>1145</v>
      </c>
      <c r="C373" s="50" t="s">
        <v>1146</v>
      </c>
      <c r="D373" s="50" t="s">
        <v>1140</v>
      </c>
      <c r="E373" s="50" t="s">
        <v>69</v>
      </c>
      <c r="F373" s="50" t="s">
        <v>55</v>
      </c>
      <c r="G373" s="50" t="s">
        <v>56</v>
      </c>
      <c r="H373" s="53" t="s">
        <v>55</v>
      </c>
      <c r="I373" s="52">
        <v>40</v>
      </c>
      <c r="J373" s="52">
        <v>10010</v>
      </c>
      <c r="K373" s="52">
        <v>40</v>
      </c>
      <c r="L373" s="52">
        <v>10010</v>
      </c>
      <c r="M373" s="52">
        <v>40</v>
      </c>
      <c r="N373" s="52">
        <v>10010</v>
      </c>
      <c r="O373" s="52">
        <v>40</v>
      </c>
      <c r="P373" s="52">
        <v>10010</v>
      </c>
      <c r="Q373" s="52">
        <v>40</v>
      </c>
      <c r="R373" s="52">
        <v>10010</v>
      </c>
      <c r="S373" s="52">
        <v>40</v>
      </c>
      <c r="T373" s="52">
        <v>10010</v>
      </c>
      <c r="U373" s="52">
        <v>40</v>
      </c>
      <c r="V373" s="52">
        <v>10010</v>
      </c>
      <c r="W373" s="52">
        <v>40</v>
      </c>
      <c r="X373" s="52">
        <v>10010</v>
      </c>
      <c r="Y373" s="52">
        <v>40</v>
      </c>
      <c r="Z373" s="52">
        <v>10010</v>
      </c>
      <c r="AA373" s="52">
        <v>40</v>
      </c>
      <c r="AB373" s="52">
        <v>10010</v>
      </c>
      <c r="AC373" s="52">
        <v>40</v>
      </c>
      <c r="AD373" s="52">
        <v>10010</v>
      </c>
      <c r="AE373" s="52">
        <v>40</v>
      </c>
      <c r="AF373" s="52">
        <v>10010</v>
      </c>
      <c r="AG373" s="52">
        <v>480</v>
      </c>
      <c r="AH373" s="52">
        <v>120120</v>
      </c>
    </row>
    <row r="374" spans="1:34">
      <c r="A374" s="50" t="s">
        <v>50</v>
      </c>
      <c r="B374" s="50" t="s">
        <v>1147</v>
      </c>
      <c r="C374" s="50" t="s">
        <v>1148</v>
      </c>
      <c r="D374" s="50" t="s">
        <v>1149</v>
      </c>
      <c r="E374" s="50" t="s">
        <v>69</v>
      </c>
      <c r="F374" s="50" t="s">
        <v>55</v>
      </c>
      <c r="G374" s="50" t="s">
        <v>56</v>
      </c>
      <c r="H374" s="53" t="s">
        <v>55</v>
      </c>
      <c r="I374" s="52">
        <v>39</v>
      </c>
      <c r="J374" s="52">
        <v>0</v>
      </c>
      <c r="K374" s="52">
        <v>39</v>
      </c>
      <c r="L374" s="52">
        <v>0</v>
      </c>
      <c r="M374" s="52">
        <v>39</v>
      </c>
      <c r="N374" s="52">
        <v>0</v>
      </c>
      <c r="O374" s="52">
        <v>39</v>
      </c>
      <c r="P374" s="52">
        <v>0</v>
      </c>
      <c r="Q374" s="52">
        <v>39</v>
      </c>
      <c r="R374" s="52">
        <v>0</v>
      </c>
      <c r="S374" s="52">
        <v>39</v>
      </c>
      <c r="T374" s="52">
        <v>0</v>
      </c>
      <c r="U374" s="52">
        <v>39</v>
      </c>
      <c r="V374" s="52">
        <v>0</v>
      </c>
      <c r="W374" s="52">
        <v>39</v>
      </c>
      <c r="X374" s="52">
        <v>0</v>
      </c>
      <c r="Y374" s="52">
        <v>39</v>
      </c>
      <c r="Z374" s="52">
        <v>0</v>
      </c>
      <c r="AA374" s="52">
        <v>39</v>
      </c>
      <c r="AB374" s="52">
        <v>0</v>
      </c>
      <c r="AC374" s="52">
        <v>39</v>
      </c>
      <c r="AD374" s="52">
        <v>0</v>
      </c>
      <c r="AE374" s="52">
        <v>39</v>
      </c>
      <c r="AF374" s="52">
        <v>0</v>
      </c>
      <c r="AG374" s="52">
        <v>468</v>
      </c>
      <c r="AH374" s="52">
        <v>0</v>
      </c>
    </row>
    <row r="375" spans="1:34">
      <c r="A375" s="50" t="s">
        <v>50</v>
      </c>
      <c r="B375" s="50" t="s">
        <v>1150</v>
      </c>
      <c r="C375" s="50" t="s">
        <v>1151</v>
      </c>
      <c r="D375" s="50" t="s">
        <v>1152</v>
      </c>
      <c r="E375" s="50" t="s">
        <v>69</v>
      </c>
      <c r="F375" s="50" t="s">
        <v>55</v>
      </c>
      <c r="G375" s="50" t="s">
        <v>56</v>
      </c>
      <c r="H375" s="53" t="s">
        <v>55</v>
      </c>
      <c r="I375" s="52">
        <v>40</v>
      </c>
      <c r="J375" s="52">
        <v>10010</v>
      </c>
      <c r="K375" s="52">
        <v>40</v>
      </c>
      <c r="L375" s="52">
        <v>10010</v>
      </c>
      <c r="M375" s="52">
        <v>40</v>
      </c>
      <c r="N375" s="52">
        <v>10010</v>
      </c>
      <c r="O375" s="52">
        <v>40</v>
      </c>
      <c r="P375" s="52">
        <v>10010</v>
      </c>
      <c r="Q375" s="52">
        <v>40</v>
      </c>
      <c r="R375" s="52">
        <v>10010</v>
      </c>
      <c r="S375" s="52">
        <v>40</v>
      </c>
      <c r="T375" s="52">
        <v>10010</v>
      </c>
      <c r="U375" s="52">
        <v>40</v>
      </c>
      <c r="V375" s="52">
        <v>10010</v>
      </c>
      <c r="W375" s="52">
        <v>40</v>
      </c>
      <c r="X375" s="52">
        <v>10010</v>
      </c>
      <c r="Y375" s="52">
        <v>40</v>
      </c>
      <c r="Z375" s="52">
        <v>10010</v>
      </c>
      <c r="AA375" s="52">
        <v>40</v>
      </c>
      <c r="AB375" s="52">
        <v>10010</v>
      </c>
      <c r="AC375" s="52">
        <v>40</v>
      </c>
      <c r="AD375" s="52">
        <v>10010</v>
      </c>
      <c r="AE375" s="52">
        <v>40</v>
      </c>
      <c r="AF375" s="52">
        <v>10010</v>
      </c>
      <c r="AG375" s="52">
        <v>480</v>
      </c>
      <c r="AH375" s="52">
        <v>120120</v>
      </c>
    </row>
    <row r="376" spans="1:34">
      <c r="A376" s="50" t="s">
        <v>50</v>
      </c>
      <c r="B376" s="50" t="s">
        <v>1153</v>
      </c>
      <c r="C376" s="50" t="s">
        <v>1154</v>
      </c>
      <c r="D376" s="50" t="s">
        <v>1155</v>
      </c>
      <c r="E376" s="50" t="s">
        <v>69</v>
      </c>
      <c r="F376" s="50" t="s">
        <v>55</v>
      </c>
      <c r="G376" s="50" t="s">
        <v>56</v>
      </c>
      <c r="H376" s="53" t="s">
        <v>55</v>
      </c>
      <c r="I376" s="52">
        <v>31</v>
      </c>
      <c r="J376" s="52">
        <v>0</v>
      </c>
      <c r="K376" s="52">
        <v>31</v>
      </c>
      <c r="L376" s="52">
        <v>0</v>
      </c>
      <c r="M376" s="52">
        <v>31</v>
      </c>
      <c r="N376" s="52">
        <v>0</v>
      </c>
      <c r="O376" s="52">
        <v>31</v>
      </c>
      <c r="P376" s="52">
        <v>0</v>
      </c>
      <c r="Q376" s="52">
        <v>31</v>
      </c>
      <c r="R376" s="52">
        <v>0</v>
      </c>
      <c r="S376" s="52">
        <v>31</v>
      </c>
      <c r="T376" s="52">
        <v>0</v>
      </c>
      <c r="U376" s="52">
        <v>31</v>
      </c>
      <c r="V376" s="52">
        <v>0</v>
      </c>
      <c r="W376" s="52">
        <v>31</v>
      </c>
      <c r="X376" s="52">
        <v>0</v>
      </c>
      <c r="Y376" s="52">
        <v>31</v>
      </c>
      <c r="Z376" s="52">
        <v>0</v>
      </c>
      <c r="AA376" s="52">
        <v>31</v>
      </c>
      <c r="AB376" s="52">
        <v>0</v>
      </c>
      <c r="AC376" s="52">
        <v>31</v>
      </c>
      <c r="AD376" s="52">
        <v>0</v>
      </c>
      <c r="AE376" s="52">
        <v>31</v>
      </c>
      <c r="AF376" s="52">
        <v>0</v>
      </c>
      <c r="AG376" s="52">
        <v>372</v>
      </c>
      <c r="AH376" s="52">
        <v>0</v>
      </c>
    </row>
    <row r="377" spans="1:34">
      <c r="A377" s="50" t="s">
        <v>50</v>
      </c>
      <c r="B377" s="50" t="s">
        <v>1156</v>
      </c>
      <c r="C377" s="50" t="s">
        <v>1157</v>
      </c>
      <c r="D377" s="50" t="s">
        <v>1158</v>
      </c>
      <c r="E377" s="50" t="s">
        <v>69</v>
      </c>
      <c r="F377" s="50" t="s">
        <v>55</v>
      </c>
      <c r="G377" s="50" t="s">
        <v>56</v>
      </c>
      <c r="H377" s="53" t="s">
        <v>55</v>
      </c>
      <c r="I377" s="52">
        <v>40</v>
      </c>
      <c r="J377" s="52">
        <v>10010</v>
      </c>
      <c r="K377" s="52">
        <v>40</v>
      </c>
      <c r="L377" s="52">
        <v>10010</v>
      </c>
      <c r="M377" s="52">
        <v>40</v>
      </c>
      <c r="N377" s="52">
        <v>10010</v>
      </c>
      <c r="O377" s="52">
        <v>40</v>
      </c>
      <c r="P377" s="52">
        <v>10010</v>
      </c>
      <c r="Q377" s="52">
        <v>40</v>
      </c>
      <c r="R377" s="52">
        <v>10010</v>
      </c>
      <c r="S377" s="52">
        <v>40</v>
      </c>
      <c r="T377" s="52">
        <v>10010</v>
      </c>
      <c r="U377" s="52">
        <v>40</v>
      </c>
      <c r="V377" s="52">
        <v>10010</v>
      </c>
      <c r="W377" s="52">
        <v>40</v>
      </c>
      <c r="X377" s="52">
        <v>10010</v>
      </c>
      <c r="Y377" s="52">
        <v>40</v>
      </c>
      <c r="Z377" s="52">
        <v>10010</v>
      </c>
      <c r="AA377" s="52">
        <v>40</v>
      </c>
      <c r="AB377" s="52">
        <v>10010</v>
      </c>
      <c r="AC377" s="52">
        <v>40</v>
      </c>
      <c r="AD377" s="52">
        <v>10010</v>
      </c>
      <c r="AE377" s="52">
        <v>40</v>
      </c>
      <c r="AF377" s="52">
        <v>10010</v>
      </c>
      <c r="AG377" s="52">
        <v>480</v>
      </c>
      <c r="AH377" s="52">
        <v>120120</v>
      </c>
    </row>
    <row r="378" spans="1:34">
      <c r="A378" s="50" t="s">
        <v>50</v>
      </c>
      <c r="B378" s="50" t="s">
        <v>1159</v>
      </c>
      <c r="C378" s="50" t="s">
        <v>1160</v>
      </c>
      <c r="D378" s="50" t="s">
        <v>1161</v>
      </c>
      <c r="E378" s="50" t="s">
        <v>69</v>
      </c>
      <c r="F378" s="50" t="s">
        <v>55</v>
      </c>
      <c r="G378" s="50" t="s">
        <v>56</v>
      </c>
      <c r="H378" s="53" t="s">
        <v>55</v>
      </c>
      <c r="I378" s="52">
        <v>40</v>
      </c>
      <c r="J378" s="52">
        <v>10010</v>
      </c>
      <c r="K378" s="52">
        <v>40</v>
      </c>
      <c r="L378" s="52">
        <v>10010</v>
      </c>
      <c r="M378" s="52">
        <v>40</v>
      </c>
      <c r="N378" s="52">
        <v>10010</v>
      </c>
      <c r="O378" s="52">
        <v>40</v>
      </c>
      <c r="P378" s="52">
        <v>10010</v>
      </c>
      <c r="Q378" s="52">
        <v>40</v>
      </c>
      <c r="R378" s="52">
        <v>10010</v>
      </c>
      <c r="S378" s="52">
        <v>40</v>
      </c>
      <c r="T378" s="52">
        <v>10010</v>
      </c>
      <c r="W378" s="52">
        <v>40</v>
      </c>
      <c r="X378" s="52">
        <v>0</v>
      </c>
      <c r="Y378" s="52">
        <v>40</v>
      </c>
      <c r="Z378" s="52">
        <v>0</v>
      </c>
      <c r="AA378" s="52">
        <v>40</v>
      </c>
      <c r="AB378" s="52">
        <v>0</v>
      </c>
      <c r="AC378" s="52">
        <v>40</v>
      </c>
      <c r="AD378" s="52">
        <v>0</v>
      </c>
      <c r="AE378" s="52">
        <v>40</v>
      </c>
      <c r="AF378" s="52">
        <v>0</v>
      </c>
      <c r="AG378" s="52">
        <v>440</v>
      </c>
      <c r="AH378" s="52">
        <v>60060</v>
      </c>
    </row>
    <row r="379" spans="1:34">
      <c r="A379" s="50" t="s">
        <v>50</v>
      </c>
      <c r="B379" s="50" t="s">
        <v>1162</v>
      </c>
      <c r="C379" s="50" t="s">
        <v>1005</v>
      </c>
      <c r="D379" s="50" t="s">
        <v>1163</v>
      </c>
      <c r="E379" s="50" t="s">
        <v>54</v>
      </c>
      <c r="F379" s="50" t="s">
        <v>55</v>
      </c>
      <c r="G379" s="50" t="s">
        <v>56</v>
      </c>
      <c r="H379" s="53" t="s">
        <v>55</v>
      </c>
      <c r="I379" s="52">
        <v>0</v>
      </c>
      <c r="J379" s="52">
        <v>330</v>
      </c>
      <c r="K379" s="52">
        <v>0</v>
      </c>
      <c r="L379" s="52">
        <v>330</v>
      </c>
      <c r="M379" s="52">
        <v>0</v>
      </c>
      <c r="N379" s="52">
        <v>330</v>
      </c>
      <c r="O379" s="52">
        <v>0</v>
      </c>
      <c r="P379" s="52">
        <v>330</v>
      </c>
      <c r="Q379" s="52">
        <v>0</v>
      </c>
      <c r="R379" s="52">
        <v>330</v>
      </c>
      <c r="S379" s="52">
        <v>0</v>
      </c>
      <c r="T379" s="52">
        <v>330</v>
      </c>
      <c r="U379" s="52">
        <v>0</v>
      </c>
      <c r="V379" s="52">
        <v>330</v>
      </c>
      <c r="W379" s="52">
        <v>0</v>
      </c>
      <c r="X379" s="52">
        <v>330</v>
      </c>
      <c r="Y379" s="52">
        <v>0</v>
      </c>
      <c r="Z379" s="52">
        <v>330</v>
      </c>
      <c r="AA379" s="52">
        <v>0</v>
      </c>
      <c r="AB379" s="52">
        <v>330</v>
      </c>
      <c r="AC379" s="52">
        <v>0</v>
      </c>
      <c r="AD379" s="52">
        <v>330</v>
      </c>
      <c r="AE379" s="52">
        <v>0</v>
      </c>
      <c r="AF379" s="52">
        <v>330</v>
      </c>
      <c r="AG379" s="52">
        <v>0</v>
      </c>
      <c r="AH379" s="52">
        <v>3960</v>
      </c>
    </row>
    <row r="380" spans="1:34">
      <c r="A380" s="50" t="s">
        <v>50</v>
      </c>
      <c r="B380" s="50" t="s">
        <v>1164</v>
      </c>
      <c r="C380" s="50" t="s">
        <v>1165</v>
      </c>
      <c r="D380" s="50" t="s">
        <v>1155</v>
      </c>
      <c r="E380" s="50" t="s">
        <v>69</v>
      </c>
      <c r="F380" s="50" t="s">
        <v>55</v>
      </c>
      <c r="G380" s="50" t="s">
        <v>56</v>
      </c>
      <c r="H380" s="53" t="s">
        <v>55</v>
      </c>
      <c r="I380" s="52">
        <v>40</v>
      </c>
      <c r="J380" s="52">
        <v>0</v>
      </c>
      <c r="K380" s="52">
        <v>40</v>
      </c>
      <c r="L380" s="52">
        <v>0</v>
      </c>
      <c r="M380" s="52">
        <v>40</v>
      </c>
      <c r="N380" s="52">
        <v>0</v>
      </c>
      <c r="O380" s="52">
        <v>40</v>
      </c>
      <c r="P380" s="52">
        <v>0</v>
      </c>
      <c r="Q380" s="52">
        <v>40</v>
      </c>
      <c r="R380" s="52">
        <v>0</v>
      </c>
      <c r="S380" s="52">
        <v>40</v>
      </c>
      <c r="T380" s="52">
        <v>0</v>
      </c>
      <c r="U380" s="52">
        <v>40</v>
      </c>
      <c r="V380" s="52">
        <v>0</v>
      </c>
      <c r="W380" s="52">
        <v>40</v>
      </c>
      <c r="X380" s="52">
        <v>0</v>
      </c>
      <c r="Y380" s="52">
        <v>40</v>
      </c>
      <c r="Z380" s="52">
        <v>0</v>
      </c>
      <c r="AA380" s="52">
        <v>40</v>
      </c>
      <c r="AB380" s="52">
        <v>0</v>
      </c>
      <c r="AC380" s="52">
        <v>40</v>
      </c>
      <c r="AD380" s="52">
        <v>0</v>
      </c>
      <c r="AE380" s="52">
        <v>40</v>
      </c>
      <c r="AF380" s="52">
        <v>0</v>
      </c>
      <c r="AG380" s="52">
        <v>480</v>
      </c>
      <c r="AH380" s="52">
        <v>0</v>
      </c>
    </row>
    <row r="381" spans="1:34">
      <c r="A381" s="50" t="s">
        <v>50</v>
      </c>
      <c r="B381" s="50" t="s">
        <v>1166</v>
      </c>
      <c r="C381" s="50" t="s">
        <v>1167</v>
      </c>
      <c r="D381" s="50" t="s">
        <v>1168</v>
      </c>
      <c r="E381" s="50" t="s">
        <v>69</v>
      </c>
      <c r="F381" s="50" t="s">
        <v>55</v>
      </c>
      <c r="G381" s="50" t="s">
        <v>56</v>
      </c>
      <c r="H381" s="53" t="s">
        <v>55</v>
      </c>
      <c r="I381" s="52">
        <v>40</v>
      </c>
      <c r="J381" s="52">
        <v>10010</v>
      </c>
      <c r="K381" s="52">
        <v>40</v>
      </c>
      <c r="L381" s="52">
        <v>10010</v>
      </c>
      <c r="M381" s="52">
        <v>40</v>
      </c>
      <c r="N381" s="52">
        <v>10010</v>
      </c>
      <c r="O381" s="52">
        <v>40</v>
      </c>
      <c r="P381" s="52">
        <v>10010</v>
      </c>
      <c r="Q381" s="52">
        <v>40</v>
      </c>
      <c r="R381" s="52">
        <v>10010</v>
      </c>
      <c r="S381" s="52">
        <v>40</v>
      </c>
      <c r="T381" s="52">
        <v>10010</v>
      </c>
      <c r="U381" s="52">
        <v>15</v>
      </c>
      <c r="V381" s="52">
        <v>4010</v>
      </c>
      <c r="W381" s="52">
        <v>15</v>
      </c>
      <c r="X381" s="52">
        <v>4010</v>
      </c>
      <c r="Y381" s="52">
        <v>15</v>
      </c>
      <c r="Z381" s="52">
        <v>4010</v>
      </c>
      <c r="AA381" s="52">
        <v>15</v>
      </c>
      <c r="AB381" s="52">
        <v>4010</v>
      </c>
      <c r="AC381" s="52">
        <v>15</v>
      </c>
      <c r="AD381" s="52">
        <v>4010</v>
      </c>
      <c r="AE381" s="52">
        <v>15</v>
      </c>
      <c r="AF381" s="52">
        <v>4010</v>
      </c>
      <c r="AG381" s="52">
        <v>330</v>
      </c>
      <c r="AH381" s="52">
        <v>84120</v>
      </c>
    </row>
    <row r="382" spans="1:34">
      <c r="A382" s="50" t="s">
        <v>50</v>
      </c>
      <c r="B382" s="50" t="s">
        <v>1169</v>
      </c>
      <c r="C382" s="50" t="s">
        <v>1170</v>
      </c>
      <c r="D382" s="50" t="s">
        <v>1171</v>
      </c>
      <c r="E382" s="50" t="s">
        <v>69</v>
      </c>
      <c r="F382" s="50" t="s">
        <v>55</v>
      </c>
      <c r="G382" s="50" t="s">
        <v>56</v>
      </c>
      <c r="H382" s="53" t="s">
        <v>55</v>
      </c>
      <c r="I382" s="52">
        <v>48</v>
      </c>
      <c r="J382" s="52">
        <v>11930</v>
      </c>
      <c r="K382" s="52">
        <v>48</v>
      </c>
      <c r="L382" s="52">
        <v>11930</v>
      </c>
      <c r="M382" s="52">
        <v>48</v>
      </c>
      <c r="N382" s="52">
        <v>11930</v>
      </c>
      <c r="O382" s="52">
        <v>48</v>
      </c>
      <c r="P382" s="52">
        <v>11930</v>
      </c>
      <c r="Q382" s="52">
        <v>48</v>
      </c>
      <c r="R382" s="52">
        <v>11930</v>
      </c>
      <c r="S382" s="52">
        <v>48</v>
      </c>
      <c r="T382" s="52">
        <v>11930</v>
      </c>
      <c r="U382" s="52">
        <v>48</v>
      </c>
      <c r="V382" s="52">
        <v>11930</v>
      </c>
      <c r="W382" s="52">
        <v>48</v>
      </c>
      <c r="X382" s="52">
        <v>11930</v>
      </c>
      <c r="Y382" s="52">
        <v>48</v>
      </c>
      <c r="Z382" s="52">
        <v>11930</v>
      </c>
      <c r="AA382" s="52">
        <v>48</v>
      </c>
      <c r="AB382" s="52">
        <v>11930</v>
      </c>
      <c r="AC382" s="52">
        <v>48</v>
      </c>
      <c r="AD382" s="52">
        <v>11930</v>
      </c>
      <c r="AE382" s="52">
        <v>48</v>
      </c>
      <c r="AF382" s="52">
        <v>11930</v>
      </c>
      <c r="AG382" s="52">
        <v>576</v>
      </c>
      <c r="AH382" s="52">
        <v>143160</v>
      </c>
    </row>
    <row r="383" spans="1:34">
      <c r="A383" s="50" t="s">
        <v>50</v>
      </c>
      <c r="B383" s="50" t="s">
        <v>1172</v>
      </c>
      <c r="C383" s="50" t="s">
        <v>1173</v>
      </c>
      <c r="D383" s="50" t="s">
        <v>1070</v>
      </c>
      <c r="E383" s="50" t="s">
        <v>69</v>
      </c>
      <c r="F383" s="50" t="s">
        <v>55</v>
      </c>
      <c r="G383" s="50" t="s">
        <v>56</v>
      </c>
      <c r="H383" s="53" t="s">
        <v>55</v>
      </c>
      <c r="I383" s="52">
        <v>32</v>
      </c>
      <c r="J383" s="52">
        <v>8090</v>
      </c>
      <c r="K383" s="52">
        <v>32</v>
      </c>
      <c r="L383" s="52">
        <v>8090</v>
      </c>
      <c r="M383" s="52">
        <v>32</v>
      </c>
      <c r="N383" s="52">
        <v>8090</v>
      </c>
      <c r="O383" s="52">
        <v>32</v>
      </c>
      <c r="P383" s="52">
        <v>8090</v>
      </c>
      <c r="Q383" s="52">
        <v>32</v>
      </c>
      <c r="R383" s="52">
        <v>8090</v>
      </c>
      <c r="S383" s="52">
        <v>32</v>
      </c>
      <c r="T383" s="52">
        <v>8090</v>
      </c>
      <c r="U383" s="52">
        <v>32</v>
      </c>
      <c r="V383" s="52">
        <v>8090</v>
      </c>
      <c r="W383" s="52">
        <v>32</v>
      </c>
      <c r="X383" s="52">
        <v>8090</v>
      </c>
      <c r="Y383" s="52">
        <v>32</v>
      </c>
      <c r="Z383" s="52">
        <v>8090</v>
      </c>
      <c r="AA383" s="52">
        <v>32</v>
      </c>
      <c r="AB383" s="52">
        <v>8090</v>
      </c>
      <c r="AC383" s="52">
        <v>32</v>
      </c>
      <c r="AD383" s="52">
        <v>8090</v>
      </c>
      <c r="AE383" s="52">
        <v>32</v>
      </c>
      <c r="AF383" s="52">
        <v>8090</v>
      </c>
      <c r="AG383" s="52">
        <v>384</v>
      </c>
      <c r="AH383" s="52">
        <v>97080</v>
      </c>
    </row>
    <row r="384" spans="1:34">
      <c r="A384" s="50" t="s">
        <v>50</v>
      </c>
      <c r="B384" s="50" t="s">
        <v>1174</v>
      </c>
      <c r="C384" s="50" t="s">
        <v>1175</v>
      </c>
      <c r="D384" s="50" t="s">
        <v>1176</v>
      </c>
      <c r="E384" s="50" t="s">
        <v>54</v>
      </c>
      <c r="F384" s="50" t="s">
        <v>55</v>
      </c>
      <c r="G384" s="50" t="s">
        <v>56</v>
      </c>
      <c r="H384" s="53" t="s">
        <v>55</v>
      </c>
      <c r="I384" s="52">
        <v>0</v>
      </c>
      <c r="J384" s="52">
        <v>330</v>
      </c>
      <c r="K384" s="52">
        <v>0</v>
      </c>
      <c r="L384" s="52">
        <v>330</v>
      </c>
      <c r="M384" s="52">
        <v>0</v>
      </c>
      <c r="N384" s="52">
        <v>330</v>
      </c>
      <c r="O384" s="52">
        <v>0</v>
      </c>
      <c r="P384" s="52">
        <v>330</v>
      </c>
      <c r="Q384" s="52">
        <v>0</v>
      </c>
      <c r="R384" s="52">
        <v>330</v>
      </c>
      <c r="S384" s="52">
        <v>0</v>
      </c>
      <c r="T384" s="52">
        <v>330</v>
      </c>
      <c r="U384" s="52">
        <v>0</v>
      </c>
      <c r="V384" s="52">
        <v>330</v>
      </c>
      <c r="Y384" s="52">
        <v>0</v>
      </c>
      <c r="Z384" s="52">
        <v>990</v>
      </c>
      <c r="AE384" s="52">
        <v>0</v>
      </c>
      <c r="AF384" s="52">
        <v>990</v>
      </c>
      <c r="AG384" s="52">
        <v>0</v>
      </c>
      <c r="AH384" s="52">
        <v>4290</v>
      </c>
    </row>
    <row r="385" spans="1:34">
      <c r="A385" s="50" t="s">
        <v>50</v>
      </c>
      <c r="B385" s="50" t="s">
        <v>1177</v>
      </c>
      <c r="C385" s="50" t="s">
        <v>1178</v>
      </c>
      <c r="D385" s="50" t="s">
        <v>1179</v>
      </c>
      <c r="E385" s="50" t="s">
        <v>69</v>
      </c>
      <c r="F385" s="50" t="s">
        <v>55</v>
      </c>
      <c r="G385" s="50" t="s">
        <v>56</v>
      </c>
      <c r="H385" s="53" t="s">
        <v>55</v>
      </c>
      <c r="I385" s="52">
        <v>20</v>
      </c>
      <c r="J385" s="52">
        <v>5210</v>
      </c>
      <c r="K385" s="52">
        <v>20</v>
      </c>
      <c r="L385" s="52">
        <v>5210</v>
      </c>
      <c r="M385" s="52">
        <v>20</v>
      </c>
      <c r="N385" s="52">
        <v>5210</v>
      </c>
      <c r="O385" s="52">
        <v>20</v>
      </c>
      <c r="P385" s="52">
        <v>5210</v>
      </c>
      <c r="Q385" s="52">
        <v>20</v>
      </c>
      <c r="R385" s="52">
        <v>5210</v>
      </c>
      <c r="S385" s="52">
        <v>20</v>
      </c>
      <c r="T385" s="52">
        <v>5210</v>
      </c>
      <c r="U385" s="52">
        <v>20</v>
      </c>
      <c r="V385" s="52">
        <v>5210</v>
      </c>
      <c r="W385" s="52">
        <v>20</v>
      </c>
      <c r="X385" s="52">
        <v>5210</v>
      </c>
      <c r="Y385" s="52">
        <v>20</v>
      </c>
      <c r="Z385" s="52">
        <v>5210</v>
      </c>
      <c r="AA385" s="52">
        <v>20</v>
      </c>
      <c r="AB385" s="52">
        <v>5210</v>
      </c>
      <c r="AC385" s="52">
        <v>20</v>
      </c>
      <c r="AD385" s="52">
        <v>5210</v>
      </c>
      <c r="AE385" s="52">
        <v>20</v>
      </c>
      <c r="AF385" s="52">
        <v>5210</v>
      </c>
      <c r="AG385" s="52">
        <v>240</v>
      </c>
      <c r="AH385" s="52">
        <v>62520</v>
      </c>
    </row>
    <row r="386" spans="1:34">
      <c r="A386" s="50" t="s">
        <v>50</v>
      </c>
      <c r="B386" s="50" t="s">
        <v>1180</v>
      </c>
      <c r="C386" s="50" t="s">
        <v>1181</v>
      </c>
      <c r="D386" s="50" t="s">
        <v>1182</v>
      </c>
      <c r="E386" s="50" t="s">
        <v>69</v>
      </c>
      <c r="F386" s="50" t="s">
        <v>55</v>
      </c>
      <c r="G386" s="50" t="s">
        <v>56</v>
      </c>
      <c r="H386" s="53" t="s">
        <v>55</v>
      </c>
      <c r="I386" s="52">
        <v>39</v>
      </c>
      <c r="J386" s="52">
        <v>0</v>
      </c>
      <c r="K386" s="52">
        <v>39</v>
      </c>
      <c r="L386" s="52">
        <v>0</v>
      </c>
      <c r="M386" s="52">
        <v>39</v>
      </c>
      <c r="N386" s="52">
        <v>0</v>
      </c>
      <c r="O386" s="52">
        <v>39</v>
      </c>
      <c r="P386" s="52">
        <v>0</v>
      </c>
      <c r="Q386" s="52">
        <v>39</v>
      </c>
      <c r="R386" s="52">
        <v>0</v>
      </c>
      <c r="S386" s="52">
        <v>39</v>
      </c>
      <c r="T386" s="52">
        <v>0</v>
      </c>
      <c r="U386" s="52">
        <v>39</v>
      </c>
      <c r="V386" s="52">
        <v>0</v>
      </c>
      <c r="W386" s="52">
        <v>39</v>
      </c>
      <c r="X386" s="52">
        <v>0</v>
      </c>
      <c r="Y386" s="52">
        <v>39</v>
      </c>
      <c r="Z386" s="52">
        <v>0</v>
      </c>
      <c r="AA386" s="52">
        <v>39</v>
      </c>
      <c r="AB386" s="52">
        <v>0</v>
      </c>
      <c r="AC386" s="52">
        <v>39</v>
      </c>
      <c r="AD386" s="52">
        <v>0</v>
      </c>
      <c r="AE386" s="52">
        <v>39</v>
      </c>
      <c r="AF386" s="52">
        <v>0</v>
      </c>
      <c r="AG386" s="52">
        <v>468</v>
      </c>
      <c r="AH386" s="52">
        <v>0</v>
      </c>
    </row>
    <row r="387" spans="1:34">
      <c r="A387" s="50" t="s">
        <v>50</v>
      </c>
      <c r="B387" s="50" t="s">
        <v>1183</v>
      </c>
      <c r="C387" s="50" t="s">
        <v>1184</v>
      </c>
      <c r="D387" s="50" t="s">
        <v>1185</v>
      </c>
      <c r="E387" s="50" t="s">
        <v>54</v>
      </c>
      <c r="F387" s="50" t="s">
        <v>55</v>
      </c>
      <c r="G387" s="50" t="s">
        <v>56</v>
      </c>
      <c r="H387" s="53" t="s">
        <v>55</v>
      </c>
      <c r="M387" s="52">
        <v>24</v>
      </c>
      <c r="N387" s="52">
        <v>5310</v>
      </c>
      <c r="S387" s="52">
        <v>24</v>
      </c>
      <c r="T387" s="52">
        <v>5310</v>
      </c>
      <c r="Y387" s="52">
        <v>24</v>
      </c>
      <c r="Z387" s="52">
        <v>5310</v>
      </c>
      <c r="AE387" s="52">
        <v>24</v>
      </c>
      <c r="AF387" s="52">
        <v>5310</v>
      </c>
      <c r="AG387" s="52">
        <v>96</v>
      </c>
      <c r="AH387" s="52">
        <v>21240</v>
      </c>
    </row>
    <row r="388" spans="1:34">
      <c r="A388" s="50" t="s">
        <v>50</v>
      </c>
      <c r="B388" s="50" t="s">
        <v>1186</v>
      </c>
      <c r="C388" s="50" t="s">
        <v>1187</v>
      </c>
      <c r="D388" s="50" t="s">
        <v>1188</v>
      </c>
      <c r="E388" s="50" t="s">
        <v>69</v>
      </c>
      <c r="F388" s="50" t="s">
        <v>808</v>
      </c>
      <c r="G388" s="50" t="s">
        <v>71</v>
      </c>
      <c r="H388" s="53" t="s">
        <v>705</v>
      </c>
      <c r="I388" s="52">
        <v>0</v>
      </c>
      <c r="J388" s="52">
        <v>410</v>
      </c>
      <c r="K388" s="52">
        <v>0</v>
      </c>
      <c r="L388" s="52">
        <v>410</v>
      </c>
      <c r="M388" s="52">
        <v>0</v>
      </c>
      <c r="N388" s="52">
        <v>410</v>
      </c>
      <c r="O388" s="52">
        <v>0</v>
      </c>
      <c r="P388" s="52">
        <v>410</v>
      </c>
      <c r="Q388" s="52">
        <v>0</v>
      </c>
      <c r="R388" s="52">
        <v>410</v>
      </c>
      <c r="S388" s="52">
        <v>0</v>
      </c>
      <c r="T388" s="52">
        <v>410</v>
      </c>
      <c r="U388" s="52">
        <v>30</v>
      </c>
      <c r="V388" s="52">
        <v>7610</v>
      </c>
      <c r="W388" s="52">
        <v>30</v>
      </c>
      <c r="X388" s="52">
        <v>7610</v>
      </c>
      <c r="Y388" s="52">
        <v>0</v>
      </c>
      <c r="Z388" s="52">
        <v>410</v>
      </c>
      <c r="AA388" s="52">
        <v>0</v>
      </c>
      <c r="AB388" s="52">
        <v>410</v>
      </c>
      <c r="AC388" s="52">
        <v>0</v>
      </c>
      <c r="AD388" s="52">
        <v>410</v>
      </c>
      <c r="AE388" s="52">
        <v>0</v>
      </c>
      <c r="AF388" s="52">
        <v>410</v>
      </c>
      <c r="AG388" s="52">
        <v>60</v>
      </c>
      <c r="AH388" s="52">
        <v>19320</v>
      </c>
    </row>
    <row r="389" spans="1:34">
      <c r="A389" s="50" t="s">
        <v>50</v>
      </c>
      <c r="B389" s="50" t="s">
        <v>1189</v>
      </c>
      <c r="C389" s="50" t="s">
        <v>1190</v>
      </c>
      <c r="D389" s="50" t="s">
        <v>1191</v>
      </c>
      <c r="E389" s="50" t="s">
        <v>54</v>
      </c>
      <c r="F389" s="50" t="s">
        <v>55</v>
      </c>
      <c r="G389" s="50" t="s">
        <v>56</v>
      </c>
      <c r="H389" s="53" t="s">
        <v>55</v>
      </c>
      <c r="M389" s="52">
        <v>0</v>
      </c>
      <c r="N389" s="52">
        <v>990</v>
      </c>
      <c r="S389" s="52">
        <v>0</v>
      </c>
      <c r="T389" s="52">
        <v>990</v>
      </c>
      <c r="Y389" s="52">
        <v>0</v>
      </c>
      <c r="Z389" s="52">
        <v>990</v>
      </c>
      <c r="AE389" s="52">
        <v>0</v>
      </c>
      <c r="AF389" s="52">
        <v>990</v>
      </c>
      <c r="AG389" s="52">
        <v>0</v>
      </c>
      <c r="AH389" s="52">
        <v>3960</v>
      </c>
    </row>
    <row r="390" spans="1:34">
      <c r="A390" s="50" t="s">
        <v>50</v>
      </c>
      <c r="B390" s="50" t="s">
        <v>1192</v>
      </c>
      <c r="C390" s="50" t="s">
        <v>1193</v>
      </c>
      <c r="D390" s="50" t="s">
        <v>1194</v>
      </c>
      <c r="E390" s="50" t="s">
        <v>54</v>
      </c>
      <c r="F390" s="50" t="s">
        <v>55</v>
      </c>
      <c r="G390" s="50" t="s">
        <v>56</v>
      </c>
      <c r="H390" s="53" t="s">
        <v>55</v>
      </c>
      <c r="M390" s="52">
        <v>0</v>
      </c>
      <c r="N390" s="52">
        <v>990</v>
      </c>
      <c r="S390" s="52">
        <v>0</v>
      </c>
      <c r="T390" s="52">
        <v>990</v>
      </c>
      <c r="Y390" s="52">
        <v>0</v>
      </c>
      <c r="Z390" s="52">
        <v>990</v>
      </c>
      <c r="AE390" s="52">
        <v>0</v>
      </c>
      <c r="AF390" s="52">
        <v>990</v>
      </c>
      <c r="AG390" s="52">
        <v>0</v>
      </c>
      <c r="AH390" s="52">
        <v>3960</v>
      </c>
    </row>
    <row r="391" spans="1:34">
      <c r="A391" s="50" t="s">
        <v>50</v>
      </c>
      <c r="B391" s="50" t="s">
        <v>1195</v>
      </c>
      <c r="C391" s="50" t="s">
        <v>1196</v>
      </c>
      <c r="D391" s="50" t="s">
        <v>1197</v>
      </c>
      <c r="E391" s="50" t="s">
        <v>54</v>
      </c>
      <c r="F391" s="50" t="s">
        <v>55</v>
      </c>
      <c r="G391" s="50" t="s">
        <v>56</v>
      </c>
      <c r="H391" s="53" t="s">
        <v>55</v>
      </c>
      <c r="M391" s="52">
        <v>0</v>
      </c>
      <c r="N391" s="52">
        <v>990</v>
      </c>
      <c r="S391" s="52">
        <v>0</v>
      </c>
      <c r="T391" s="52">
        <v>990</v>
      </c>
      <c r="Y391" s="52">
        <v>0</v>
      </c>
      <c r="Z391" s="52">
        <v>990</v>
      </c>
      <c r="AE391" s="52">
        <v>0</v>
      </c>
      <c r="AF391" s="52">
        <v>990</v>
      </c>
      <c r="AG391" s="52">
        <v>0</v>
      </c>
      <c r="AH391" s="52">
        <v>3960</v>
      </c>
    </row>
    <row r="392" spans="1:34">
      <c r="A392" s="50" t="s">
        <v>50</v>
      </c>
      <c r="B392" s="50" t="s">
        <v>1198</v>
      </c>
      <c r="C392" s="50" t="s">
        <v>1199</v>
      </c>
      <c r="D392" s="50" t="s">
        <v>1200</v>
      </c>
      <c r="E392" s="50" t="s">
        <v>54</v>
      </c>
      <c r="F392" s="50" t="s">
        <v>55</v>
      </c>
      <c r="G392" s="50" t="s">
        <v>56</v>
      </c>
      <c r="H392" s="53" t="s">
        <v>55</v>
      </c>
      <c r="M392" s="52">
        <v>0</v>
      </c>
      <c r="N392" s="52">
        <v>990</v>
      </c>
      <c r="S392" s="52">
        <v>0</v>
      </c>
      <c r="T392" s="52">
        <v>990</v>
      </c>
      <c r="Y392" s="52">
        <v>0</v>
      </c>
      <c r="Z392" s="52">
        <v>990</v>
      </c>
      <c r="AE392" s="52">
        <v>0</v>
      </c>
      <c r="AF392" s="52">
        <v>990</v>
      </c>
      <c r="AG392" s="52">
        <v>0</v>
      </c>
      <c r="AH392" s="52">
        <v>3960</v>
      </c>
    </row>
    <row r="393" spans="1:34">
      <c r="A393" s="50" t="s">
        <v>50</v>
      </c>
      <c r="B393" s="50" t="s">
        <v>1201</v>
      </c>
      <c r="C393" s="50" t="s">
        <v>1202</v>
      </c>
      <c r="D393" s="50" t="s">
        <v>1203</v>
      </c>
      <c r="E393" s="50" t="s">
        <v>54</v>
      </c>
      <c r="F393" s="50" t="s">
        <v>55</v>
      </c>
      <c r="G393" s="50" t="s">
        <v>56</v>
      </c>
      <c r="H393" s="53" t="s">
        <v>55</v>
      </c>
      <c r="M393" s="52">
        <v>0</v>
      </c>
      <c r="N393" s="52">
        <v>990</v>
      </c>
      <c r="S393" s="52">
        <v>0</v>
      </c>
      <c r="T393" s="52">
        <v>990</v>
      </c>
      <c r="Y393" s="52">
        <v>0</v>
      </c>
      <c r="Z393" s="52">
        <v>990</v>
      </c>
      <c r="AE393" s="52">
        <v>0</v>
      </c>
      <c r="AF393" s="52">
        <v>990</v>
      </c>
      <c r="AG393" s="52">
        <v>0</v>
      </c>
      <c r="AH393" s="52">
        <v>3960</v>
      </c>
    </row>
    <row r="394" spans="1:34">
      <c r="A394" s="50" t="s">
        <v>50</v>
      </c>
      <c r="B394" s="50" t="s">
        <v>1204</v>
      </c>
      <c r="C394" s="50" t="s">
        <v>1205</v>
      </c>
      <c r="D394" s="50" t="s">
        <v>1206</v>
      </c>
      <c r="E394" s="50" t="s">
        <v>54</v>
      </c>
      <c r="F394" s="50" t="s">
        <v>55</v>
      </c>
      <c r="G394" s="50" t="s">
        <v>56</v>
      </c>
      <c r="H394" s="53" t="s">
        <v>55</v>
      </c>
      <c r="M394" s="52">
        <v>0</v>
      </c>
      <c r="N394" s="52">
        <v>990</v>
      </c>
      <c r="S394" s="52">
        <v>0</v>
      </c>
      <c r="T394" s="52">
        <v>990</v>
      </c>
      <c r="Y394" s="52">
        <v>0</v>
      </c>
      <c r="Z394" s="52">
        <v>990</v>
      </c>
      <c r="AE394" s="52">
        <v>0</v>
      </c>
      <c r="AF394" s="52">
        <v>990</v>
      </c>
      <c r="AG394" s="52">
        <v>0</v>
      </c>
      <c r="AH394" s="52">
        <v>3960</v>
      </c>
    </row>
    <row r="395" spans="1:34">
      <c r="A395" s="50" t="s">
        <v>50</v>
      </c>
      <c r="B395" s="50" t="s">
        <v>1207</v>
      </c>
      <c r="C395" s="50" t="s">
        <v>1208</v>
      </c>
      <c r="D395" s="50" t="s">
        <v>1209</v>
      </c>
      <c r="E395" s="50" t="s">
        <v>54</v>
      </c>
      <c r="F395" s="50" t="s">
        <v>55</v>
      </c>
      <c r="G395" s="50" t="s">
        <v>56</v>
      </c>
      <c r="H395" s="53" t="s">
        <v>55</v>
      </c>
      <c r="M395" s="52">
        <v>0</v>
      </c>
      <c r="N395" s="52">
        <v>990</v>
      </c>
      <c r="S395" s="52">
        <v>0</v>
      </c>
      <c r="T395" s="52">
        <v>990</v>
      </c>
      <c r="Y395" s="52">
        <v>0</v>
      </c>
      <c r="Z395" s="52">
        <v>990</v>
      </c>
      <c r="AE395" s="52">
        <v>0</v>
      </c>
      <c r="AF395" s="52">
        <v>990</v>
      </c>
      <c r="AG395" s="52">
        <v>0</v>
      </c>
      <c r="AH395" s="52">
        <v>3960</v>
      </c>
    </row>
    <row r="396" spans="1:34">
      <c r="A396" s="50" t="s">
        <v>50</v>
      </c>
      <c r="B396" s="50" t="s">
        <v>1210</v>
      </c>
      <c r="C396" s="50" t="s">
        <v>1211</v>
      </c>
      <c r="D396" s="50" t="s">
        <v>1212</v>
      </c>
      <c r="E396" s="50" t="s">
        <v>54</v>
      </c>
      <c r="F396" s="50" t="s">
        <v>55</v>
      </c>
      <c r="G396" s="50" t="s">
        <v>56</v>
      </c>
      <c r="H396" s="53" t="s">
        <v>55</v>
      </c>
      <c r="M396" s="52">
        <v>0</v>
      </c>
      <c r="N396" s="52">
        <v>990</v>
      </c>
      <c r="S396" s="52">
        <v>0</v>
      </c>
      <c r="T396" s="52">
        <v>990</v>
      </c>
      <c r="Y396" s="52">
        <v>0</v>
      </c>
      <c r="Z396" s="52">
        <v>990</v>
      </c>
      <c r="AE396" s="52">
        <v>0</v>
      </c>
      <c r="AF396" s="52">
        <v>990</v>
      </c>
      <c r="AG396" s="52">
        <v>0</v>
      </c>
      <c r="AH396" s="52">
        <v>3960</v>
      </c>
    </row>
    <row r="397" spans="1:34">
      <c r="A397" s="50" t="s">
        <v>50</v>
      </c>
      <c r="B397" s="50" t="s">
        <v>1213</v>
      </c>
      <c r="C397" s="50" t="s">
        <v>1214</v>
      </c>
      <c r="D397" s="50" t="s">
        <v>1206</v>
      </c>
      <c r="E397" s="50" t="s">
        <v>54</v>
      </c>
      <c r="F397" s="50" t="s">
        <v>55</v>
      </c>
      <c r="G397" s="50" t="s">
        <v>56</v>
      </c>
      <c r="H397" s="53" t="s">
        <v>55</v>
      </c>
      <c r="M397" s="52">
        <v>0</v>
      </c>
      <c r="N397" s="52">
        <v>990</v>
      </c>
      <c r="S397" s="52">
        <v>0</v>
      </c>
      <c r="T397" s="52">
        <v>990</v>
      </c>
      <c r="Y397" s="52">
        <v>0</v>
      </c>
      <c r="Z397" s="52">
        <v>990</v>
      </c>
      <c r="AE397" s="52">
        <v>0</v>
      </c>
      <c r="AF397" s="52">
        <v>990</v>
      </c>
      <c r="AG397" s="52">
        <v>0</v>
      </c>
      <c r="AH397" s="52">
        <v>3960</v>
      </c>
    </row>
    <row r="398" spans="1:34">
      <c r="A398" s="50" t="s">
        <v>50</v>
      </c>
      <c r="B398" s="50" t="s">
        <v>1215</v>
      </c>
      <c r="C398" s="50" t="s">
        <v>1216</v>
      </c>
      <c r="D398" s="50" t="s">
        <v>1217</v>
      </c>
      <c r="E398" s="50" t="s">
        <v>54</v>
      </c>
      <c r="F398" s="50" t="s">
        <v>55</v>
      </c>
      <c r="G398" s="50" t="s">
        <v>56</v>
      </c>
      <c r="H398" s="53" t="s">
        <v>55</v>
      </c>
      <c r="M398" s="52">
        <v>0</v>
      </c>
      <c r="N398" s="52">
        <v>990</v>
      </c>
      <c r="S398" s="52">
        <v>0</v>
      </c>
      <c r="T398" s="52">
        <v>990</v>
      </c>
      <c r="Y398" s="52">
        <v>0</v>
      </c>
      <c r="Z398" s="52">
        <v>990</v>
      </c>
      <c r="AE398" s="52">
        <v>0</v>
      </c>
      <c r="AF398" s="52">
        <v>990</v>
      </c>
      <c r="AG398" s="52">
        <v>0</v>
      </c>
      <c r="AH398" s="52">
        <v>3960</v>
      </c>
    </row>
    <row r="399" spans="1:34">
      <c r="A399" s="50" t="s">
        <v>50</v>
      </c>
      <c r="B399" s="50" t="s">
        <v>1218</v>
      </c>
      <c r="C399" s="50" t="s">
        <v>1219</v>
      </c>
      <c r="D399" s="50" t="s">
        <v>1220</v>
      </c>
      <c r="E399" s="50" t="s">
        <v>54</v>
      </c>
      <c r="F399" s="50" t="s">
        <v>55</v>
      </c>
      <c r="G399" s="50" t="s">
        <v>56</v>
      </c>
      <c r="H399" s="53" t="s">
        <v>55</v>
      </c>
      <c r="M399" s="52">
        <v>0</v>
      </c>
      <c r="N399" s="52">
        <v>990</v>
      </c>
      <c r="S399" s="52">
        <v>0</v>
      </c>
      <c r="T399" s="52">
        <v>990</v>
      </c>
      <c r="Y399" s="52">
        <v>0</v>
      </c>
      <c r="Z399" s="52">
        <v>990</v>
      </c>
      <c r="AE399" s="52">
        <v>0</v>
      </c>
      <c r="AF399" s="52">
        <v>990</v>
      </c>
      <c r="AG399" s="52">
        <v>0</v>
      </c>
      <c r="AH399" s="52">
        <v>3960</v>
      </c>
    </row>
    <row r="400" spans="1:34">
      <c r="A400" s="50" t="s">
        <v>50</v>
      </c>
      <c r="B400" s="50" t="s">
        <v>1221</v>
      </c>
      <c r="C400" s="50" t="s">
        <v>1222</v>
      </c>
      <c r="D400" s="50" t="s">
        <v>1223</v>
      </c>
      <c r="E400" s="50" t="s">
        <v>54</v>
      </c>
      <c r="F400" s="50" t="s">
        <v>55</v>
      </c>
      <c r="G400" s="50" t="s">
        <v>56</v>
      </c>
      <c r="H400" s="53" t="s">
        <v>55</v>
      </c>
      <c r="M400" s="52">
        <v>0</v>
      </c>
      <c r="N400" s="52">
        <v>990</v>
      </c>
      <c r="S400" s="52">
        <v>0</v>
      </c>
      <c r="T400" s="52">
        <v>990</v>
      </c>
      <c r="Y400" s="52">
        <v>0</v>
      </c>
      <c r="Z400" s="52">
        <v>990</v>
      </c>
      <c r="AE400" s="52">
        <v>0</v>
      </c>
      <c r="AF400" s="52">
        <v>990</v>
      </c>
      <c r="AG400" s="52">
        <v>0</v>
      </c>
      <c r="AH400" s="52">
        <v>3960</v>
      </c>
    </row>
    <row r="401" spans="1:34">
      <c r="A401" s="50" t="s">
        <v>50</v>
      </c>
      <c r="B401" s="50" t="s">
        <v>1224</v>
      </c>
      <c r="C401" s="50" t="s">
        <v>1225</v>
      </c>
      <c r="D401" s="50" t="s">
        <v>1226</v>
      </c>
      <c r="E401" s="50" t="s">
        <v>54</v>
      </c>
      <c r="F401" s="50" t="s">
        <v>55</v>
      </c>
      <c r="G401" s="50" t="s">
        <v>56</v>
      </c>
      <c r="H401" s="53" t="s">
        <v>55</v>
      </c>
      <c r="M401" s="52">
        <v>0</v>
      </c>
      <c r="N401" s="52">
        <v>990</v>
      </c>
      <c r="S401" s="52">
        <v>0</v>
      </c>
      <c r="T401" s="52">
        <v>990</v>
      </c>
      <c r="Y401" s="52">
        <v>0</v>
      </c>
      <c r="Z401" s="52">
        <v>990</v>
      </c>
      <c r="AE401" s="52">
        <v>0</v>
      </c>
      <c r="AF401" s="52">
        <v>990</v>
      </c>
      <c r="AG401" s="52">
        <v>0</v>
      </c>
      <c r="AH401" s="52">
        <v>3960</v>
      </c>
    </row>
    <row r="402" spans="1:34">
      <c r="A402" s="50" t="s">
        <v>50</v>
      </c>
      <c r="B402" s="50" t="s">
        <v>1227</v>
      </c>
      <c r="C402" s="50" t="s">
        <v>1228</v>
      </c>
      <c r="D402" s="50" t="s">
        <v>1206</v>
      </c>
      <c r="E402" s="50" t="s">
        <v>54</v>
      </c>
      <c r="F402" s="50" t="s">
        <v>55</v>
      </c>
      <c r="G402" s="50" t="s">
        <v>56</v>
      </c>
      <c r="H402" s="53" t="s">
        <v>55</v>
      </c>
      <c r="M402" s="52">
        <v>0</v>
      </c>
      <c r="N402" s="52">
        <v>990</v>
      </c>
      <c r="S402" s="52">
        <v>0</v>
      </c>
      <c r="T402" s="52">
        <v>990</v>
      </c>
      <c r="Y402" s="52">
        <v>0</v>
      </c>
      <c r="Z402" s="52">
        <v>990</v>
      </c>
      <c r="AE402" s="52">
        <v>0</v>
      </c>
      <c r="AF402" s="52">
        <v>990</v>
      </c>
      <c r="AG402" s="52">
        <v>0</v>
      </c>
      <c r="AH402" s="52">
        <v>3960</v>
      </c>
    </row>
    <row r="403" spans="1:34">
      <c r="A403" s="50" t="s">
        <v>50</v>
      </c>
      <c r="B403" s="50" t="s">
        <v>1229</v>
      </c>
      <c r="C403" s="50" t="s">
        <v>1230</v>
      </c>
      <c r="D403" s="50" t="s">
        <v>1231</v>
      </c>
      <c r="E403" s="50" t="s">
        <v>54</v>
      </c>
      <c r="F403" s="50" t="s">
        <v>55</v>
      </c>
      <c r="G403" s="50" t="s">
        <v>56</v>
      </c>
      <c r="H403" s="53" t="s">
        <v>55</v>
      </c>
      <c r="M403" s="52">
        <v>0</v>
      </c>
      <c r="N403" s="52">
        <v>990</v>
      </c>
      <c r="S403" s="52">
        <v>0</v>
      </c>
      <c r="T403" s="52">
        <v>990</v>
      </c>
      <c r="Y403" s="52">
        <v>0</v>
      </c>
      <c r="Z403" s="52">
        <v>990</v>
      </c>
      <c r="AE403" s="52">
        <v>0</v>
      </c>
      <c r="AF403" s="52">
        <v>990</v>
      </c>
      <c r="AG403" s="52">
        <v>0</v>
      </c>
      <c r="AH403" s="52">
        <v>3960</v>
      </c>
    </row>
    <row r="404" spans="1:34">
      <c r="A404" s="50" t="s">
        <v>50</v>
      </c>
      <c r="B404" s="50" t="s">
        <v>1232</v>
      </c>
      <c r="C404" s="50" t="s">
        <v>1233</v>
      </c>
      <c r="D404" s="50" t="s">
        <v>1234</v>
      </c>
      <c r="E404" s="50" t="s">
        <v>54</v>
      </c>
      <c r="F404" s="50" t="s">
        <v>55</v>
      </c>
      <c r="G404" s="50" t="s">
        <v>56</v>
      </c>
      <c r="H404" s="53" t="s">
        <v>55</v>
      </c>
      <c r="M404" s="52">
        <v>0</v>
      </c>
      <c r="N404" s="52">
        <v>990</v>
      </c>
      <c r="S404" s="52">
        <v>0</v>
      </c>
      <c r="T404" s="52">
        <v>990</v>
      </c>
      <c r="Y404" s="52">
        <v>0</v>
      </c>
      <c r="Z404" s="52">
        <v>990</v>
      </c>
      <c r="AE404" s="52">
        <v>0</v>
      </c>
      <c r="AF404" s="52">
        <v>990</v>
      </c>
      <c r="AG404" s="52">
        <v>0</v>
      </c>
      <c r="AH404" s="52">
        <v>3960</v>
      </c>
    </row>
    <row r="405" spans="1:34">
      <c r="A405" s="50" t="s">
        <v>50</v>
      </c>
      <c r="B405" s="50" t="s">
        <v>1235</v>
      </c>
      <c r="C405" s="50" t="s">
        <v>1236</v>
      </c>
      <c r="D405" s="50" t="s">
        <v>1237</v>
      </c>
      <c r="E405" s="50" t="s">
        <v>54</v>
      </c>
      <c r="F405" s="50" t="s">
        <v>55</v>
      </c>
      <c r="G405" s="50" t="s">
        <v>56</v>
      </c>
      <c r="H405" s="53" t="s">
        <v>55</v>
      </c>
      <c r="M405" s="52">
        <v>0</v>
      </c>
      <c r="N405" s="52">
        <v>990</v>
      </c>
      <c r="S405" s="52">
        <v>0</v>
      </c>
      <c r="T405" s="52">
        <v>990</v>
      </c>
      <c r="Y405" s="52">
        <v>0</v>
      </c>
      <c r="Z405" s="52">
        <v>990</v>
      </c>
      <c r="AE405" s="52">
        <v>0</v>
      </c>
      <c r="AF405" s="52">
        <v>990</v>
      </c>
      <c r="AG405" s="52">
        <v>0</v>
      </c>
      <c r="AH405" s="52">
        <v>3960</v>
      </c>
    </row>
    <row r="406" spans="1:34">
      <c r="A406" s="50" t="s">
        <v>50</v>
      </c>
      <c r="B406" s="50" t="s">
        <v>1238</v>
      </c>
      <c r="C406" s="50" t="s">
        <v>1239</v>
      </c>
      <c r="D406" s="50" t="s">
        <v>1209</v>
      </c>
      <c r="E406" s="50" t="s">
        <v>54</v>
      </c>
      <c r="F406" s="50" t="s">
        <v>55</v>
      </c>
      <c r="G406" s="50" t="s">
        <v>56</v>
      </c>
      <c r="H406" s="53" t="s">
        <v>55</v>
      </c>
      <c r="M406" s="52">
        <v>0</v>
      </c>
      <c r="N406" s="52">
        <v>990</v>
      </c>
      <c r="S406" s="52">
        <v>0</v>
      </c>
      <c r="T406" s="52">
        <v>990</v>
      </c>
      <c r="Y406" s="52">
        <v>0</v>
      </c>
      <c r="Z406" s="52">
        <v>990</v>
      </c>
      <c r="AE406" s="52">
        <v>0</v>
      </c>
      <c r="AF406" s="52">
        <v>990</v>
      </c>
      <c r="AG406" s="52">
        <v>0</v>
      </c>
      <c r="AH406" s="52">
        <v>3960</v>
      </c>
    </row>
    <row r="407" spans="1:34">
      <c r="A407" s="50" t="s">
        <v>50</v>
      </c>
      <c r="B407" s="50" t="s">
        <v>1240</v>
      </c>
      <c r="C407" s="50" t="s">
        <v>1241</v>
      </c>
      <c r="D407" s="50" t="s">
        <v>1206</v>
      </c>
      <c r="E407" s="50" t="s">
        <v>54</v>
      </c>
      <c r="F407" s="50" t="s">
        <v>55</v>
      </c>
      <c r="G407" s="50" t="s">
        <v>56</v>
      </c>
      <c r="H407" s="53" t="s">
        <v>55</v>
      </c>
      <c r="M407" s="52">
        <v>0</v>
      </c>
      <c r="N407" s="52">
        <v>990</v>
      </c>
      <c r="S407" s="52">
        <v>0</v>
      </c>
      <c r="T407" s="52">
        <v>990</v>
      </c>
      <c r="Y407" s="52">
        <v>0</v>
      </c>
      <c r="Z407" s="52">
        <v>990</v>
      </c>
      <c r="AE407" s="52">
        <v>0</v>
      </c>
      <c r="AF407" s="52">
        <v>990</v>
      </c>
      <c r="AG407" s="52">
        <v>0</v>
      </c>
      <c r="AH407" s="52">
        <v>3960</v>
      </c>
    </row>
    <row r="408" spans="1:34">
      <c r="A408" s="50" t="s">
        <v>50</v>
      </c>
      <c r="B408" s="50" t="s">
        <v>1242</v>
      </c>
      <c r="C408" s="50" t="s">
        <v>1243</v>
      </c>
      <c r="D408" s="50" t="s">
        <v>1206</v>
      </c>
      <c r="E408" s="50" t="s">
        <v>54</v>
      </c>
      <c r="F408" s="50" t="s">
        <v>55</v>
      </c>
      <c r="G408" s="50" t="s">
        <v>56</v>
      </c>
      <c r="H408" s="53" t="s">
        <v>55</v>
      </c>
      <c r="M408" s="52">
        <v>0</v>
      </c>
      <c r="N408" s="52">
        <v>990</v>
      </c>
      <c r="S408" s="52">
        <v>0</v>
      </c>
      <c r="T408" s="52">
        <v>990</v>
      </c>
      <c r="Y408" s="52">
        <v>0</v>
      </c>
      <c r="Z408" s="52">
        <v>990</v>
      </c>
      <c r="AE408" s="52">
        <v>0</v>
      </c>
      <c r="AF408" s="52">
        <v>990</v>
      </c>
      <c r="AG408" s="52">
        <v>0</v>
      </c>
      <c r="AH408" s="52">
        <v>3960</v>
      </c>
    </row>
    <row r="409" spans="1:34">
      <c r="A409" s="50" t="s">
        <v>50</v>
      </c>
      <c r="B409" s="50" t="s">
        <v>1244</v>
      </c>
      <c r="C409" s="50" t="s">
        <v>1245</v>
      </c>
      <c r="D409" s="50" t="s">
        <v>1246</v>
      </c>
      <c r="E409" s="50" t="s">
        <v>54</v>
      </c>
      <c r="F409" s="50" t="s">
        <v>55</v>
      </c>
      <c r="G409" s="50" t="s">
        <v>56</v>
      </c>
      <c r="H409" s="53" t="s">
        <v>55</v>
      </c>
      <c r="M409" s="52">
        <v>0</v>
      </c>
      <c r="N409" s="52">
        <v>990</v>
      </c>
      <c r="S409" s="52">
        <v>0</v>
      </c>
      <c r="T409" s="52">
        <v>990</v>
      </c>
      <c r="Y409" s="52">
        <v>0</v>
      </c>
      <c r="Z409" s="52">
        <v>990</v>
      </c>
      <c r="AE409" s="52">
        <v>0</v>
      </c>
      <c r="AF409" s="52">
        <v>990</v>
      </c>
      <c r="AG409" s="52">
        <v>0</v>
      </c>
      <c r="AH409" s="52">
        <v>3960</v>
      </c>
    </row>
    <row r="410" spans="1:34">
      <c r="A410" s="50" t="s">
        <v>50</v>
      </c>
      <c r="B410" s="50" t="s">
        <v>1247</v>
      </c>
      <c r="C410" s="50" t="s">
        <v>1248</v>
      </c>
      <c r="D410" s="50" t="s">
        <v>1249</v>
      </c>
      <c r="E410" s="50" t="s">
        <v>54</v>
      </c>
      <c r="F410" s="50" t="s">
        <v>55</v>
      </c>
      <c r="G410" s="50" t="s">
        <v>56</v>
      </c>
      <c r="H410" s="53" t="s">
        <v>55</v>
      </c>
      <c r="M410" s="52">
        <v>0</v>
      </c>
      <c r="N410" s="52">
        <v>990</v>
      </c>
      <c r="S410" s="52">
        <v>0</v>
      </c>
      <c r="T410" s="52">
        <v>990</v>
      </c>
      <c r="Y410" s="52">
        <v>0</v>
      </c>
      <c r="Z410" s="52">
        <v>990</v>
      </c>
      <c r="AE410" s="52">
        <v>0</v>
      </c>
      <c r="AF410" s="52">
        <v>990</v>
      </c>
      <c r="AG410" s="52">
        <v>0</v>
      </c>
      <c r="AH410" s="52">
        <v>3960</v>
      </c>
    </row>
    <row r="411" spans="1:34">
      <c r="A411" s="50" t="s">
        <v>50</v>
      </c>
      <c r="B411" s="50" t="s">
        <v>1250</v>
      </c>
      <c r="C411" s="50" t="s">
        <v>1251</v>
      </c>
      <c r="D411" s="50" t="s">
        <v>1252</v>
      </c>
      <c r="E411" s="50" t="s">
        <v>54</v>
      </c>
      <c r="F411" s="50" t="s">
        <v>55</v>
      </c>
      <c r="G411" s="50" t="s">
        <v>56</v>
      </c>
      <c r="H411" s="53" t="s">
        <v>55</v>
      </c>
      <c r="M411" s="52">
        <v>0</v>
      </c>
      <c r="N411" s="52">
        <v>0</v>
      </c>
      <c r="S411" s="52">
        <v>0</v>
      </c>
      <c r="T411" s="52">
        <v>0</v>
      </c>
      <c r="Y411" s="52">
        <v>0</v>
      </c>
      <c r="Z411" s="52">
        <v>0</v>
      </c>
      <c r="AE411" s="52">
        <v>0</v>
      </c>
      <c r="AF411" s="52">
        <v>0</v>
      </c>
      <c r="AG411" s="52">
        <v>0</v>
      </c>
      <c r="AH411" s="52">
        <v>0</v>
      </c>
    </row>
    <row r="412" spans="1:34">
      <c r="A412" s="50" t="s">
        <v>50</v>
      </c>
      <c r="B412" s="50" t="s">
        <v>1253</v>
      </c>
      <c r="C412" s="50" t="s">
        <v>745</v>
      </c>
      <c r="D412" s="50" t="s">
        <v>1254</v>
      </c>
      <c r="E412" s="50" t="s">
        <v>54</v>
      </c>
      <c r="F412" s="50" t="s">
        <v>55</v>
      </c>
      <c r="G412" s="50" t="s">
        <v>56</v>
      </c>
      <c r="H412" s="53" t="s">
        <v>55</v>
      </c>
      <c r="M412" s="52">
        <v>0</v>
      </c>
      <c r="N412" s="52">
        <v>990</v>
      </c>
      <c r="S412" s="52">
        <v>0</v>
      </c>
      <c r="T412" s="52">
        <v>990</v>
      </c>
      <c r="Y412" s="52">
        <v>0</v>
      </c>
      <c r="Z412" s="52">
        <v>990</v>
      </c>
      <c r="AE412" s="52">
        <v>0</v>
      </c>
      <c r="AF412" s="52">
        <v>990</v>
      </c>
      <c r="AG412" s="52">
        <v>0</v>
      </c>
      <c r="AH412" s="52">
        <v>3960</v>
      </c>
    </row>
    <row r="413" spans="1:34">
      <c r="A413" s="50" t="s">
        <v>50</v>
      </c>
      <c r="B413" s="50" t="s">
        <v>1255</v>
      </c>
      <c r="C413" s="50" t="s">
        <v>1256</v>
      </c>
      <c r="D413" s="50" t="s">
        <v>1257</v>
      </c>
      <c r="E413" s="50" t="s">
        <v>54</v>
      </c>
      <c r="F413" s="50" t="s">
        <v>55</v>
      </c>
      <c r="G413" s="50" t="s">
        <v>56</v>
      </c>
      <c r="H413" s="53" t="s">
        <v>55</v>
      </c>
      <c r="M413" s="52">
        <v>0</v>
      </c>
      <c r="N413" s="52">
        <v>990</v>
      </c>
      <c r="S413" s="52">
        <v>0</v>
      </c>
      <c r="T413" s="52">
        <v>0</v>
      </c>
      <c r="Y413" s="52">
        <v>0</v>
      </c>
      <c r="Z413" s="52">
        <v>0</v>
      </c>
      <c r="AE413" s="52">
        <v>0</v>
      </c>
      <c r="AF413" s="52">
        <v>0</v>
      </c>
      <c r="AG413" s="52">
        <v>0</v>
      </c>
      <c r="AH413" s="52">
        <v>990</v>
      </c>
    </row>
    <row r="414" spans="1:34">
      <c r="A414" s="50" t="s">
        <v>50</v>
      </c>
      <c r="B414" s="50" t="s">
        <v>1258</v>
      </c>
      <c r="C414" s="50" t="s">
        <v>1259</v>
      </c>
      <c r="D414" s="50" t="s">
        <v>1260</v>
      </c>
      <c r="E414" s="50" t="s">
        <v>54</v>
      </c>
      <c r="F414" s="50" t="s">
        <v>55</v>
      </c>
      <c r="G414" s="50" t="s">
        <v>56</v>
      </c>
      <c r="H414" s="53" t="s">
        <v>55</v>
      </c>
      <c r="M414" s="52">
        <v>0</v>
      </c>
      <c r="N414" s="52">
        <v>990</v>
      </c>
      <c r="S414" s="52">
        <v>0</v>
      </c>
      <c r="T414" s="52">
        <v>990</v>
      </c>
      <c r="Y414" s="52">
        <v>0</v>
      </c>
      <c r="Z414" s="52">
        <v>990</v>
      </c>
      <c r="AE414" s="52">
        <v>0</v>
      </c>
      <c r="AF414" s="52">
        <v>990</v>
      </c>
      <c r="AG414" s="52">
        <v>0</v>
      </c>
      <c r="AH414" s="52">
        <v>3960</v>
      </c>
    </row>
    <row r="415" spans="1:34">
      <c r="A415" s="50" t="s">
        <v>50</v>
      </c>
      <c r="B415" s="50" t="s">
        <v>1261</v>
      </c>
      <c r="C415" s="50" t="s">
        <v>1262</v>
      </c>
      <c r="D415" s="50" t="s">
        <v>1263</v>
      </c>
      <c r="E415" s="50" t="s">
        <v>54</v>
      </c>
      <c r="F415" s="50" t="s">
        <v>55</v>
      </c>
      <c r="G415" s="50" t="s">
        <v>56</v>
      </c>
      <c r="H415" s="53" t="s">
        <v>55</v>
      </c>
      <c r="M415" s="52">
        <v>0</v>
      </c>
      <c r="N415" s="52">
        <v>990</v>
      </c>
      <c r="S415" s="52">
        <v>0</v>
      </c>
      <c r="T415" s="52">
        <v>990</v>
      </c>
      <c r="Y415" s="52">
        <v>0</v>
      </c>
      <c r="Z415" s="52">
        <v>990</v>
      </c>
      <c r="AE415" s="52">
        <v>0</v>
      </c>
      <c r="AF415" s="52">
        <v>990</v>
      </c>
      <c r="AG415" s="52">
        <v>0</v>
      </c>
      <c r="AH415" s="52">
        <v>3960</v>
      </c>
    </row>
    <row r="416" spans="1:34">
      <c r="A416" s="50" t="s">
        <v>50</v>
      </c>
      <c r="B416" s="50" t="s">
        <v>1264</v>
      </c>
      <c r="C416" s="50" t="s">
        <v>1265</v>
      </c>
      <c r="D416" s="50" t="s">
        <v>1249</v>
      </c>
      <c r="E416" s="50" t="s">
        <v>54</v>
      </c>
      <c r="F416" s="50" t="s">
        <v>55</v>
      </c>
      <c r="G416" s="50" t="s">
        <v>56</v>
      </c>
      <c r="H416" s="53" t="s">
        <v>55</v>
      </c>
      <c r="M416" s="52">
        <v>0</v>
      </c>
      <c r="N416" s="52">
        <v>990</v>
      </c>
      <c r="S416" s="52">
        <v>0</v>
      </c>
      <c r="T416" s="52">
        <v>990</v>
      </c>
      <c r="Y416" s="52">
        <v>0</v>
      </c>
      <c r="Z416" s="52">
        <v>990</v>
      </c>
      <c r="AE416" s="52">
        <v>0</v>
      </c>
      <c r="AF416" s="52">
        <v>990</v>
      </c>
      <c r="AG416" s="52">
        <v>0</v>
      </c>
      <c r="AH416" s="52">
        <v>3960</v>
      </c>
    </row>
    <row r="417" spans="1:34">
      <c r="A417" s="50" t="s">
        <v>50</v>
      </c>
      <c r="B417" s="50" t="s">
        <v>1266</v>
      </c>
      <c r="C417" s="50" t="s">
        <v>1267</v>
      </c>
      <c r="D417" s="50" t="s">
        <v>1268</v>
      </c>
      <c r="E417" s="50" t="s">
        <v>54</v>
      </c>
      <c r="F417" s="50" t="s">
        <v>55</v>
      </c>
      <c r="G417" s="50" t="s">
        <v>56</v>
      </c>
      <c r="H417" s="53" t="s">
        <v>55</v>
      </c>
      <c r="M417" s="52">
        <v>0</v>
      </c>
      <c r="N417" s="52">
        <v>990</v>
      </c>
      <c r="S417" s="52">
        <v>0</v>
      </c>
      <c r="T417" s="52">
        <v>990</v>
      </c>
      <c r="Y417" s="52">
        <v>0</v>
      </c>
      <c r="Z417" s="52">
        <v>990</v>
      </c>
      <c r="AE417" s="52">
        <v>0</v>
      </c>
      <c r="AF417" s="52">
        <v>990</v>
      </c>
      <c r="AG417" s="52">
        <v>0</v>
      </c>
      <c r="AH417" s="52">
        <v>3960</v>
      </c>
    </row>
    <row r="418" spans="1:34">
      <c r="A418" s="50" t="s">
        <v>50</v>
      </c>
      <c r="B418" s="50" t="s">
        <v>1269</v>
      </c>
      <c r="C418" s="50" t="s">
        <v>1270</v>
      </c>
      <c r="D418" s="50" t="s">
        <v>1271</v>
      </c>
      <c r="E418" s="50" t="s">
        <v>54</v>
      </c>
      <c r="F418" s="50" t="s">
        <v>55</v>
      </c>
      <c r="G418" s="50" t="s">
        <v>56</v>
      </c>
      <c r="H418" s="53" t="s">
        <v>55</v>
      </c>
      <c r="M418" s="52">
        <v>0</v>
      </c>
      <c r="N418" s="52">
        <v>990</v>
      </c>
      <c r="S418" s="52">
        <v>0</v>
      </c>
      <c r="T418" s="52">
        <v>990</v>
      </c>
      <c r="Y418" s="52">
        <v>0</v>
      </c>
      <c r="Z418" s="52">
        <v>990</v>
      </c>
      <c r="AE418" s="52">
        <v>0</v>
      </c>
      <c r="AF418" s="52">
        <v>990</v>
      </c>
      <c r="AG418" s="52">
        <v>0</v>
      </c>
      <c r="AH418" s="52">
        <v>3960</v>
      </c>
    </row>
    <row r="419" spans="1:34">
      <c r="A419" s="50" t="s">
        <v>50</v>
      </c>
      <c r="B419" s="50" t="s">
        <v>1272</v>
      </c>
      <c r="C419" s="50" t="s">
        <v>1273</v>
      </c>
      <c r="D419" s="50" t="s">
        <v>1274</v>
      </c>
      <c r="E419" s="50" t="s">
        <v>54</v>
      </c>
      <c r="F419" s="50" t="s">
        <v>55</v>
      </c>
      <c r="G419" s="50" t="s">
        <v>56</v>
      </c>
      <c r="H419" s="53" t="s">
        <v>55</v>
      </c>
      <c r="M419" s="52">
        <v>0</v>
      </c>
      <c r="N419" s="52">
        <v>990</v>
      </c>
      <c r="S419" s="52">
        <v>0</v>
      </c>
      <c r="T419" s="52">
        <v>990</v>
      </c>
      <c r="Y419" s="52">
        <v>0</v>
      </c>
      <c r="Z419" s="52">
        <v>990</v>
      </c>
      <c r="AE419" s="52">
        <v>0</v>
      </c>
      <c r="AF419" s="52">
        <v>990</v>
      </c>
      <c r="AG419" s="52">
        <v>0</v>
      </c>
      <c r="AH419" s="52">
        <v>3960</v>
      </c>
    </row>
    <row r="420" spans="1:34">
      <c r="A420" s="50" t="s">
        <v>50</v>
      </c>
      <c r="B420" s="50" t="s">
        <v>1275</v>
      </c>
      <c r="C420" s="50" t="s">
        <v>1276</v>
      </c>
      <c r="D420" s="50" t="s">
        <v>1277</v>
      </c>
      <c r="E420" s="50" t="s">
        <v>54</v>
      </c>
      <c r="F420" s="50" t="s">
        <v>55</v>
      </c>
      <c r="G420" s="50" t="s">
        <v>56</v>
      </c>
      <c r="H420" s="53" t="s">
        <v>55</v>
      </c>
      <c r="M420" s="52">
        <v>0</v>
      </c>
      <c r="N420" s="52">
        <v>990</v>
      </c>
      <c r="S420" s="52">
        <v>0</v>
      </c>
      <c r="T420" s="52">
        <v>990</v>
      </c>
      <c r="Y420" s="52">
        <v>0</v>
      </c>
      <c r="Z420" s="52">
        <v>990</v>
      </c>
      <c r="AE420" s="52">
        <v>0</v>
      </c>
      <c r="AF420" s="52">
        <v>990</v>
      </c>
      <c r="AG420" s="52">
        <v>0</v>
      </c>
      <c r="AH420" s="52">
        <v>3960</v>
      </c>
    </row>
    <row r="421" spans="1:34">
      <c r="A421" s="50" t="s">
        <v>50</v>
      </c>
      <c r="B421" s="50" t="s">
        <v>1278</v>
      </c>
      <c r="C421" s="50" t="s">
        <v>1279</v>
      </c>
      <c r="D421" s="50" t="s">
        <v>1280</v>
      </c>
      <c r="E421" s="50" t="s">
        <v>54</v>
      </c>
      <c r="F421" s="50" t="s">
        <v>55</v>
      </c>
      <c r="G421" s="50" t="s">
        <v>56</v>
      </c>
      <c r="H421" s="53" t="s">
        <v>55</v>
      </c>
      <c r="M421" s="52">
        <v>0</v>
      </c>
      <c r="N421" s="52">
        <v>990</v>
      </c>
      <c r="S421" s="52">
        <v>0</v>
      </c>
      <c r="T421" s="52">
        <v>990</v>
      </c>
      <c r="Y421" s="52">
        <v>0</v>
      </c>
      <c r="Z421" s="52">
        <v>990</v>
      </c>
      <c r="AE421" s="52">
        <v>0</v>
      </c>
      <c r="AF421" s="52">
        <v>990</v>
      </c>
      <c r="AG421" s="52">
        <v>0</v>
      </c>
      <c r="AH421" s="52">
        <v>3960</v>
      </c>
    </row>
    <row r="422" spans="1:34">
      <c r="A422" s="50" t="s">
        <v>50</v>
      </c>
      <c r="B422" s="50" t="s">
        <v>1281</v>
      </c>
      <c r="C422" s="50" t="s">
        <v>1282</v>
      </c>
      <c r="D422" s="50" t="s">
        <v>1283</v>
      </c>
      <c r="E422" s="50" t="s">
        <v>54</v>
      </c>
      <c r="F422" s="50" t="s">
        <v>55</v>
      </c>
      <c r="G422" s="50" t="s">
        <v>56</v>
      </c>
      <c r="H422" s="53" t="s">
        <v>55</v>
      </c>
      <c r="M422" s="52">
        <v>0</v>
      </c>
      <c r="N422" s="52">
        <v>990</v>
      </c>
      <c r="S422" s="52">
        <v>0</v>
      </c>
      <c r="T422" s="52">
        <v>990</v>
      </c>
      <c r="Y422" s="52">
        <v>0</v>
      </c>
      <c r="Z422" s="52">
        <v>990</v>
      </c>
      <c r="AE422" s="52">
        <v>0</v>
      </c>
      <c r="AF422" s="52">
        <v>990</v>
      </c>
      <c r="AG422" s="52">
        <v>0</v>
      </c>
      <c r="AH422" s="52">
        <v>3960</v>
      </c>
    </row>
    <row r="423" spans="1:34">
      <c r="A423" s="50" t="s">
        <v>50</v>
      </c>
      <c r="B423" s="50" t="s">
        <v>1284</v>
      </c>
      <c r="C423" s="50" t="s">
        <v>1285</v>
      </c>
      <c r="D423" s="50" t="s">
        <v>1286</v>
      </c>
      <c r="E423" s="50" t="s">
        <v>54</v>
      </c>
      <c r="F423" s="50" t="s">
        <v>55</v>
      </c>
      <c r="G423" s="50" t="s">
        <v>56</v>
      </c>
      <c r="H423" s="53" t="s">
        <v>55</v>
      </c>
      <c r="M423" s="52">
        <v>0</v>
      </c>
      <c r="N423" s="52">
        <v>990</v>
      </c>
      <c r="S423" s="52">
        <v>0</v>
      </c>
      <c r="T423" s="52">
        <v>990</v>
      </c>
      <c r="Y423" s="52">
        <v>0</v>
      </c>
      <c r="Z423" s="52">
        <v>990</v>
      </c>
      <c r="AE423" s="52">
        <v>0</v>
      </c>
      <c r="AF423" s="52">
        <v>990</v>
      </c>
      <c r="AG423" s="52">
        <v>0</v>
      </c>
      <c r="AH423" s="52">
        <v>3960</v>
      </c>
    </row>
    <row r="424" spans="1:34">
      <c r="A424" s="50" t="s">
        <v>50</v>
      </c>
      <c r="B424" s="50" t="s">
        <v>1287</v>
      </c>
      <c r="C424" s="50" t="s">
        <v>1288</v>
      </c>
      <c r="D424" s="50" t="s">
        <v>1289</v>
      </c>
      <c r="E424" s="50" t="s">
        <v>54</v>
      </c>
      <c r="F424" s="50" t="s">
        <v>55</v>
      </c>
      <c r="G424" s="50" t="s">
        <v>56</v>
      </c>
      <c r="H424" s="53" t="s">
        <v>55</v>
      </c>
      <c r="M424" s="52">
        <v>0</v>
      </c>
      <c r="N424" s="52">
        <v>990</v>
      </c>
      <c r="S424" s="52">
        <v>0</v>
      </c>
      <c r="T424" s="52">
        <v>990</v>
      </c>
      <c r="Y424" s="52">
        <v>0</v>
      </c>
      <c r="Z424" s="52">
        <v>990</v>
      </c>
      <c r="AE424" s="52">
        <v>0</v>
      </c>
      <c r="AF424" s="52">
        <v>990</v>
      </c>
      <c r="AG424" s="52">
        <v>0</v>
      </c>
      <c r="AH424" s="52">
        <v>3960</v>
      </c>
    </row>
    <row r="425" spans="1:34">
      <c r="A425" s="50" t="s">
        <v>50</v>
      </c>
      <c r="B425" s="50" t="s">
        <v>1290</v>
      </c>
      <c r="C425" s="50" t="s">
        <v>1291</v>
      </c>
      <c r="D425" s="50" t="s">
        <v>1292</v>
      </c>
      <c r="E425" s="50" t="s">
        <v>54</v>
      </c>
      <c r="F425" s="50" t="s">
        <v>55</v>
      </c>
      <c r="G425" s="50" t="s">
        <v>56</v>
      </c>
      <c r="H425" s="53" t="s">
        <v>55</v>
      </c>
      <c r="M425" s="52">
        <v>0</v>
      </c>
      <c r="N425" s="52">
        <v>990</v>
      </c>
      <c r="S425" s="52">
        <v>0</v>
      </c>
      <c r="T425" s="52">
        <v>990</v>
      </c>
      <c r="Y425" s="52">
        <v>0</v>
      </c>
      <c r="Z425" s="52">
        <v>990</v>
      </c>
      <c r="AE425" s="52">
        <v>0</v>
      </c>
      <c r="AF425" s="52">
        <v>990</v>
      </c>
      <c r="AG425" s="52">
        <v>0</v>
      </c>
      <c r="AH425" s="52">
        <v>3960</v>
      </c>
    </row>
    <row r="426" spans="1:34">
      <c r="A426" s="50" t="s">
        <v>50</v>
      </c>
      <c r="B426" s="50" t="s">
        <v>1293</v>
      </c>
      <c r="C426" s="50" t="s">
        <v>1294</v>
      </c>
      <c r="D426" s="50" t="s">
        <v>1295</v>
      </c>
      <c r="E426" s="50" t="s">
        <v>54</v>
      </c>
      <c r="F426" s="50" t="s">
        <v>55</v>
      </c>
      <c r="G426" s="50" t="s">
        <v>56</v>
      </c>
      <c r="H426" s="53" t="s">
        <v>55</v>
      </c>
      <c r="M426" s="52">
        <v>0</v>
      </c>
      <c r="N426" s="52">
        <v>990</v>
      </c>
      <c r="S426" s="52">
        <v>0</v>
      </c>
      <c r="T426" s="52">
        <v>990</v>
      </c>
      <c r="Y426" s="52">
        <v>0</v>
      </c>
      <c r="Z426" s="52">
        <v>990</v>
      </c>
      <c r="AE426" s="52">
        <v>0</v>
      </c>
      <c r="AF426" s="52">
        <v>990</v>
      </c>
      <c r="AG426" s="52">
        <v>0</v>
      </c>
      <c r="AH426" s="52">
        <v>3960</v>
      </c>
    </row>
    <row r="427" spans="1:34">
      <c r="A427" s="50" t="s">
        <v>50</v>
      </c>
      <c r="B427" s="50" t="s">
        <v>1296</v>
      </c>
      <c r="C427" s="50" t="s">
        <v>1297</v>
      </c>
      <c r="D427" s="50" t="s">
        <v>1298</v>
      </c>
      <c r="E427" s="50" t="s">
        <v>54</v>
      </c>
      <c r="F427" s="50" t="s">
        <v>55</v>
      </c>
      <c r="G427" s="50" t="s">
        <v>56</v>
      </c>
      <c r="H427" s="53" t="s">
        <v>55</v>
      </c>
      <c r="M427" s="52">
        <v>0</v>
      </c>
      <c r="N427" s="52">
        <v>990</v>
      </c>
      <c r="S427" s="52">
        <v>0</v>
      </c>
      <c r="T427" s="52">
        <v>990</v>
      </c>
      <c r="Y427" s="52">
        <v>0</v>
      </c>
      <c r="Z427" s="52">
        <v>990</v>
      </c>
      <c r="AE427" s="52">
        <v>0</v>
      </c>
      <c r="AF427" s="52">
        <v>990</v>
      </c>
      <c r="AG427" s="52">
        <v>0</v>
      </c>
      <c r="AH427" s="52">
        <v>3960</v>
      </c>
    </row>
    <row r="428" spans="1:34">
      <c r="A428" s="50" t="s">
        <v>50</v>
      </c>
      <c r="B428" s="50" t="s">
        <v>1299</v>
      </c>
      <c r="C428" s="50" t="s">
        <v>1300</v>
      </c>
      <c r="D428" s="50" t="s">
        <v>1301</v>
      </c>
      <c r="E428" s="50" t="s">
        <v>54</v>
      </c>
      <c r="F428" s="50" t="s">
        <v>55</v>
      </c>
      <c r="G428" s="50" t="s">
        <v>56</v>
      </c>
      <c r="H428" s="53" t="s">
        <v>55</v>
      </c>
      <c r="M428" s="52">
        <v>0</v>
      </c>
      <c r="N428" s="52">
        <v>990</v>
      </c>
      <c r="S428" s="52">
        <v>0</v>
      </c>
      <c r="T428" s="52">
        <v>990</v>
      </c>
      <c r="Y428" s="52">
        <v>0</v>
      </c>
      <c r="Z428" s="52">
        <v>990</v>
      </c>
      <c r="AE428" s="52">
        <v>0</v>
      </c>
      <c r="AF428" s="52">
        <v>990</v>
      </c>
      <c r="AG428" s="52">
        <v>0</v>
      </c>
      <c r="AH428" s="52">
        <v>3960</v>
      </c>
    </row>
    <row r="429" spans="1:34">
      <c r="A429" s="50" t="s">
        <v>50</v>
      </c>
      <c r="B429" s="50" t="s">
        <v>1302</v>
      </c>
      <c r="C429" s="50" t="s">
        <v>1303</v>
      </c>
      <c r="D429" s="50" t="s">
        <v>1304</v>
      </c>
      <c r="E429" s="50" t="s">
        <v>54</v>
      </c>
      <c r="F429" s="50" t="s">
        <v>55</v>
      </c>
      <c r="G429" s="50" t="s">
        <v>56</v>
      </c>
      <c r="H429" s="53" t="s">
        <v>55</v>
      </c>
      <c r="M429" s="52">
        <v>0</v>
      </c>
      <c r="N429" s="52">
        <v>0</v>
      </c>
      <c r="S429" s="52">
        <v>0</v>
      </c>
      <c r="T429" s="52">
        <v>0</v>
      </c>
      <c r="Y429" s="52">
        <v>0</v>
      </c>
      <c r="Z429" s="52">
        <v>0</v>
      </c>
      <c r="AE429" s="52">
        <v>0</v>
      </c>
      <c r="AF429" s="52">
        <v>0</v>
      </c>
      <c r="AG429" s="52">
        <v>0</v>
      </c>
      <c r="AH429" s="52">
        <v>0</v>
      </c>
    </row>
    <row r="430" spans="1:34">
      <c r="A430" s="50" t="s">
        <v>50</v>
      </c>
      <c r="B430" s="50" t="s">
        <v>1305</v>
      </c>
      <c r="C430" s="50" t="s">
        <v>1306</v>
      </c>
      <c r="D430" s="50" t="s">
        <v>1307</v>
      </c>
      <c r="E430" s="50" t="s">
        <v>54</v>
      </c>
      <c r="F430" s="50" t="s">
        <v>55</v>
      </c>
      <c r="G430" s="50" t="s">
        <v>56</v>
      </c>
      <c r="H430" s="53" t="s">
        <v>55</v>
      </c>
      <c r="M430" s="52">
        <v>0</v>
      </c>
      <c r="N430" s="52">
        <v>990</v>
      </c>
      <c r="S430" s="52">
        <v>0</v>
      </c>
      <c r="T430" s="52">
        <v>990</v>
      </c>
      <c r="Y430" s="52">
        <v>0</v>
      </c>
      <c r="Z430" s="52">
        <v>990</v>
      </c>
      <c r="AE430" s="52">
        <v>0</v>
      </c>
      <c r="AF430" s="52">
        <v>990</v>
      </c>
      <c r="AG430" s="52">
        <v>0</v>
      </c>
      <c r="AH430" s="52">
        <v>3960</v>
      </c>
    </row>
    <row r="431" spans="1:34">
      <c r="A431" s="50" t="s">
        <v>50</v>
      </c>
      <c r="B431" s="50" t="s">
        <v>1308</v>
      </c>
      <c r="C431" s="50" t="s">
        <v>1309</v>
      </c>
      <c r="D431" s="50" t="s">
        <v>1310</v>
      </c>
      <c r="E431" s="50" t="s">
        <v>54</v>
      </c>
      <c r="F431" s="50" t="s">
        <v>55</v>
      </c>
      <c r="G431" s="50" t="s">
        <v>56</v>
      </c>
      <c r="H431" s="53" t="s">
        <v>55</v>
      </c>
      <c r="M431" s="52">
        <v>0</v>
      </c>
      <c r="N431" s="52">
        <v>990</v>
      </c>
      <c r="S431" s="52">
        <v>0</v>
      </c>
      <c r="T431" s="52">
        <v>990</v>
      </c>
      <c r="Y431" s="52">
        <v>0</v>
      </c>
      <c r="Z431" s="52">
        <v>990</v>
      </c>
      <c r="AE431" s="52">
        <v>0</v>
      </c>
      <c r="AF431" s="52">
        <v>990</v>
      </c>
      <c r="AG431" s="52">
        <v>0</v>
      </c>
      <c r="AH431" s="52">
        <v>3960</v>
      </c>
    </row>
    <row r="432" spans="1:34">
      <c r="A432" s="50" t="s">
        <v>50</v>
      </c>
      <c r="B432" s="50" t="s">
        <v>1311</v>
      </c>
      <c r="C432" s="50" t="s">
        <v>1312</v>
      </c>
      <c r="D432" s="50" t="s">
        <v>1313</v>
      </c>
      <c r="E432" s="50" t="s">
        <v>54</v>
      </c>
      <c r="F432" s="50" t="s">
        <v>55</v>
      </c>
      <c r="G432" s="50" t="s">
        <v>56</v>
      </c>
      <c r="H432" s="53" t="s">
        <v>55</v>
      </c>
      <c r="M432" s="52">
        <v>0</v>
      </c>
      <c r="N432" s="52">
        <v>990</v>
      </c>
      <c r="S432" s="52">
        <v>0</v>
      </c>
      <c r="T432" s="52">
        <v>990</v>
      </c>
      <c r="Y432" s="52">
        <v>0</v>
      </c>
      <c r="Z432" s="52">
        <v>990</v>
      </c>
      <c r="AE432" s="52">
        <v>0</v>
      </c>
      <c r="AF432" s="52">
        <v>990</v>
      </c>
      <c r="AG432" s="52">
        <v>0</v>
      </c>
      <c r="AH432" s="52">
        <v>3960</v>
      </c>
    </row>
    <row r="433" spans="1:34">
      <c r="A433" s="50" t="s">
        <v>50</v>
      </c>
      <c r="B433" s="50" t="s">
        <v>1314</v>
      </c>
      <c r="C433" s="50" t="s">
        <v>1315</v>
      </c>
      <c r="D433" s="50" t="s">
        <v>1316</v>
      </c>
      <c r="E433" s="50" t="s">
        <v>54</v>
      </c>
      <c r="F433" s="50" t="s">
        <v>55</v>
      </c>
      <c r="G433" s="50" t="s">
        <v>56</v>
      </c>
      <c r="H433" s="53" t="s">
        <v>55</v>
      </c>
      <c r="M433" s="52">
        <v>0</v>
      </c>
      <c r="N433" s="52">
        <v>0</v>
      </c>
      <c r="S433" s="52">
        <v>0</v>
      </c>
      <c r="T433" s="52">
        <v>0</v>
      </c>
      <c r="Y433" s="52">
        <v>0</v>
      </c>
      <c r="Z433" s="52">
        <v>0</v>
      </c>
      <c r="AE433" s="52">
        <v>0</v>
      </c>
      <c r="AF433" s="52">
        <v>0</v>
      </c>
      <c r="AG433" s="52">
        <v>0</v>
      </c>
      <c r="AH433" s="52">
        <v>0</v>
      </c>
    </row>
    <row r="434" spans="1:34">
      <c r="A434" s="50" t="s">
        <v>50</v>
      </c>
      <c r="B434" s="50" t="s">
        <v>1317</v>
      </c>
      <c r="C434" s="50" t="s">
        <v>1318</v>
      </c>
      <c r="D434" s="50" t="s">
        <v>1319</v>
      </c>
      <c r="E434" s="50" t="s">
        <v>54</v>
      </c>
      <c r="F434" s="50" t="s">
        <v>55</v>
      </c>
      <c r="G434" s="50" t="s">
        <v>56</v>
      </c>
      <c r="H434" s="53" t="s">
        <v>55</v>
      </c>
      <c r="M434" s="52">
        <v>0</v>
      </c>
      <c r="N434" s="52">
        <v>990</v>
      </c>
      <c r="S434" s="52">
        <v>0</v>
      </c>
      <c r="T434" s="52">
        <v>990</v>
      </c>
      <c r="Y434" s="52">
        <v>0</v>
      </c>
      <c r="Z434" s="52">
        <v>990</v>
      </c>
      <c r="AE434" s="52">
        <v>0</v>
      </c>
      <c r="AF434" s="52">
        <v>990</v>
      </c>
      <c r="AG434" s="52">
        <v>0</v>
      </c>
      <c r="AH434" s="52">
        <v>3960</v>
      </c>
    </row>
    <row r="435" spans="1:34">
      <c r="A435" s="50" t="s">
        <v>50</v>
      </c>
      <c r="B435" s="50" t="s">
        <v>1320</v>
      </c>
      <c r="C435" s="50" t="s">
        <v>1321</v>
      </c>
      <c r="D435" s="50" t="s">
        <v>1322</v>
      </c>
      <c r="E435" s="50" t="s">
        <v>54</v>
      </c>
      <c r="F435" s="50" t="s">
        <v>55</v>
      </c>
      <c r="G435" s="50" t="s">
        <v>56</v>
      </c>
      <c r="H435" s="53" t="s">
        <v>55</v>
      </c>
      <c r="M435" s="52">
        <v>0</v>
      </c>
      <c r="N435" s="52">
        <v>990</v>
      </c>
      <c r="S435" s="52">
        <v>0</v>
      </c>
      <c r="T435" s="52">
        <v>990</v>
      </c>
      <c r="Y435" s="52">
        <v>0</v>
      </c>
      <c r="Z435" s="52">
        <v>990</v>
      </c>
      <c r="AE435" s="52">
        <v>0</v>
      </c>
      <c r="AF435" s="52">
        <v>990</v>
      </c>
      <c r="AG435" s="52">
        <v>0</v>
      </c>
      <c r="AH435" s="52">
        <v>3960</v>
      </c>
    </row>
    <row r="436" spans="1:34">
      <c r="A436" s="50" t="s">
        <v>50</v>
      </c>
      <c r="B436" s="50" t="s">
        <v>1323</v>
      </c>
      <c r="C436" s="50" t="s">
        <v>1324</v>
      </c>
      <c r="D436" s="50" t="s">
        <v>1325</v>
      </c>
      <c r="E436" s="50" t="s">
        <v>54</v>
      </c>
      <c r="F436" s="50" t="s">
        <v>55</v>
      </c>
      <c r="G436" s="50" t="s">
        <v>56</v>
      </c>
      <c r="H436" s="53" t="s">
        <v>55</v>
      </c>
      <c r="M436" s="52">
        <v>0</v>
      </c>
      <c r="N436" s="52">
        <v>990</v>
      </c>
      <c r="S436" s="52">
        <v>0</v>
      </c>
      <c r="T436" s="52">
        <v>990</v>
      </c>
      <c r="Y436" s="52">
        <v>0</v>
      </c>
      <c r="Z436" s="52">
        <v>990</v>
      </c>
      <c r="AE436" s="52">
        <v>0</v>
      </c>
      <c r="AF436" s="52">
        <v>990</v>
      </c>
      <c r="AG436" s="52">
        <v>0</v>
      </c>
      <c r="AH436" s="52">
        <v>3960</v>
      </c>
    </row>
    <row r="437" spans="1:34">
      <c r="A437" s="50" t="s">
        <v>50</v>
      </c>
      <c r="B437" s="50" t="s">
        <v>1326</v>
      </c>
      <c r="C437" s="50" t="s">
        <v>1327</v>
      </c>
      <c r="D437" s="50" t="s">
        <v>1328</v>
      </c>
      <c r="E437" s="50" t="s">
        <v>54</v>
      </c>
      <c r="F437" s="50" t="s">
        <v>55</v>
      </c>
      <c r="G437" s="50" t="s">
        <v>56</v>
      </c>
      <c r="H437" s="53" t="s">
        <v>55</v>
      </c>
      <c r="M437" s="52">
        <v>0</v>
      </c>
      <c r="N437" s="52">
        <v>990</v>
      </c>
      <c r="S437" s="52">
        <v>0</v>
      </c>
      <c r="T437" s="52">
        <v>990</v>
      </c>
      <c r="Y437" s="52">
        <v>0</v>
      </c>
      <c r="Z437" s="52">
        <v>990</v>
      </c>
      <c r="AE437" s="52">
        <v>0</v>
      </c>
      <c r="AF437" s="52">
        <v>990</v>
      </c>
      <c r="AG437" s="52">
        <v>0</v>
      </c>
      <c r="AH437" s="52">
        <v>3960</v>
      </c>
    </row>
    <row r="438" spans="1:34">
      <c r="A438" s="50" t="s">
        <v>50</v>
      </c>
      <c r="B438" s="50" t="s">
        <v>1329</v>
      </c>
      <c r="C438" s="50" t="s">
        <v>1330</v>
      </c>
      <c r="D438" s="50" t="s">
        <v>1331</v>
      </c>
      <c r="E438" s="50" t="s">
        <v>54</v>
      </c>
      <c r="F438" s="50" t="s">
        <v>55</v>
      </c>
      <c r="G438" s="50" t="s">
        <v>56</v>
      </c>
      <c r="H438" s="53" t="s">
        <v>55</v>
      </c>
      <c r="M438" s="52">
        <v>0</v>
      </c>
      <c r="N438" s="52">
        <v>990</v>
      </c>
      <c r="S438" s="52">
        <v>0</v>
      </c>
      <c r="T438" s="52">
        <v>990</v>
      </c>
      <c r="Y438" s="52">
        <v>0</v>
      </c>
      <c r="Z438" s="52">
        <v>990</v>
      </c>
      <c r="AE438" s="52">
        <v>0</v>
      </c>
      <c r="AF438" s="52">
        <v>990</v>
      </c>
      <c r="AG438" s="52">
        <v>0</v>
      </c>
      <c r="AH438" s="52">
        <v>3960</v>
      </c>
    </row>
    <row r="439" spans="1:34">
      <c r="A439" s="50" t="s">
        <v>50</v>
      </c>
      <c r="B439" s="50" t="s">
        <v>1332</v>
      </c>
      <c r="C439" s="50" t="s">
        <v>1333</v>
      </c>
      <c r="D439" s="50" t="s">
        <v>1334</v>
      </c>
      <c r="E439" s="50" t="s">
        <v>54</v>
      </c>
      <c r="F439" s="50" t="s">
        <v>55</v>
      </c>
      <c r="G439" s="50" t="s">
        <v>56</v>
      </c>
      <c r="H439" s="53" t="s">
        <v>55</v>
      </c>
      <c r="M439" s="52">
        <v>0</v>
      </c>
      <c r="N439" s="52">
        <v>990</v>
      </c>
      <c r="S439" s="52">
        <v>0</v>
      </c>
      <c r="T439" s="52">
        <v>990</v>
      </c>
      <c r="Y439" s="52">
        <v>0</v>
      </c>
      <c r="Z439" s="52">
        <v>990</v>
      </c>
      <c r="AE439" s="52">
        <v>0</v>
      </c>
      <c r="AF439" s="52">
        <v>990</v>
      </c>
      <c r="AG439" s="52">
        <v>0</v>
      </c>
      <c r="AH439" s="52">
        <v>3960</v>
      </c>
    </row>
    <row r="440" spans="1:34">
      <c r="A440" s="50" t="s">
        <v>50</v>
      </c>
      <c r="B440" s="50" t="s">
        <v>1335</v>
      </c>
      <c r="C440" s="50" t="s">
        <v>1336</v>
      </c>
      <c r="D440" s="50" t="s">
        <v>1337</v>
      </c>
      <c r="E440" s="50" t="s">
        <v>54</v>
      </c>
      <c r="F440" s="50" t="s">
        <v>55</v>
      </c>
      <c r="G440" s="50" t="s">
        <v>56</v>
      </c>
      <c r="H440" s="53" t="s">
        <v>55</v>
      </c>
      <c r="M440" s="52">
        <v>0</v>
      </c>
      <c r="N440" s="52">
        <v>990</v>
      </c>
      <c r="S440" s="52">
        <v>0</v>
      </c>
      <c r="T440" s="52">
        <v>990</v>
      </c>
      <c r="Y440" s="52">
        <v>0</v>
      </c>
      <c r="Z440" s="52">
        <v>990</v>
      </c>
      <c r="AE440" s="52">
        <v>0</v>
      </c>
      <c r="AF440" s="52">
        <v>990</v>
      </c>
      <c r="AG440" s="52">
        <v>0</v>
      </c>
      <c r="AH440" s="52">
        <v>3960</v>
      </c>
    </row>
    <row r="441" spans="1:34">
      <c r="A441" s="50" t="s">
        <v>50</v>
      </c>
      <c r="B441" s="50" t="s">
        <v>1338</v>
      </c>
      <c r="C441" s="50" t="s">
        <v>1339</v>
      </c>
      <c r="D441" s="50" t="s">
        <v>1340</v>
      </c>
      <c r="E441" s="50" t="s">
        <v>54</v>
      </c>
      <c r="F441" s="50" t="s">
        <v>55</v>
      </c>
      <c r="G441" s="50" t="s">
        <v>56</v>
      </c>
      <c r="H441" s="53" t="s">
        <v>55</v>
      </c>
      <c r="M441" s="52">
        <v>0</v>
      </c>
      <c r="N441" s="52">
        <v>990</v>
      </c>
      <c r="S441" s="52">
        <v>0</v>
      </c>
      <c r="T441" s="52">
        <v>990</v>
      </c>
      <c r="Y441" s="52">
        <v>0</v>
      </c>
      <c r="Z441" s="52">
        <v>990</v>
      </c>
      <c r="AE441" s="52">
        <v>0</v>
      </c>
      <c r="AF441" s="52">
        <v>990</v>
      </c>
      <c r="AG441" s="52">
        <v>0</v>
      </c>
      <c r="AH441" s="52">
        <v>3960</v>
      </c>
    </row>
    <row r="442" spans="1:34">
      <c r="A442" s="50" t="s">
        <v>50</v>
      </c>
      <c r="B442" s="50" t="s">
        <v>1341</v>
      </c>
      <c r="C442" s="50" t="s">
        <v>1342</v>
      </c>
      <c r="D442" s="50" t="s">
        <v>1343</v>
      </c>
      <c r="E442" s="50" t="s">
        <v>54</v>
      </c>
      <c r="F442" s="50" t="s">
        <v>55</v>
      </c>
      <c r="G442" s="50" t="s">
        <v>56</v>
      </c>
      <c r="H442" s="53" t="s">
        <v>55</v>
      </c>
      <c r="M442" s="52">
        <v>18</v>
      </c>
      <c r="N442" s="52">
        <v>4230</v>
      </c>
      <c r="S442" s="52">
        <v>18</v>
      </c>
      <c r="T442" s="52">
        <v>4230</v>
      </c>
      <c r="Y442" s="52">
        <v>18</v>
      </c>
      <c r="Z442" s="52">
        <v>4230</v>
      </c>
      <c r="AE442" s="52">
        <v>18</v>
      </c>
      <c r="AF442" s="52">
        <v>4230</v>
      </c>
      <c r="AG442" s="52">
        <v>72</v>
      </c>
      <c r="AH442" s="52">
        <v>16920</v>
      </c>
    </row>
    <row r="443" spans="1:34">
      <c r="A443" s="50" t="s">
        <v>50</v>
      </c>
      <c r="B443" s="50" t="s">
        <v>1344</v>
      </c>
      <c r="C443" s="50" t="s">
        <v>1345</v>
      </c>
      <c r="D443" s="50" t="s">
        <v>1346</v>
      </c>
      <c r="E443" s="50" t="s">
        <v>54</v>
      </c>
      <c r="F443" s="50" t="s">
        <v>55</v>
      </c>
      <c r="G443" s="50" t="s">
        <v>56</v>
      </c>
      <c r="H443" s="53" t="s">
        <v>55</v>
      </c>
      <c r="M443" s="52">
        <v>42</v>
      </c>
      <c r="N443" s="52">
        <v>8550</v>
      </c>
      <c r="S443" s="52">
        <v>42</v>
      </c>
      <c r="T443" s="52">
        <v>8550</v>
      </c>
      <c r="Y443" s="52">
        <v>42</v>
      </c>
      <c r="Z443" s="52">
        <v>8550</v>
      </c>
      <c r="AE443" s="52">
        <v>42</v>
      </c>
      <c r="AF443" s="52">
        <v>8550</v>
      </c>
      <c r="AG443" s="52">
        <v>168</v>
      </c>
      <c r="AH443" s="52">
        <v>34200</v>
      </c>
    </row>
    <row r="444" spans="1:34">
      <c r="A444" s="50" t="s">
        <v>50</v>
      </c>
      <c r="B444" s="50" t="s">
        <v>1347</v>
      </c>
      <c r="C444" s="50" t="s">
        <v>1348</v>
      </c>
      <c r="D444" s="50" t="s">
        <v>1349</v>
      </c>
      <c r="E444" s="50" t="s">
        <v>54</v>
      </c>
      <c r="F444" s="50" t="s">
        <v>55</v>
      </c>
      <c r="G444" s="50" t="s">
        <v>56</v>
      </c>
      <c r="H444" s="53" t="s">
        <v>55</v>
      </c>
      <c r="M444" s="52">
        <v>24</v>
      </c>
      <c r="N444" s="52">
        <v>5310</v>
      </c>
      <c r="S444" s="52">
        <v>24</v>
      </c>
      <c r="T444" s="52">
        <v>5310</v>
      </c>
      <c r="Y444" s="52">
        <v>24</v>
      </c>
      <c r="Z444" s="52">
        <v>5310</v>
      </c>
      <c r="AE444" s="52">
        <v>24</v>
      </c>
      <c r="AF444" s="52">
        <v>5310</v>
      </c>
      <c r="AG444" s="52">
        <v>96</v>
      </c>
      <c r="AH444" s="52">
        <v>21240</v>
      </c>
    </row>
    <row r="445" spans="1:34">
      <c r="A445" s="50" t="s">
        <v>50</v>
      </c>
      <c r="B445" s="50" t="s">
        <v>1350</v>
      </c>
      <c r="C445" s="50" t="s">
        <v>1351</v>
      </c>
      <c r="D445" s="50" t="s">
        <v>1352</v>
      </c>
      <c r="E445" s="50" t="s">
        <v>54</v>
      </c>
      <c r="F445" s="50" t="s">
        <v>55</v>
      </c>
      <c r="G445" s="50" t="s">
        <v>56</v>
      </c>
      <c r="H445" s="53" t="s">
        <v>55</v>
      </c>
      <c r="M445" s="52">
        <v>12</v>
      </c>
      <c r="N445" s="52">
        <v>3150</v>
      </c>
      <c r="S445" s="52">
        <v>12</v>
      </c>
      <c r="T445" s="52">
        <v>3150</v>
      </c>
      <c r="Y445" s="52">
        <v>12</v>
      </c>
      <c r="Z445" s="52">
        <v>3150</v>
      </c>
      <c r="AE445" s="52">
        <v>12</v>
      </c>
      <c r="AF445" s="52">
        <v>3150</v>
      </c>
      <c r="AG445" s="52">
        <v>48</v>
      </c>
      <c r="AH445" s="52">
        <v>12600</v>
      </c>
    </row>
    <row r="446" spans="1:34">
      <c r="A446" s="50" t="s">
        <v>50</v>
      </c>
      <c r="B446" s="50" t="s">
        <v>1353</v>
      </c>
      <c r="C446" s="50" t="s">
        <v>1354</v>
      </c>
      <c r="D446" s="50" t="s">
        <v>1355</v>
      </c>
      <c r="E446" s="50" t="s">
        <v>54</v>
      </c>
      <c r="F446" s="50" t="s">
        <v>55</v>
      </c>
      <c r="G446" s="50" t="s">
        <v>56</v>
      </c>
      <c r="H446" s="53" t="s">
        <v>55</v>
      </c>
      <c r="M446" s="52">
        <v>24</v>
      </c>
      <c r="N446" s="52">
        <v>0</v>
      </c>
      <c r="S446" s="52">
        <v>24</v>
      </c>
      <c r="T446" s="52">
        <v>0</v>
      </c>
      <c r="Y446" s="52">
        <v>24</v>
      </c>
      <c r="Z446" s="52">
        <v>0</v>
      </c>
      <c r="AE446" s="52">
        <v>24</v>
      </c>
      <c r="AF446" s="52">
        <v>0</v>
      </c>
      <c r="AG446" s="52">
        <v>96</v>
      </c>
      <c r="AH446" s="52">
        <v>0</v>
      </c>
    </row>
    <row r="447" spans="1:34">
      <c r="A447" s="50" t="s">
        <v>50</v>
      </c>
      <c r="B447" s="50" t="s">
        <v>1356</v>
      </c>
      <c r="C447" s="50" t="s">
        <v>1345</v>
      </c>
      <c r="D447" s="50" t="s">
        <v>1346</v>
      </c>
      <c r="E447" s="50" t="s">
        <v>54</v>
      </c>
      <c r="F447" s="50" t="s">
        <v>55</v>
      </c>
      <c r="G447" s="50" t="s">
        <v>56</v>
      </c>
      <c r="H447" s="53" t="s">
        <v>55</v>
      </c>
      <c r="M447" s="52">
        <v>18</v>
      </c>
      <c r="N447" s="52">
        <v>4230</v>
      </c>
      <c r="S447" s="52">
        <v>18</v>
      </c>
      <c r="T447" s="52">
        <v>4230</v>
      </c>
      <c r="Y447" s="52">
        <v>18</v>
      </c>
      <c r="Z447" s="52">
        <v>4230</v>
      </c>
      <c r="AE447" s="52">
        <v>18</v>
      </c>
      <c r="AF447" s="52">
        <v>4230</v>
      </c>
      <c r="AG447" s="52">
        <v>72</v>
      </c>
      <c r="AH447" s="52">
        <v>16920</v>
      </c>
    </row>
    <row r="448" spans="1:34">
      <c r="A448" s="50" t="s">
        <v>50</v>
      </c>
      <c r="B448" s="50" t="s">
        <v>1357</v>
      </c>
      <c r="C448" s="50" t="s">
        <v>1358</v>
      </c>
      <c r="D448" s="50" t="s">
        <v>1359</v>
      </c>
      <c r="E448" s="50" t="s">
        <v>54</v>
      </c>
      <c r="F448" s="50" t="s">
        <v>55</v>
      </c>
      <c r="G448" s="50" t="s">
        <v>56</v>
      </c>
      <c r="H448" s="53" t="s">
        <v>55</v>
      </c>
      <c r="M448" s="52">
        <v>24</v>
      </c>
      <c r="N448" s="52">
        <v>5310</v>
      </c>
      <c r="S448" s="52">
        <v>24</v>
      </c>
      <c r="T448" s="52">
        <v>5310</v>
      </c>
      <c r="Y448" s="52">
        <v>24</v>
      </c>
      <c r="Z448" s="52">
        <v>5310</v>
      </c>
      <c r="AE448" s="52">
        <v>24</v>
      </c>
      <c r="AF448" s="52">
        <v>5310</v>
      </c>
      <c r="AG448" s="52">
        <v>96</v>
      </c>
      <c r="AH448" s="52">
        <v>21240</v>
      </c>
    </row>
    <row r="449" spans="1:34">
      <c r="A449" s="50" t="s">
        <v>50</v>
      </c>
      <c r="B449" s="50" t="s">
        <v>1360</v>
      </c>
      <c r="C449" s="50" t="s">
        <v>1361</v>
      </c>
      <c r="D449" s="50" t="s">
        <v>1362</v>
      </c>
      <c r="E449" s="50" t="s">
        <v>54</v>
      </c>
      <c r="F449" s="50" t="s">
        <v>55</v>
      </c>
      <c r="G449" s="50" t="s">
        <v>56</v>
      </c>
      <c r="H449" s="53" t="s">
        <v>55</v>
      </c>
      <c r="M449" s="52">
        <v>12</v>
      </c>
      <c r="N449" s="52">
        <v>3150</v>
      </c>
      <c r="S449" s="52">
        <v>12</v>
      </c>
      <c r="T449" s="52">
        <v>3150</v>
      </c>
      <c r="Y449" s="52">
        <v>12</v>
      </c>
      <c r="Z449" s="52">
        <v>3150</v>
      </c>
      <c r="AE449" s="52">
        <v>12</v>
      </c>
      <c r="AF449" s="52">
        <v>3150</v>
      </c>
      <c r="AG449" s="52">
        <v>48</v>
      </c>
      <c r="AH449" s="52">
        <v>12600</v>
      </c>
    </row>
    <row r="450" spans="1:34">
      <c r="A450" s="50" t="s">
        <v>50</v>
      </c>
      <c r="B450" s="50" t="s">
        <v>1363</v>
      </c>
      <c r="C450" s="50" t="s">
        <v>1364</v>
      </c>
      <c r="D450" s="50" t="s">
        <v>1365</v>
      </c>
      <c r="E450" s="50" t="s">
        <v>54</v>
      </c>
      <c r="F450" s="50" t="s">
        <v>55</v>
      </c>
      <c r="G450" s="50" t="s">
        <v>56</v>
      </c>
      <c r="H450" s="53" t="s">
        <v>55</v>
      </c>
      <c r="M450" s="52">
        <v>12</v>
      </c>
      <c r="N450" s="52">
        <v>0</v>
      </c>
      <c r="S450" s="52">
        <v>12</v>
      </c>
      <c r="T450" s="52">
        <v>0</v>
      </c>
      <c r="Y450" s="52">
        <v>12</v>
      </c>
      <c r="Z450" s="52">
        <v>0</v>
      </c>
      <c r="AE450" s="52">
        <v>12</v>
      </c>
      <c r="AF450" s="52">
        <v>0</v>
      </c>
      <c r="AG450" s="52">
        <v>48</v>
      </c>
      <c r="AH450" s="52">
        <v>0</v>
      </c>
    </row>
    <row r="451" spans="1:34">
      <c r="A451" s="50" t="s">
        <v>50</v>
      </c>
      <c r="B451" s="50" t="s">
        <v>1366</v>
      </c>
      <c r="C451" s="50" t="s">
        <v>1367</v>
      </c>
      <c r="D451" s="50" t="s">
        <v>1368</v>
      </c>
      <c r="E451" s="50" t="s">
        <v>54</v>
      </c>
      <c r="F451" s="50" t="s">
        <v>55</v>
      </c>
      <c r="G451" s="50" t="s">
        <v>56</v>
      </c>
      <c r="H451" s="53" t="s">
        <v>55</v>
      </c>
      <c r="M451" s="52">
        <v>42</v>
      </c>
      <c r="N451" s="52">
        <v>8550</v>
      </c>
      <c r="S451" s="52">
        <v>42</v>
      </c>
      <c r="T451" s="52">
        <v>8550</v>
      </c>
      <c r="Y451" s="52">
        <v>42</v>
      </c>
      <c r="Z451" s="52">
        <v>8550</v>
      </c>
      <c r="AE451" s="52">
        <v>42</v>
      </c>
      <c r="AF451" s="52">
        <v>8550</v>
      </c>
      <c r="AG451" s="52">
        <v>168</v>
      </c>
      <c r="AH451" s="52">
        <v>34200</v>
      </c>
    </row>
    <row r="452" spans="1:34">
      <c r="A452" s="50" t="s">
        <v>50</v>
      </c>
      <c r="B452" s="50" t="s">
        <v>1369</v>
      </c>
      <c r="C452" s="50" t="s">
        <v>1370</v>
      </c>
      <c r="D452" s="50" t="s">
        <v>1371</v>
      </c>
      <c r="E452" s="50" t="s">
        <v>54</v>
      </c>
      <c r="F452" s="50" t="s">
        <v>55</v>
      </c>
      <c r="G452" s="50" t="s">
        <v>56</v>
      </c>
      <c r="H452" s="53" t="s">
        <v>55</v>
      </c>
      <c r="M452" s="52">
        <v>24</v>
      </c>
      <c r="N452" s="52">
        <v>5310</v>
      </c>
      <c r="S452" s="52">
        <v>24</v>
      </c>
      <c r="T452" s="52">
        <v>5310</v>
      </c>
      <c r="Y452" s="52">
        <v>24</v>
      </c>
      <c r="Z452" s="52">
        <v>5310</v>
      </c>
      <c r="AE452" s="52">
        <v>24</v>
      </c>
      <c r="AF452" s="52">
        <v>5310</v>
      </c>
      <c r="AG452" s="52">
        <v>96</v>
      </c>
      <c r="AH452" s="52">
        <v>21240</v>
      </c>
    </row>
    <row r="453" spans="1:34">
      <c r="A453" s="50" t="s">
        <v>50</v>
      </c>
      <c r="B453" s="50" t="s">
        <v>1372</v>
      </c>
      <c r="C453" s="50" t="s">
        <v>1373</v>
      </c>
      <c r="D453" s="50" t="s">
        <v>1374</v>
      </c>
      <c r="E453" s="50" t="s">
        <v>54</v>
      </c>
      <c r="F453" s="50" t="s">
        <v>55</v>
      </c>
      <c r="G453" s="50" t="s">
        <v>56</v>
      </c>
      <c r="H453" s="53" t="s">
        <v>55</v>
      </c>
      <c r="M453" s="52">
        <v>18</v>
      </c>
      <c r="N453" s="52">
        <v>4230</v>
      </c>
      <c r="S453" s="52">
        <v>18</v>
      </c>
      <c r="T453" s="52">
        <v>4230</v>
      </c>
      <c r="Y453" s="52">
        <v>18</v>
      </c>
      <c r="Z453" s="52">
        <v>4230</v>
      </c>
      <c r="AE453" s="52">
        <v>18</v>
      </c>
      <c r="AF453" s="52">
        <v>4230</v>
      </c>
      <c r="AG453" s="52">
        <v>72</v>
      </c>
      <c r="AH453" s="52">
        <v>16920</v>
      </c>
    </row>
    <row r="454" spans="1:34">
      <c r="A454" s="50" t="s">
        <v>50</v>
      </c>
      <c r="B454" s="50" t="s">
        <v>1375</v>
      </c>
      <c r="C454" s="50" t="s">
        <v>1376</v>
      </c>
      <c r="D454" s="50" t="s">
        <v>1374</v>
      </c>
      <c r="E454" s="50" t="s">
        <v>54</v>
      </c>
      <c r="F454" s="50" t="s">
        <v>55</v>
      </c>
      <c r="G454" s="50" t="s">
        <v>56</v>
      </c>
      <c r="H454" s="53" t="s">
        <v>55</v>
      </c>
      <c r="M454" s="52">
        <v>6</v>
      </c>
      <c r="N454" s="52">
        <v>2070</v>
      </c>
      <c r="S454" s="52">
        <v>6</v>
      </c>
      <c r="T454" s="52">
        <v>2070</v>
      </c>
      <c r="Y454" s="52">
        <v>6</v>
      </c>
      <c r="Z454" s="52">
        <v>2070</v>
      </c>
      <c r="AE454" s="52">
        <v>6</v>
      </c>
      <c r="AF454" s="52">
        <v>0</v>
      </c>
      <c r="AG454" s="52">
        <v>24</v>
      </c>
      <c r="AH454" s="52">
        <v>6210</v>
      </c>
    </row>
    <row r="455" spans="1:34">
      <c r="A455" s="50" t="s">
        <v>50</v>
      </c>
      <c r="B455" s="50" t="s">
        <v>1377</v>
      </c>
      <c r="C455" s="50" t="s">
        <v>1378</v>
      </c>
      <c r="D455" s="50" t="s">
        <v>1379</v>
      </c>
      <c r="E455" s="50" t="s">
        <v>54</v>
      </c>
      <c r="F455" s="50" t="s">
        <v>55</v>
      </c>
      <c r="G455" s="50" t="s">
        <v>56</v>
      </c>
      <c r="H455" s="53" t="s">
        <v>55</v>
      </c>
      <c r="M455" s="52">
        <v>18</v>
      </c>
      <c r="N455" s="52">
        <v>4230</v>
      </c>
      <c r="S455" s="52">
        <v>18</v>
      </c>
      <c r="T455" s="52">
        <v>4230</v>
      </c>
      <c r="Y455" s="52">
        <v>18</v>
      </c>
      <c r="Z455" s="52">
        <v>4230</v>
      </c>
      <c r="AE455" s="52">
        <v>18</v>
      </c>
      <c r="AF455" s="52">
        <v>4230</v>
      </c>
      <c r="AG455" s="52">
        <v>72</v>
      </c>
      <c r="AH455" s="52">
        <v>16920</v>
      </c>
    </row>
    <row r="456" spans="1:34">
      <c r="A456" s="50" t="s">
        <v>50</v>
      </c>
      <c r="B456" s="50" t="s">
        <v>1380</v>
      </c>
      <c r="C456" s="50" t="s">
        <v>1381</v>
      </c>
      <c r="D456" s="50" t="s">
        <v>1382</v>
      </c>
      <c r="E456" s="50" t="s">
        <v>54</v>
      </c>
      <c r="F456" s="50" t="s">
        <v>55</v>
      </c>
      <c r="G456" s="50" t="s">
        <v>56</v>
      </c>
      <c r="H456" s="53" t="s">
        <v>55</v>
      </c>
      <c r="M456" s="52">
        <v>36</v>
      </c>
      <c r="N456" s="52">
        <v>7470</v>
      </c>
      <c r="S456" s="52">
        <v>36</v>
      </c>
      <c r="T456" s="52">
        <v>7470</v>
      </c>
      <c r="Y456" s="52">
        <v>36</v>
      </c>
      <c r="Z456" s="52">
        <v>7470</v>
      </c>
      <c r="AE456" s="52">
        <v>36</v>
      </c>
      <c r="AF456" s="52">
        <v>7470</v>
      </c>
      <c r="AG456" s="52">
        <v>144</v>
      </c>
      <c r="AH456" s="52">
        <v>29880</v>
      </c>
    </row>
    <row r="457" spans="1:34">
      <c r="A457" s="50" t="s">
        <v>50</v>
      </c>
      <c r="B457" s="50" t="s">
        <v>1383</v>
      </c>
      <c r="C457" s="50" t="s">
        <v>1384</v>
      </c>
      <c r="D457" s="50" t="s">
        <v>1385</v>
      </c>
      <c r="E457" s="50" t="s">
        <v>54</v>
      </c>
      <c r="F457" s="50" t="s">
        <v>55</v>
      </c>
      <c r="G457" s="50" t="s">
        <v>56</v>
      </c>
      <c r="H457" s="53" t="s">
        <v>55</v>
      </c>
      <c r="M457" s="52">
        <v>18</v>
      </c>
      <c r="N457" s="52">
        <v>4230</v>
      </c>
      <c r="S457" s="52">
        <v>18</v>
      </c>
      <c r="T457" s="52">
        <v>4230</v>
      </c>
      <c r="Y457" s="52">
        <v>18</v>
      </c>
      <c r="Z457" s="52">
        <v>4230</v>
      </c>
      <c r="AE457" s="52">
        <v>18</v>
      </c>
      <c r="AF457" s="52">
        <v>4230</v>
      </c>
      <c r="AG457" s="52">
        <v>72</v>
      </c>
      <c r="AH457" s="52">
        <v>16920</v>
      </c>
    </row>
    <row r="458" spans="1:34">
      <c r="A458" s="50" t="s">
        <v>50</v>
      </c>
      <c r="B458" s="50" t="s">
        <v>1386</v>
      </c>
      <c r="C458" s="50" t="s">
        <v>1387</v>
      </c>
      <c r="D458" s="50" t="s">
        <v>1388</v>
      </c>
      <c r="E458" s="50" t="s">
        <v>54</v>
      </c>
      <c r="F458" s="50" t="s">
        <v>55</v>
      </c>
      <c r="G458" s="50" t="s">
        <v>56</v>
      </c>
      <c r="H458" s="53" t="s">
        <v>55</v>
      </c>
      <c r="M458" s="52">
        <v>24</v>
      </c>
      <c r="N458" s="52">
        <v>0</v>
      </c>
      <c r="S458" s="52">
        <v>24</v>
      </c>
      <c r="T458" s="52">
        <v>0</v>
      </c>
      <c r="Y458" s="52">
        <v>24</v>
      </c>
      <c r="Z458" s="52">
        <v>0</v>
      </c>
      <c r="AE458" s="52">
        <v>24</v>
      </c>
      <c r="AF458" s="52">
        <v>0</v>
      </c>
      <c r="AG458" s="52">
        <v>96</v>
      </c>
      <c r="AH458" s="52">
        <v>0</v>
      </c>
    </row>
    <row r="459" spans="1:34">
      <c r="A459" s="50" t="s">
        <v>50</v>
      </c>
      <c r="B459" s="50" t="s">
        <v>1389</v>
      </c>
      <c r="C459" s="50" t="s">
        <v>1390</v>
      </c>
      <c r="D459" s="50" t="s">
        <v>1374</v>
      </c>
      <c r="E459" s="50" t="s">
        <v>54</v>
      </c>
      <c r="F459" s="50" t="s">
        <v>55</v>
      </c>
      <c r="G459" s="50" t="s">
        <v>56</v>
      </c>
      <c r="H459" s="53" t="s">
        <v>55</v>
      </c>
      <c r="M459" s="52">
        <v>18</v>
      </c>
      <c r="N459" s="52">
        <v>4230</v>
      </c>
      <c r="S459" s="52">
        <v>18</v>
      </c>
      <c r="T459" s="52">
        <v>4230</v>
      </c>
      <c r="Y459" s="52">
        <v>18</v>
      </c>
      <c r="Z459" s="52">
        <v>4230</v>
      </c>
      <c r="AE459" s="52">
        <v>18</v>
      </c>
      <c r="AF459" s="52">
        <v>4230</v>
      </c>
      <c r="AG459" s="52">
        <v>72</v>
      </c>
      <c r="AH459" s="52">
        <v>16920</v>
      </c>
    </row>
    <row r="460" spans="1:34">
      <c r="A460" s="50" t="s">
        <v>50</v>
      </c>
      <c r="B460" s="50" t="s">
        <v>1391</v>
      </c>
      <c r="C460" s="50" t="s">
        <v>1392</v>
      </c>
      <c r="D460" s="50" t="s">
        <v>1393</v>
      </c>
      <c r="E460" s="50" t="s">
        <v>54</v>
      </c>
      <c r="F460" s="50" t="s">
        <v>55</v>
      </c>
      <c r="G460" s="50" t="s">
        <v>56</v>
      </c>
      <c r="H460" s="53" t="s">
        <v>55</v>
      </c>
      <c r="M460" s="52">
        <v>36</v>
      </c>
      <c r="N460" s="52">
        <v>7470</v>
      </c>
      <c r="S460" s="52">
        <v>36</v>
      </c>
      <c r="T460" s="52">
        <v>7470</v>
      </c>
      <c r="Y460" s="52">
        <v>36</v>
      </c>
      <c r="Z460" s="52">
        <v>7470</v>
      </c>
      <c r="AE460" s="52">
        <v>36</v>
      </c>
      <c r="AF460" s="52">
        <v>7470</v>
      </c>
      <c r="AG460" s="52">
        <v>144</v>
      </c>
      <c r="AH460" s="52">
        <v>29880</v>
      </c>
    </row>
    <row r="461" spans="1:34">
      <c r="A461" s="50" t="s">
        <v>50</v>
      </c>
      <c r="B461" s="50" t="s">
        <v>1394</v>
      </c>
      <c r="C461" s="50" t="s">
        <v>1395</v>
      </c>
      <c r="D461" s="50" t="s">
        <v>1396</v>
      </c>
      <c r="E461" s="50" t="s">
        <v>54</v>
      </c>
      <c r="F461" s="50" t="s">
        <v>55</v>
      </c>
      <c r="G461" s="50" t="s">
        <v>56</v>
      </c>
      <c r="H461" s="53" t="s">
        <v>55</v>
      </c>
      <c r="M461" s="52">
        <v>12</v>
      </c>
      <c r="N461" s="52">
        <v>3150</v>
      </c>
      <c r="S461" s="52">
        <v>12</v>
      </c>
      <c r="T461" s="52">
        <v>3150</v>
      </c>
      <c r="Y461" s="52">
        <v>12</v>
      </c>
      <c r="Z461" s="52">
        <v>3150</v>
      </c>
      <c r="AE461" s="52">
        <v>12</v>
      </c>
      <c r="AF461" s="52">
        <v>3150</v>
      </c>
      <c r="AG461" s="52">
        <v>48</v>
      </c>
      <c r="AH461" s="52">
        <v>12600</v>
      </c>
    </row>
    <row r="462" spans="1:34">
      <c r="A462" s="50" t="s">
        <v>50</v>
      </c>
      <c r="B462" s="50" t="s">
        <v>1397</v>
      </c>
      <c r="C462" s="50" t="s">
        <v>1398</v>
      </c>
      <c r="D462" s="50" t="s">
        <v>1399</v>
      </c>
      <c r="E462" s="50" t="s">
        <v>54</v>
      </c>
      <c r="F462" s="50" t="s">
        <v>55</v>
      </c>
      <c r="G462" s="50" t="s">
        <v>56</v>
      </c>
      <c r="H462" s="53" t="s">
        <v>55</v>
      </c>
      <c r="M462" s="52">
        <v>12</v>
      </c>
      <c r="N462" s="52">
        <v>3150</v>
      </c>
      <c r="S462" s="52">
        <v>12</v>
      </c>
      <c r="T462" s="52">
        <v>3150</v>
      </c>
      <c r="Y462" s="52">
        <v>12</v>
      </c>
      <c r="Z462" s="52">
        <v>3150</v>
      </c>
      <c r="AE462" s="52">
        <v>12</v>
      </c>
      <c r="AF462" s="52">
        <v>3150</v>
      </c>
      <c r="AG462" s="52">
        <v>48</v>
      </c>
      <c r="AH462" s="52">
        <v>12600</v>
      </c>
    </row>
    <row r="463" spans="1:34">
      <c r="A463" s="50" t="s">
        <v>50</v>
      </c>
      <c r="B463" s="50" t="s">
        <v>1400</v>
      </c>
      <c r="C463" s="50" t="s">
        <v>1401</v>
      </c>
      <c r="D463" s="50" t="s">
        <v>1402</v>
      </c>
      <c r="E463" s="50" t="s">
        <v>54</v>
      </c>
      <c r="F463" s="50" t="s">
        <v>55</v>
      </c>
      <c r="G463" s="50" t="s">
        <v>56</v>
      </c>
      <c r="H463" s="53" t="s">
        <v>55</v>
      </c>
      <c r="M463" s="52">
        <v>12</v>
      </c>
      <c r="N463" s="52">
        <v>3150</v>
      </c>
      <c r="S463" s="52">
        <v>12</v>
      </c>
      <c r="T463" s="52">
        <v>3150</v>
      </c>
      <c r="Y463" s="52">
        <v>12</v>
      </c>
      <c r="Z463" s="52">
        <v>3150</v>
      </c>
      <c r="AE463" s="52">
        <v>12</v>
      </c>
      <c r="AF463" s="52">
        <v>3150</v>
      </c>
      <c r="AG463" s="52">
        <v>48</v>
      </c>
      <c r="AH463" s="52">
        <v>12600</v>
      </c>
    </row>
    <row r="464" spans="1:34">
      <c r="A464" s="50" t="s">
        <v>50</v>
      </c>
      <c r="B464" s="50" t="s">
        <v>1403</v>
      </c>
      <c r="C464" s="50" t="s">
        <v>1404</v>
      </c>
      <c r="D464" s="50" t="s">
        <v>1405</v>
      </c>
      <c r="E464" s="50" t="s">
        <v>54</v>
      </c>
      <c r="F464" s="50" t="s">
        <v>55</v>
      </c>
      <c r="G464" s="50" t="s">
        <v>56</v>
      </c>
      <c r="H464" s="53" t="s">
        <v>55</v>
      </c>
      <c r="M464" s="52">
        <v>90</v>
      </c>
      <c r="N464" s="52">
        <v>0</v>
      </c>
      <c r="S464" s="52">
        <v>90</v>
      </c>
      <c r="T464" s="52">
        <v>0</v>
      </c>
      <c r="Y464" s="52">
        <v>90</v>
      </c>
      <c r="Z464" s="52">
        <v>0</v>
      </c>
      <c r="AE464" s="52">
        <v>90</v>
      </c>
      <c r="AF464" s="52">
        <v>0</v>
      </c>
      <c r="AG464" s="52">
        <v>360</v>
      </c>
      <c r="AH464" s="52">
        <v>0</v>
      </c>
    </row>
    <row r="465" spans="1:34">
      <c r="A465" s="50" t="s">
        <v>50</v>
      </c>
      <c r="B465" s="50" t="s">
        <v>1406</v>
      </c>
      <c r="C465" s="50" t="s">
        <v>1407</v>
      </c>
      <c r="D465" s="50" t="s">
        <v>1408</v>
      </c>
      <c r="E465" s="50" t="s">
        <v>830</v>
      </c>
      <c r="F465" s="50" t="s">
        <v>808</v>
      </c>
      <c r="G465" s="50" t="s">
        <v>71</v>
      </c>
      <c r="H465" s="53" t="s">
        <v>705</v>
      </c>
      <c r="I465" s="52">
        <v>118</v>
      </c>
      <c r="J465" s="52">
        <v>22780</v>
      </c>
      <c r="K465" s="52">
        <v>105</v>
      </c>
      <c r="L465" s="52">
        <v>20310</v>
      </c>
      <c r="M465" s="52">
        <v>25</v>
      </c>
      <c r="N465" s="52">
        <v>5110</v>
      </c>
      <c r="O465" s="52">
        <v>160</v>
      </c>
      <c r="P465" s="52">
        <v>30760</v>
      </c>
      <c r="Q465" s="52">
        <v>160</v>
      </c>
      <c r="R465" s="52">
        <v>30760</v>
      </c>
      <c r="S465" s="52">
        <v>180</v>
      </c>
      <c r="T465" s="52">
        <v>34560</v>
      </c>
      <c r="U465" s="52">
        <v>170</v>
      </c>
      <c r="V465" s="52">
        <v>32660</v>
      </c>
      <c r="W465" s="52">
        <v>170</v>
      </c>
      <c r="X465" s="52">
        <v>32660</v>
      </c>
      <c r="Y465" s="52">
        <v>170</v>
      </c>
      <c r="Z465" s="52">
        <v>32660</v>
      </c>
      <c r="AA465" s="52">
        <v>170</v>
      </c>
      <c r="AB465" s="52">
        <v>32660</v>
      </c>
      <c r="AC465" s="52">
        <v>170</v>
      </c>
      <c r="AD465" s="52">
        <v>32660</v>
      </c>
      <c r="AE465" s="52">
        <v>170</v>
      </c>
      <c r="AF465" s="52">
        <v>32660</v>
      </c>
      <c r="AG465" s="52">
        <v>1768</v>
      </c>
      <c r="AH465" s="52">
        <v>340240</v>
      </c>
    </row>
    <row r="466" spans="1:34">
      <c r="A466" s="50" t="s">
        <v>50</v>
      </c>
      <c r="B466" s="50" t="s">
        <v>1409</v>
      </c>
      <c r="C466" s="50" t="s">
        <v>1410</v>
      </c>
      <c r="D466" s="50" t="s">
        <v>1411</v>
      </c>
      <c r="E466" s="50" t="s">
        <v>830</v>
      </c>
      <c r="F466" s="50" t="s">
        <v>877</v>
      </c>
      <c r="G466" s="50" t="s">
        <v>71</v>
      </c>
      <c r="H466" s="53" t="s">
        <v>72</v>
      </c>
      <c r="I466" s="52">
        <v>0</v>
      </c>
      <c r="J466" s="52">
        <v>360</v>
      </c>
      <c r="K466" s="52">
        <v>0</v>
      </c>
      <c r="L466" s="52">
        <v>360</v>
      </c>
      <c r="M466" s="52">
        <v>0</v>
      </c>
      <c r="N466" s="52">
        <v>360</v>
      </c>
      <c r="O466" s="52">
        <v>0</v>
      </c>
      <c r="P466" s="52">
        <v>360</v>
      </c>
      <c r="Q466" s="52">
        <v>0</v>
      </c>
      <c r="R466" s="52">
        <v>360</v>
      </c>
      <c r="S466" s="52">
        <v>0</v>
      </c>
      <c r="T466" s="52">
        <v>360</v>
      </c>
      <c r="U466" s="52">
        <v>0</v>
      </c>
      <c r="V466" s="52">
        <v>360</v>
      </c>
      <c r="W466" s="52">
        <v>0</v>
      </c>
      <c r="X466" s="52">
        <v>360</v>
      </c>
      <c r="Y466" s="52">
        <v>0</v>
      </c>
      <c r="Z466" s="52">
        <v>360</v>
      </c>
      <c r="AA466" s="52">
        <v>0</v>
      </c>
      <c r="AB466" s="52">
        <v>360</v>
      </c>
      <c r="AC466" s="52">
        <v>0</v>
      </c>
      <c r="AD466" s="52">
        <v>360</v>
      </c>
      <c r="AE466" s="52">
        <v>0</v>
      </c>
      <c r="AF466" s="52">
        <v>360</v>
      </c>
      <c r="AG466" s="52">
        <v>0</v>
      </c>
      <c r="AH466" s="52">
        <v>4320</v>
      </c>
    </row>
    <row r="467" spans="1:34">
      <c r="A467" s="50" t="s">
        <v>50</v>
      </c>
      <c r="B467" s="50" t="s">
        <v>1412</v>
      </c>
      <c r="C467" s="50" t="s">
        <v>1413</v>
      </c>
      <c r="D467" s="50" t="s">
        <v>1414</v>
      </c>
      <c r="E467" s="50" t="s">
        <v>54</v>
      </c>
      <c r="F467" s="50" t="s">
        <v>55</v>
      </c>
      <c r="G467" s="50" t="s">
        <v>71</v>
      </c>
      <c r="H467" s="53" t="s">
        <v>705</v>
      </c>
      <c r="I467" s="52">
        <v>0</v>
      </c>
      <c r="J467" s="52">
        <v>330</v>
      </c>
      <c r="K467" s="52">
        <v>0</v>
      </c>
      <c r="L467" s="52">
        <v>330</v>
      </c>
      <c r="M467" s="52">
        <v>0</v>
      </c>
      <c r="N467" s="52">
        <v>330</v>
      </c>
      <c r="O467" s="52">
        <v>0</v>
      </c>
      <c r="P467" s="52">
        <v>330</v>
      </c>
      <c r="Q467" s="52">
        <v>0</v>
      </c>
      <c r="R467" s="52">
        <v>330</v>
      </c>
      <c r="S467" s="52">
        <v>0</v>
      </c>
      <c r="T467" s="52">
        <v>330</v>
      </c>
      <c r="U467" s="52">
        <v>0</v>
      </c>
      <c r="V467" s="52">
        <v>330</v>
      </c>
      <c r="W467" s="52">
        <v>0</v>
      </c>
      <c r="X467" s="52">
        <v>330</v>
      </c>
      <c r="Y467" s="52">
        <v>0</v>
      </c>
      <c r="Z467" s="52">
        <v>330</v>
      </c>
      <c r="AA467" s="52">
        <v>0</v>
      </c>
      <c r="AB467" s="52">
        <v>330</v>
      </c>
      <c r="AC467" s="52">
        <v>0</v>
      </c>
      <c r="AD467" s="52">
        <v>330</v>
      </c>
      <c r="AE467" s="52">
        <v>0</v>
      </c>
      <c r="AF467" s="52">
        <v>330</v>
      </c>
      <c r="AG467" s="52">
        <v>0</v>
      </c>
      <c r="AH467" s="52">
        <v>3960</v>
      </c>
    </row>
    <row r="468" spans="1:34">
      <c r="A468" s="50" t="s">
        <v>50</v>
      </c>
      <c r="B468" s="50" t="s">
        <v>1415</v>
      </c>
      <c r="C468" s="50" t="s">
        <v>1416</v>
      </c>
      <c r="D468" s="50" t="s">
        <v>1414</v>
      </c>
      <c r="E468" s="50" t="s">
        <v>54</v>
      </c>
      <c r="F468" s="50" t="s">
        <v>836</v>
      </c>
      <c r="G468" s="50" t="s">
        <v>71</v>
      </c>
      <c r="H468" s="53" t="s">
        <v>705</v>
      </c>
      <c r="I468" s="52">
        <v>0</v>
      </c>
      <c r="J468" s="52">
        <v>330</v>
      </c>
      <c r="K468" s="52">
        <v>0</v>
      </c>
      <c r="L468" s="52">
        <v>330</v>
      </c>
      <c r="M468" s="52">
        <v>0</v>
      </c>
      <c r="N468" s="52">
        <v>330</v>
      </c>
      <c r="O468" s="52">
        <v>0</v>
      </c>
      <c r="P468" s="52">
        <v>330</v>
      </c>
      <c r="Q468" s="52">
        <v>0</v>
      </c>
      <c r="R468" s="52">
        <v>330</v>
      </c>
      <c r="S468" s="52">
        <v>0</v>
      </c>
      <c r="T468" s="52">
        <v>330</v>
      </c>
      <c r="U468" s="52">
        <v>0</v>
      </c>
      <c r="V468" s="52">
        <v>330</v>
      </c>
      <c r="W468" s="52">
        <v>0</v>
      </c>
      <c r="X468" s="52">
        <v>330</v>
      </c>
      <c r="Y468" s="52">
        <v>0</v>
      </c>
      <c r="Z468" s="52">
        <v>330</v>
      </c>
      <c r="AA468" s="52">
        <v>0</v>
      </c>
      <c r="AB468" s="52">
        <v>330</v>
      </c>
      <c r="AC468" s="52">
        <v>0</v>
      </c>
      <c r="AD468" s="52">
        <v>330</v>
      </c>
      <c r="AE468" s="52">
        <v>0</v>
      </c>
      <c r="AF468" s="52">
        <v>330</v>
      </c>
      <c r="AG468" s="52">
        <v>0</v>
      </c>
      <c r="AH468" s="52">
        <v>3960</v>
      </c>
    </row>
    <row r="469" spans="1:34">
      <c r="A469" s="50" t="s">
        <v>50</v>
      </c>
      <c r="B469" s="50" t="s">
        <v>1417</v>
      </c>
      <c r="C469" s="50" t="s">
        <v>1418</v>
      </c>
      <c r="D469" s="50" t="s">
        <v>1419</v>
      </c>
      <c r="E469" s="50" t="s">
        <v>54</v>
      </c>
      <c r="F469" s="50" t="s">
        <v>836</v>
      </c>
      <c r="G469" s="50" t="s">
        <v>71</v>
      </c>
      <c r="H469" s="53" t="s">
        <v>72</v>
      </c>
      <c r="I469" s="52">
        <v>0</v>
      </c>
      <c r="J469" s="52">
        <v>330</v>
      </c>
      <c r="K469" s="52">
        <v>0</v>
      </c>
      <c r="L469" s="52">
        <v>330</v>
      </c>
      <c r="M469" s="52">
        <v>0</v>
      </c>
      <c r="N469" s="52">
        <v>330</v>
      </c>
      <c r="O469" s="52">
        <v>0</v>
      </c>
      <c r="P469" s="52">
        <v>330</v>
      </c>
      <c r="Q469" s="52">
        <v>0</v>
      </c>
      <c r="R469" s="52">
        <v>330</v>
      </c>
      <c r="S469" s="52">
        <v>0</v>
      </c>
      <c r="T469" s="52">
        <v>330</v>
      </c>
      <c r="U469" s="52">
        <v>0</v>
      </c>
      <c r="V469" s="52">
        <v>330</v>
      </c>
      <c r="W469" s="52">
        <v>0</v>
      </c>
      <c r="X469" s="52">
        <v>330</v>
      </c>
      <c r="Y469" s="52">
        <v>0</v>
      </c>
      <c r="Z469" s="52">
        <v>330</v>
      </c>
      <c r="AA469" s="52">
        <v>0</v>
      </c>
      <c r="AB469" s="52">
        <v>330</v>
      </c>
      <c r="AC469" s="52">
        <v>0</v>
      </c>
      <c r="AD469" s="52">
        <v>330</v>
      </c>
      <c r="AE469" s="52">
        <v>0</v>
      </c>
      <c r="AF469" s="52">
        <v>330</v>
      </c>
      <c r="AG469" s="52">
        <v>0</v>
      </c>
      <c r="AH469" s="52">
        <v>3960</v>
      </c>
    </row>
    <row r="470" spans="1:34">
      <c r="A470" s="50" t="s">
        <v>50</v>
      </c>
      <c r="B470" s="50" t="s">
        <v>1420</v>
      </c>
      <c r="C470" s="50" t="s">
        <v>1421</v>
      </c>
      <c r="D470" s="50" t="s">
        <v>1411</v>
      </c>
      <c r="E470" s="50" t="s">
        <v>830</v>
      </c>
      <c r="F470" s="50" t="s">
        <v>836</v>
      </c>
      <c r="G470" s="50" t="s">
        <v>71</v>
      </c>
      <c r="H470" s="53" t="s">
        <v>72</v>
      </c>
      <c r="I470" s="52">
        <v>2051</v>
      </c>
      <c r="J470" s="52">
        <v>704720</v>
      </c>
      <c r="K470" s="52">
        <v>2503</v>
      </c>
      <c r="L470" s="52">
        <v>867440</v>
      </c>
      <c r="M470" s="52">
        <v>2605</v>
      </c>
      <c r="N470" s="52">
        <v>904160</v>
      </c>
      <c r="O470" s="52">
        <v>3237</v>
      </c>
      <c r="P470" s="52">
        <v>1131680</v>
      </c>
      <c r="Q470" s="52">
        <v>3182</v>
      </c>
      <c r="R470" s="52">
        <v>1111880</v>
      </c>
      <c r="S470" s="52">
        <v>3354</v>
      </c>
      <c r="T470" s="52">
        <v>1173800</v>
      </c>
      <c r="U470" s="52">
        <v>2090</v>
      </c>
      <c r="V470" s="52">
        <v>718760</v>
      </c>
      <c r="W470" s="52">
        <v>912</v>
      </c>
      <c r="X470" s="52">
        <v>294680</v>
      </c>
      <c r="Y470" s="52">
        <v>725</v>
      </c>
      <c r="Z470" s="52">
        <v>227360</v>
      </c>
      <c r="AA470" s="52">
        <v>1653</v>
      </c>
      <c r="AB470" s="52">
        <v>561440</v>
      </c>
      <c r="AC470" s="52">
        <v>1216</v>
      </c>
      <c r="AD470" s="52">
        <v>404120</v>
      </c>
      <c r="AE470" s="52">
        <v>397</v>
      </c>
      <c r="AF470" s="52">
        <v>109280</v>
      </c>
      <c r="AG470" s="52">
        <v>23925</v>
      </c>
      <c r="AH470" s="52">
        <v>8209320</v>
      </c>
    </row>
    <row r="471" spans="1:34">
      <c r="A471" s="50" t="s">
        <v>50</v>
      </c>
      <c r="B471" s="50" t="s">
        <v>1422</v>
      </c>
      <c r="C471" s="50" t="s">
        <v>1423</v>
      </c>
      <c r="D471" s="50" t="s">
        <v>1424</v>
      </c>
      <c r="E471" s="50" t="s">
        <v>54</v>
      </c>
      <c r="F471" s="50" t="s">
        <v>55</v>
      </c>
      <c r="G471" s="50" t="s">
        <v>71</v>
      </c>
      <c r="H471" s="53" t="s">
        <v>705</v>
      </c>
      <c r="I471" s="52">
        <v>0</v>
      </c>
      <c r="J471" s="52">
        <v>330</v>
      </c>
      <c r="K471" s="52">
        <v>0</v>
      </c>
      <c r="L471" s="52">
        <v>330</v>
      </c>
      <c r="M471" s="52">
        <v>0</v>
      </c>
      <c r="N471" s="52">
        <v>330</v>
      </c>
      <c r="O471" s="52">
        <v>0</v>
      </c>
      <c r="P471" s="52">
        <v>330</v>
      </c>
      <c r="Q471" s="52">
        <v>0</v>
      </c>
      <c r="R471" s="52">
        <v>330</v>
      </c>
      <c r="S471" s="52">
        <v>0</v>
      </c>
      <c r="T471" s="52">
        <v>330</v>
      </c>
      <c r="U471" s="52">
        <v>0</v>
      </c>
      <c r="V471" s="52">
        <v>330</v>
      </c>
      <c r="W471" s="52">
        <v>0</v>
      </c>
      <c r="X471" s="52">
        <v>330</v>
      </c>
      <c r="Y471" s="52">
        <v>0</v>
      </c>
      <c r="Z471" s="52">
        <v>330</v>
      </c>
      <c r="AA471" s="52">
        <v>0</v>
      </c>
      <c r="AB471" s="52">
        <v>330</v>
      </c>
      <c r="AC471" s="52">
        <v>0</v>
      </c>
      <c r="AD471" s="52">
        <v>330</v>
      </c>
      <c r="AE471" s="52">
        <v>0</v>
      </c>
      <c r="AF471" s="52">
        <v>330</v>
      </c>
      <c r="AG471" s="52">
        <v>0</v>
      </c>
      <c r="AH471" s="52">
        <v>3960</v>
      </c>
    </row>
    <row r="472" spans="1:34">
      <c r="A472" s="50" t="s">
        <v>50</v>
      </c>
      <c r="B472" s="50" t="s">
        <v>1425</v>
      </c>
      <c r="C472" s="50" t="s">
        <v>1423</v>
      </c>
      <c r="D472" s="50" t="s">
        <v>1424</v>
      </c>
      <c r="E472" s="50" t="s">
        <v>54</v>
      </c>
      <c r="F472" s="50" t="s">
        <v>70</v>
      </c>
      <c r="G472" s="50" t="s">
        <v>71</v>
      </c>
      <c r="H472" s="53" t="s">
        <v>705</v>
      </c>
      <c r="I472" s="52">
        <v>0</v>
      </c>
      <c r="J472" s="52">
        <v>330</v>
      </c>
      <c r="K472" s="52">
        <v>0</v>
      </c>
      <c r="L472" s="52">
        <v>330</v>
      </c>
      <c r="M472" s="52">
        <v>0</v>
      </c>
      <c r="N472" s="52">
        <v>330</v>
      </c>
      <c r="O472" s="52">
        <v>0</v>
      </c>
      <c r="P472" s="52">
        <v>330</v>
      </c>
      <c r="Q472" s="52">
        <v>0</v>
      </c>
      <c r="R472" s="52">
        <v>330</v>
      </c>
      <c r="S472" s="52">
        <v>0</v>
      </c>
      <c r="T472" s="52">
        <v>330</v>
      </c>
      <c r="U472" s="52">
        <v>0</v>
      </c>
      <c r="V472" s="52">
        <v>330</v>
      </c>
      <c r="W472" s="52">
        <v>0</v>
      </c>
      <c r="X472" s="52">
        <v>330</v>
      </c>
      <c r="Y472" s="52">
        <v>0</v>
      </c>
      <c r="Z472" s="52">
        <v>330</v>
      </c>
      <c r="AA472" s="52">
        <v>0</v>
      </c>
      <c r="AB472" s="52">
        <v>330</v>
      </c>
      <c r="AC472" s="52">
        <v>0</v>
      </c>
      <c r="AD472" s="52">
        <v>330</v>
      </c>
      <c r="AE472" s="52">
        <v>0</v>
      </c>
      <c r="AF472" s="52">
        <v>330</v>
      </c>
      <c r="AG472" s="52">
        <v>0</v>
      </c>
      <c r="AH472" s="52">
        <v>3960</v>
      </c>
    </row>
    <row r="473" spans="1:34">
      <c r="A473" s="50" t="s">
        <v>50</v>
      </c>
      <c r="B473" s="50" t="s">
        <v>1426</v>
      </c>
      <c r="C473" s="50" t="s">
        <v>1427</v>
      </c>
      <c r="D473" s="50" t="s">
        <v>1428</v>
      </c>
      <c r="E473" s="50" t="s">
        <v>69</v>
      </c>
      <c r="F473" s="50" t="s">
        <v>704</v>
      </c>
      <c r="G473" s="50" t="s">
        <v>71</v>
      </c>
      <c r="H473" s="53" t="s">
        <v>72</v>
      </c>
      <c r="I473" s="52">
        <v>0</v>
      </c>
      <c r="J473" s="52">
        <v>0</v>
      </c>
      <c r="K473" s="52">
        <v>0</v>
      </c>
      <c r="L473" s="52">
        <v>0</v>
      </c>
      <c r="M473" s="52">
        <v>0</v>
      </c>
      <c r="N473" s="52">
        <v>0</v>
      </c>
      <c r="O473" s="52">
        <v>0</v>
      </c>
      <c r="P473" s="52">
        <v>0</v>
      </c>
      <c r="Q473" s="52">
        <v>0</v>
      </c>
      <c r="R473" s="52">
        <v>0</v>
      </c>
      <c r="S473" s="52">
        <v>0</v>
      </c>
      <c r="T473" s="52">
        <v>0</v>
      </c>
      <c r="U473" s="52">
        <v>0</v>
      </c>
      <c r="V473" s="52">
        <v>0</v>
      </c>
      <c r="W473" s="52">
        <v>0</v>
      </c>
      <c r="X473" s="52">
        <v>0</v>
      </c>
      <c r="Y473" s="52">
        <v>0</v>
      </c>
      <c r="Z473" s="52">
        <v>0</v>
      </c>
      <c r="AA473" s="52">
        <v>0</v>
      </c>
      <c r="AB473" s="52">
        <v>0</v>
      </c>
      <c r="AC473" s="52">
        <v>0</v>
      </c>
      <c r="AD473" s="52">
        <v>0</v>
      </c>
      <c r="AE473" s="52">
        <v>0</v>
      </c>
      <c r="AF473" s="52">
        <v>0</v>
      </c>
      <c r="AG473" s="52">
        <v>0</v>
      </c>
      <c r="AH473" s="52">
        <v>0</v>
      </c>
    </row>
    <row r="474" spans="1:34">
      <c r="A474" s="50" t="s">
        <v>50</v>
      </c>
      <c r="B474" s="50" t="s">
        <v>1429</v>
      </c>
      <c r="C474" s="50" t="s">
        <v>1430</v>
      </c>
      <c r="D474" s="50" t="s">
        <v>1431</v>
      </c>
      <c r="E474" s="50" t="s">
        <v>69</v>
      </c>
      <c r="F474" s="50" t="s">
        <v>808</v>
      </c>
      <c r="G474" s="50" t="s">
        <v>71</v>
      </c>
      <c r="H474" s="53" t="s">
        <v>705</v>
      </c>
      <c r="I474" s="52">
        <v>0</v>
      </c>
      <c r="J474" s="52">
        <v>0</v>
      </c>
      <c r="K474" s="52">
        <v>0</v>
      </c>
      <c r="L474" s="52">
        <v>0</v>
      </c>
      <c r="M474" s="52">
        <v>0</v>
      </c>
      <c r="N474" s="52">
        <v>0</v>
      </c>
      <c r="O474" s="52">
        <v>0</v>
      </c>
      <c r="P474" s="52">
        <v>0</v>
      </c>
      <c r="Q474" s="52">
        <v>0</v>
      </c>
      <c r="R474" s="52">
        <v>0</v>
      </c>
      <c r="S474" s="52">
        <v>0</v>
      </c>
      <c r="T474" s="52">
        <v>0</v>
      </c>
      <c r="U474" s="52">
        <v>0</v>
      </c>
      <c r="V474" s="52">
        <v>0</v>
      </c>
      <c r="W474" s="52">
        <v>0</v>
      </c>
      <c r="X474" s="52">
        <v>0</v>
      </c>
      <c r="Y474" s="52">
        <v>0</v>
      </c>
      <c r="Z474" s="52">
        <v>0</v>
      </c>
      <c r="AA474" s="52">
        <v>0</v>
      </c>
      <c r="AB474" s="52">
        <v>0</v>
      </c>
      <c r="AC474" s="52">
        <v>0</v>
      </c>
      <c r="AD474" s="52">
        <v>0</v>
      </c>
      <c r="AE474" s="52">
        <v>0</v>
      </c>
      <c r="AF474" s="52">
        <v>0</v>
      </c>
      <c r="AG474" s="52">
        <v>0</v>
      </c>
      <c r="AH474" s="52">
        <v>0</v>
      </c>
    </row>
    <row r="475" spans="1:34">
      <c r="A475" s="50" t="s">
        <v>50</v>
      </c>
      <c r="B475" s="50" t="s">
        <v>1432</v>
      </c>
      <c r="C475" s="50" t="s">
        <v>1433</v>
      </c>
      <c r="D475" s="50" t="s">
        <v>1434</v>
      </c>
      <c r="E475" s="50" t="s">
        <v>69</v>
      </c>
      <c r="F475" s="50" t="s">
        <v>704</v>
      </c>
      <c r="G475" s="50" t="s">
        <v>71</v>
      </c>
      <c r="H475" s="53" t="s">
        <v>72</v>
      </c>
      <c r="I475" s="52">
        <v>0</v>
      </c>
      <c r="J475" s="52">
        <v>410</v>
      </c>
      <c r="K475" s="52">
        <v>0</v>
      </c>
      <c r="L475" s="52">
        <v>410</v>
      </c>
      <c r="M475" s="52">
        <v>0</v>
      </c>
      <c r="N475" s="52">
        <v>410</v>
      </c>
      <c r="O475" s="52">
        <v>0</v>
      </c>
      <c r="P475" s="52">
        <v>410</v>
      </c>
      <c r="Q475" s="52">
        <v>0</v>
      </c>
      <c r="R475" s="52">
        <v>410</v>
      </c>
      <c r="S475" s="52">
        <v>0</v>
      </c>
      <c r="T475" s="52">
        <v>410</v>
      </c>
      <c r="U475" s="52">
        <v>0</v>
      </c>
      <c r="V475" s="52">
        <v>410</v>
      </c>
      <c r="W475" s="52">
        <v>0</v>
      </c>
      <c r="X475" s="52">
        <v>410</v>
      </c>
      <c r="Y475" s="52">
        <v>0</v>
      </c>
      <c r="Z475" s="52">
        <v>410</v>
      </c>
      <c r="AA475" s="52">
        <v>0</v>
      </c>
      <c r="AB475" s="52">
        <v>410</v>
      </c>
      <c r="AC475" s="52">
        <v>0</v>
      </c>
      <c r="AD475" s="52">
        <v>410</v>
      </c>
      <c r="AE475" s="52">
        <v>0</v>
      </c>
      <c r="AF475" s="52">
        <v>410</v>
      </c>
      <c r="AG475" s="52">
        <v>0</v>
      </c>
      <c r="AH475" s="52">
        <v>4920</v>
      </c>
    </row>
    <row r="476" spans="1:34">
      <c r="A476" s="50" t="s">
        <v>50</v>
      </c>
      <c r="B476" s="50" t="s">
        <v>1435</v>
      </c>
      <c r="C476" s="50" t="s">
        <v>1436</v>
      </c>
      <c r="D476" s="50" t="s">
        <v>1437</v>
      </c>
      <c r="E476" s="50" t="s">
        <v>69</v>
      </c>
      <c r="F476" s="50" t="s">
        <v>55</v>
      </c>
      <c r="G476" s="50" t="s">
        <v>71</v>
      </c>
      <c r="H476" s="53" t="s">
        <v>705</v>
      </c>
      <c r="I476" s="52">
        <v>0</v>
      </c>
      <c r="J476" s="52">
        <v>0</v>
      </c>
      <c r="K476" s="52">
        <v>0</v>
      </c>
      <c r="L476" s="52">
        <v>0</v>
      </c>
      <c r="M476" s="52">
        <v>0</v>
      </c>
      <c r="N476" s="52">
        <v>0</v>
      </c>
      <c r="O476" s="52">
        <v>0</v>
      </c>
      <c r="P476" s="52">
        <v>0</v>
      </c>
      <c r="Q476" s="52">
        <v>0</v>
      </c>
      <c r="R476" s="52">
        <v>0</v>
      </c>
      <c r="S476" s="52">
        <v>0</v>
      </c>
      <c r="T476" s="52">
        <v>0</v>
      </c>
      <c r="U476" s="52">
        <v>0</v>
      </c>
      <c r="V476" s="52">
        <v>0</v>
      </c>
      <c r="W476" s="52">
        <v>0</v>
      </c>
      <c r="X476" s="52">
        <v>0</v>
      </c>
      <c r="Y476" s="52">
        <v>0</v>
      </c>
      <c r="Z476" s="52">
        <v>0</v>
      </c>
      <c r="AA476" s="52">
        <v>0</v>
      </c>
      <c r="AB476" s="52">
        <v>0</v>
      </c>
      <c r="AC476" s="52">
        <v>0</v>
      </c>
      <c r="AD476" s="52">
        <v>0</v>
      </c>
      <c r="AE476" s="52">
        <v>0</v>
      </c>
      <c r="AF476" s="52">
        <v>0</v>
      </c>
      <c r="AG476" s="52">
        <v>0</v>
      </c>
      <c r="AH476" s="52">
        <v>0</v>
      </c>
    </row>
    <row r="477" spans="1:34">
      <c r="A477" s="50" t="s">
        <v>50</v>
      </c>
      <c r="B477" s="50" t="s">
        <v>1438</v>
      </c>
      <c r="C477" s="50" t="s">
        <v>1439</v>
      </c>
      <c r="D477" s="50" t="s">
        <v>1440</v>
      </c>
      <c r="E477" s="50" t="s">
        <v>54</v>
      </c>
      <c r="F477" s="50" t="s">
        <v>55</v>
      </c>
      <c r="G477" s="50" t="s">
        <v>56</v>
      </c>
      <c r="H477" s="53" t="s">
        <v>55</v>
      </c>
      <c r="M477" s="52">
        <v>12</v>
      </c>
      <c r="N477" s="52">
        <v>3150</v>
      </c>
      <c r="S477" s="52">
        <v>12</v>
      </c>
      <c r="T477" s="52">
        <v>3150</v>
      </c>
      <c r="Y477" s="52">
        <v>12</v>
      </c>
      <c r="Z477" s="52">
        <v>3150</v>
      </c>
      <c r="AE477" s="52">
        <v>12</v>
      </c>
      <c r="AF477" s="52">
        <v>3150</v>
      </c>
      <c r="AG477" s="52">
        <v>48</v>
      </c>
      <c r="AH477" s="52">
        <v>12600</v>
      </c>
    </row>
    <row r="478" spans="1:34">
      <c r="A478" s="50" t="s">
        <v>50</v>
      </c>
      <c r="B478" s="50" t="s">
        <v>1441</v>
      </c>
      <c r="C478" s="50" t="s">
        <v>1442</v>
      </c>
      <c r="D478" s="50" t="s">
        <v>1443</v>
      </c>
      <c r="E478" s="50" t="s">
        <v>54</v>
      </c>
      <c r="F478" s="50" t="s">
        <v>55</v>
      </c>
      <c r="G478" s="50" t="s">
        <v>56</v>
      </c>
      <c r="H478" s="53" t="s">
        <v>55</v>
      </c>
      <c r="M478" s="52">
        <v>18</v>
      </c>
      <c r="N478" s="52">
        <v>4230</v>
      </c>
      <c r="S478" s="52">
        <v>18</v>
      </c>
      <c r="T478" s="52">
        <v>4230</v>
      </c>
      <c r="Y478" s="52">
        <v>18</v>
      </c>
      <c r="Z478" s="52">
        <v>4230</v>
      </c>
      <c r="AE478" s="52">
        <v>18</v>
      </c>
      <c r="AF478" s="52">
        <v>4230</v>
      </c>
      <c r="AG478" s="52">
        <v>72</v>
      </c>
      <c r="AH478" s="52">
        <v>16920</v>
      </c>
    </row>
    <row r="479" spans="1:34">
      <c r="A479" s="50" t="s">
        <v>50</v>
      </c>
      <c r="B479" s="50" t="s">
        <v>1444</v>
      </c>
      <c r="C479" s="50" t="s">
        <v>1445</v>
      </c>
      <c r="D479" s="50" t="s">
        <v>1446</v>
      </c>
      <c r="E479" s="50" t="s">
        <v>54</v>
      </c>
      <c r="F479" s="50" t="s">
        <v>55</v>
      </c>
      <c r="G479" s="50" t="s">
        <v>56</v>
      </c>
      <c r="H479" s="53" t="s">
        <v>55</v>
      </c>
      <c r="M479" s="52">
        <v>24</v>
      </c>
      <c r="N479" s="52">
        <v>5310</v>
      </c>
      <c r="S479" s="52">
        <v>24</v>
      </c>
      <c r="T479" s="52">
        <v>5310</v>
      </c>
      <c r="Y479" s="52">
        <v>24</v>
      </c>
      <c r="Z479" s="52">
        <v>5310</v>
      </c>
      <c r="AE479" s="52">
        <v>24</v>
      </c>
      <c r="AF479" s="52">
        <v>5310</v>
      </c>
      <c r="AG479" s="52">
        <v>96</v>
      </c>
      <c r="AH479" s="52">
        <v>21240</v>
      </c>
    </row>
    <row r="480" spans="1:34">
      <c r="A480" s="50" t="s">
        <v>50</v>
      </c>
      <c r="B480" s="50" t="s">
        <v>1447</v>
      </c>
      <c r="C480" s="50" t="s">
        <v>1448</v>
      </c>
      <c r="D480" s="50" t="s">
        <v>1446</v>
      </c>
      <c r="E480" s="50" t="s">
        <v>54</v>
      </c>
      <c r="F480" s="50" t="s">
        <v>55</v>
      </c>
      <c r="G480" s="50" t="s">
        <v>56</v>
      </c>
      <c r="H480" s="53" t="s">
        <v>55</v>
      </c>
      <c r="M480" s="52">
        <v>30</v>
      </c>
      <c r="N480" s="52">
        <v>6390</v>
      </c>
      <c r="S480" s="52">
        <v>30</v>
      </c>
      <c r="T480" s="52">
        <v>6390</v>
      </c>
      <c r="Y480" s="52">
        <v>30</v>
      </c>
      <c r="Z480" s="52">
        <v>6390</v>
      </c>
      <c r="AE480" s="52">
        <v>30</v>
      </c>
      <c r="AF480" s="52">
        <v>6390</v>
      </c>
      <c r="AG480" s="52">
        <v>120</v>
      </c>
      <c r="AH480" s="52">
        <v>25560</v>
      </c>
    </row>
    <row r="481" spans="1:34">
      <c r="A481" s="50" t="s">
        <v>50</v>
      </c>
      <c r="B481" s="50" t="s">
        <v>1449</v>
      </c>
      <c r="C481" s="50" t="s">
        <v>1450</v>
      </c>
      <c r="D481" s="50" t="s">
        <v>1451</v>
      </c>
      <c r="E481" s="50" t="s">
        <v>54</v>
      </c>
      <c r="F481" s="50" t="s">
        <v>55</v>
      </c>
      <c r="G481" s="50" t="s">
        <v>56</v>
      </c>
      <c r="H481" s="53" t="s">
        <v>55</v>
      </c>
      <c r="M481" s="52">
        <v>12</v>
      </c>
      <c r="N481" s="52">
        <v>3150</v>
      </c>
      <c r="S481" s="52">
        <v>12</v>
      </c>
      <c r="T481" s="52">
        <v>3150</v>
      </c>
      <c r="Y481" s="52">
        <v>12</v>
      </c>
      <c r="Z481" s="52">
        <v>3150</v>
      </c>
      <c r="AE481" s="52">
        <v>12</v>
      </c>
      <c r="AF481" s="52">
        <v>3150</v>
      </c>
      <c r="AG481" s="52">
        <v>48</v>
      </c>
      <c r="AH481" s="52">
        <v>12600</v>
      </c>
    </row>
    <row r="482" spans="1:34">
      <c r="A482" s="50" t="s">
        <v>50</v>
      </c>
      <c r="B482" s="50" t="s">
        <v>1452</v>
      </c>
      <c r="C482" s="50" t="s">
        <v>1453</v>
      </c>
      <c r="D482" s="50" t="s">
        <v>1454</v>
      </c>
      <c r="E482" s="50" t="s">
        <v>54</v>
      </c>
      <c r="F482" s="50" t="s">
        <v>55</v>
      </c>
      <c r="G482" s="50" t="s">
        <v>56</v>
      </c>
      <c r="H482" s="53" t="s">
        <v>55</v>
      </c>
      <c r="M482" s="52">
        <v>24</v>
      </c>
      <c r="N482" s="52">
        <v>5310</v>
      </c>
      <c r="S482" s="52">
        <v>24</v>
      </c>
      <c r="T482" s="52">
        <v>5310</v>
      </c>
      <c r="Y482" s="52">
        <v>24</v>
      </c>
      <c r="Z482" s="52">
        <v>5310</v>
      </c>
      <c r="AE482" s="52">
        <v>24</v>
      </c>
      <c r="AF482" s="52">
        <v>5310</v>
      </c>
      <c r="AG482" s="52">
        <v>96</v>
      </c>
      <c r="AH482" s="52">
        <v>21240</v>
      </c>
    </row>
    <row r="483" spans="1:34">
      <c r="A483" s="50" t="s">
        <v>50</v>
      </c>
      <c r="B483" s="50" t="s">
        <v>1455</v>
      </c>
      <c r="C483" s="50" t="s">
        <v>1456</v>
      </c>
      <c r="D483" s="50" t="s">
        <v>1457</v>
      </c>
      <c r="E483" s="50" t="s">
        <v>54</v>
      </c>
      <c r="F483" s="50" t="s">
        <v>55</v>
      </c>
      <c r="G483" s="50" t="s">
        <v>56</v>
      </c>
      <c r="H483" s="53" t="s">
        <v>55</v>
      </c>
      <c r="M483" s="52">
        <v>42</v>
      </c>
      <c r="N483" s="52">
        <v>8550</v>
      </c>
      <c r="S483" s="52">
        <v>42</v>
      </c>
      <c r="T483" s="52">
        <v>8550</v>
      </c>
      <c r="Y483" s="52">
        <v>42</v>
      </c>
      <c r="Z483" s="52">
        <v>8550</v>
      </c>
      <c r="AE483" s="52">
        <v>42</v>
      </c>
      <c r="AF483" s="52">
        <v>8550</v>
      </c>
      <c r="AG483" s="52">
        <v>168</v>
      </c>
      <c r="AH483" s="52">
        <v>34200</v>
      </c>
    </row>
    <row r="484" spans="1:34">
      <c r="A484" s="50" t="s">
        <v>50</v>
      </c>
      <c r="B484" s="50" t="s">
        <v>1458</v>
      </c>
      <c r="C484" s="50" t="s">
        <v>1459</v>
      </c>
      <c r="D484" s="50" t="s">
        <v>1460</v>
      </c>
      <c r="E484" s="50" t="s">
        <v>54</v>
      </c>
      <c r="F484" s="50" t="s">
        <v>55</v>
      </c>
      <c r="G484" s="50" t="s">
        <v>56</v>
      </c>
      <c r="H484" s="53" t="s">
        <v>55</v>
      </c>
      <c r="M484" s="52">
        <v>18</v>
      </c>
      <c r="N484" s="52">
        <v>4230</v>
      </c>
      <c r="S484" s="52">
        <v>18</v>
      </c>
      <c r="T484" s="52">
        <v>4230</v>
      </c>
      <c r="Y484" s="52">
        <v>18</v>
      </c>
      <c r="Z484" s="52">
        <v>4230</v>
      </c>
      <c r="AE484" s="52">
        <v>18</v>
      </c>
      <c r="AF484" s="52">
        <v>4230</v>
      </c>
      <c r="AG484" s="52">
        <v>72</v>
      </c>
      <c r="AH484" s="52">
        <v>16920</v>
      </c>
    </row>
    <row r="485" spans="1:34">
      <c r="A485" s="50" t="s">
        <v>50</v>
      </c>
      <c r="B485" s="50" t="s">
        <v>1461</v>
      </c>
      <c r="C485" s="50" t="s">
        <v>1462</v>
      </c>
      <c r="D485" s="50" t="s">
        <v>1463</v>
      </c>
      <c r="E485" s="50" t="s">
        <v>54</v>
      </c>
      <c r="F485" s="50" t="s">
        <v>55</v>
      </c>
      <c r="G485" s="50" t="s">
        <v>56</v>
      </c>
      <c r="H485" s="53" t="s">
        <v>55</v>
      </c>
      <c r="M485" s="52">
        <v>30</v>
      </c>
      <c r="N485" s="52">
        <v>6390</v>
      </c>
      <c r="S485" s="52">
        <v>30</v>
      </c>
      <c r="T485" s="52">
        <v>6390</v>
      </c>
      <c r="Y485" s="52">
        <v>30</v>
      </c>
      <c r="Z485" s="52">
        <v>6390</v>
      </c>
      <c r="AE485" s="52">
        <v>30</v>
      </c>
      <c r="AF485" s="52">
        <v>6390</v>
      </c>
      <c r="AG485" s="52">
        <v>120</v>
      </c>
      <c r="AH485" s="52">
        <v>25560</v>
      </c>
    </row>
    <row r="486" spans="1:34">
      <c r="A486" s="50" t="s">
        <v>50</v>
      </c>
      <c r="B486" s="50" t="s">
        <v>1464</v>
      </c>
      <c r="C486" s="50" t="s">
        <v>1465</v>
      </c>
      <c r="D486" s="50" t="s">
        <v>1466</v>
      </c>
      <c r="E486" s="50" t="s">
        <v>54</v>
      </c>
      <c r="F486" s="50" t="s">
        <v>55</v>
      </c>
      <c r="G486" s="50" t="s">
        <v>56</v>
      </c>
      <c r="H486" s="53" t="s">
        <v>55</v>
      </c>
      <c r="M486" s="52">
        <v>42</v>
      </c>
      <c r="N486" s="52">
        <v>8550</v>
      </c>
      <c r="S486" s="52">
        <v>42</v>
      </c>
      <c r="T486" s="52">
        <v>8550</v>
      </c>
      <c r="Y486" s="52">
        <v>42</v>
      </c>
      <c r="Z486" s="52">
        <v>8550</v>
      </c>
      <c r="AE486" s="52">
        <v>42</v>
      </c>
      <c r="AF486" s="52">
        <v>8550</v>
      </c>
      <c r="AG486" s="52">
        <v>168</v>
      </c>
      <c r="AH486" s="52">
        <v>34200</v>
      </c>
    </row>
    <row r="487" spans="1:34">
      <c r="A487" s="50" t="s">
        <v>50</v>
      </c>
      <c r="B487" s="50" t="s">
        <v>1467</v>
      </c>
      <c r="C487" s="50" t="s">
        <v>1468</v>
      </c>
      <c r="D487" s="50" t="s">
        <v>1469</v>
      </c>
      <c r="E487" s="50" t="s">
        <v>54</v>
      </c>
      <c r="F487" s="50" t="s">
        <v>55</v>
      </c>
      <c r="G487" s="50" t="s">
        <v>56</v>
      </c>
      <c r="H487" s="53" t="s">
        <v>55</v>
      </c>
      <c r="M487" s="52">
        <v>12</v>
      </c>
      <c r="N487" s="52">
        <v>3150</v>
      </c>
      <c r="S487" s="52">
        <v>12</v>
      </c>
      <c r="T487" s="52">
        <v>3150</v>
      </c>
      <c r="Y487" s="52">
        <v>12</v>
      </c>
      <c r="Z487" s="52">
        <v>3150</v>
      </c>
      <c r="AE487" s="52">
        <v>12</v>
      </c>
      <c r="AF487" s="52">
        <v>3150</v>
      </c>
      <c r="AG487" s="52">
        <v>48</v>
      </c>
      <c r="AH487" s="52">
        <v>12600</v>
      </c>
    </row>
    <row r="488" spans="1:34">
      <c r="A488" s="50" t="s">
        <v>50</v>
      </c>
      <c r="B488" s="50" t="s">
        <v>1470</v>
      </c>
      <c r="C488" s="50" t="s">
        <v>1471</v>
      </c>
      <c r="D488" s="50" t="s">
        <v>1472</v>
      </c>
      <c r="E488" s="50" t="s">
        <v>54</v>
      </c>
      <c r="F488" s="50" t="s">
        <v>55</v>
      </c>
      <c r="G488" s="50" t="s">
        <v>56</v>
      </c>
      <c r="H488" s="53" t="s">
        <v>55</v>
      </c>
      <c r="M488" s="52">
        <v>36</v>
      </c>
      <c r="N488" s="52">
        <v>7470</v>
      </c>
      <c r="S488" s="52">
        <v>36</v>
      </c>
      <c r="T488" s="52">
        <v>7470</v>
      </c>
      <c r="Y488" s="52">
        <v>36</v>
      </c>
      <c r="Z488" s="52">
        <v>7470</v>
      </c>
      <c r="AE488" s="52">
        <v>36</v>
      </c>
      <c r="AF488" s="52">
        <v>7470</v>
      </c>
      <c r="AG488" s="52">
        <v>144</v>
      </c>
      <c r="AH488" s="52">
        <v>29880</v>
      </c>
    </row>
    <row r="489" spans="1:34">
      <c r="A489" s="50" t="s">
        <v>50</v>
      </c>
      <c r="B489" s="50" t="s">
        <v>1473</v>
      </c>
      <c r="C489" s="50" t="s">
        <v>1474</v>
      </c>
      <c r="D489" s="50" t="s">
        <v>1475</v>
      </c>
      <c r="E489" s="50" t="s">
        <v>54</v>
      </c>
      <c r="F489" s="50" t="s">
        <v>55</v>
      </c>
      <c r="G489" s="50" t="s">
        <v>56</v>
      </c>
      <c r="H489" s="53" t="s">
        <v>55</v>
      </c>
      <c r="M489" s="52">
        <v>18</v>
      </c>
      <c r="N489" s="52">
        <v>4230</v>
      </c>
      <c r="S489" s="52">
        <v>18</v>
      </c>
      <c r="T489" s="52">
        <v>4230</v>
      </c>
      <c r="Y489" s="52">
        <v>18</v>
      </c>
      <c r="Z489" s="52">
        <v>4230</v>
      </c>
      <c r="AE489" s="52">
        <v>18</v>
      </c>
      <c r="AF489" s="52">
        <v>4230</v>
      </c>
      <c r="AG489" s="52">
        <v>72</v>
      </c>
      <c r="AH489" s="52">
        <v>16920</v>
      </c>
    </row>
    <row r="490" spans="1:34">
      <c r="A490" s="50" t="s">
        <v>50</v>
      </c>
      <c r="B490" s="50" t="s">
        <v>1476</v>
      </c>
      <c r="C490" s="50" t="s">
        <v>1477</v>
      </c>
      <c r="D490" s="50" t="s">
        <v>1478</v>
      </c>
      <c r="E490" s="50" t="s">
        <v>54</v>
      </c>
      <c r="F490" s="50" t="s">
        <v>55</v>
      </c>
      <c r="G490" s="50" t="s">
        <v>56</v>
      </c>
      <c r="H490" s="53" t="s">
        <v>55</v>
      </c>
      <c r="M490" s="52">
        <v>36</v>
      </c>
      <c r="N490" s="52">
        <v>7470</v>
      </c>
      <c r="S490" s="52">
        <v>36</v>
      </c>
      <c r="T490" s="52">
        <v>7470</v>
      </c>
      <c r="Y490" s="52">
        <v>36</v>
      </c>
      <c r="Z490" s="52">
        <v>7470</v>
      </c>
      <c r="AE490" s="52">
        <v>36</v>
      </c>
      <c r="AF490" s="52">
        <v>7470</v>
      </c>
      <c r="AG490" s="52">
        <v>144</v>
      </c>
      <c r="AH490" s="52">
        <v>29880</v>
      </c>
    </row>
    <row r="491" spans="1:34">
      <c r="A491" s="50" t="s">
        <v>50</v>
      </c>
      <c r="B491" s="50" t="s">
        <v>1479</v>
      </c>
      <c r="C491" s="50" t="s">
        <v>1480</v>
      </c>
      <c r="D491" s="50" t="s">
        <v>1443</v>
      </c>
      <c r="E491" s="50" t="s">
        <v>54</v>
      </c>
      <c r="F491" s="50" t="s">
        <v>55</v>
      </c>
      <c r="G491" s="50" t="s">
        <v>56</v>
      </c>
      <c r="H491" s="53" t="s">
        <v>55</v>
      </c>
      <c r="M491" s="52">
        <v>36</v>
      </c>
      <c r="N491" s="52">
        <v>7470</v>
      </c>
      <c r="S491" s="52">
        <v>36</v>
      </c>
      <c r="T491" s="52">
        <v>7470</v>
      </c>
      <c r="Y491" s="52">
        <v>36</v>
      </c>
      <c r="Z491" s="52">
        <v>7470</v>
      </c>
      <c r="AE491" s="52">
        <v>36</v>
      </c>
      <c r="AF491" s="52">
        <v>7470</v>
      </c>
      <c r="AG491" s="52">
        <v>144</v>
      </c>
      <c r="AH491" s="52">
        <v>29880</v>
      </c>
    </row>
    <row r="492" spans="1:34">
      <c r="A492" s="50" t="s">
        <v>50</v>
      </c>
      <c r="B492" s="50" t="s">
        <v>1481</v>
      </c>
      <c r="C492" s="50" t="s">
        <v>1482</v>
      </c>
      <c r="D492" s="50" t="s">
        <v>1483</v>
      </c>
      <c r="E492" s="50" t="s">
        <v>54</v>
      </c>
      <c r="F492" s="50" t="s">
        <v>55</v>
      </c>
      <c r="G492" s="50" t="s">
        <v>56</v>
      </c>
      <c r="H492" s="53" t="s">
        <v>55</v>
      </c>
      <c r="M492" s="52">
        <v>12</v>
      </c>
      <c r="N492" s="52">
        <v>3150</v>
      </c>
      <c r="S492" s="52">
        <v>12</v>
      </c>
      <c r="T492" s="52">
        <v>3150</v>
      </c>
      <c r="Y492" s="52">
        <v>12</v>
      </c>
      <c r="Z492" s="52">
        <v>3150</v>
      </c>
      <c r="AE492" s="52">
        <v>12</v>
      </c>
      <c r="AF492" s="52">
        <v>3150</v>
      </c>
      <c r="AG492" s="52">
        <v>48</v>
      </c>
      <c r="AH492" s="52">
        <v>12600</v>
      </c>
    </row>
    <row r="493" spans="1:34">
      <c r="A493" s="50" t="s">
        <v>50</v>
      </c>
      <c r="B493" s="50" t="s">
        <v>1484</v>
      </c>
      <c r="C493" s="50" t="s">
        <v>1485</v>
      </c>
      <c r="D493" s="50" t="s">
        <v>1486</v>
      </c>
      <c r="E493" s="50" t="s">
        <v>54</v>
      </c>
      <c r="F493" s="50" t="s">
        <v>55</v>
      </c>
      <c r="G493" s="50" t="s">
        <v>56</v>
      </c>
      <c r="H493" s="53" t="s">
        <v>55</v>
      </c>
      <c r="M493" s="52">
        <v>12</v>
      </c>
      <c r="N493" s="52">
        <v>3150</v>
      </c>
      <c r="S493" s="52">
        <v>12</v>
      </c>
      <c r="T493" s="52">
        <v>3150</v>
      </c>
      <c r="Y493" s="52">
        <v>12</v>
      </c>
      <c r="Z493" s="52">
        <v>3150</v>
      </c>
      <c r="AE493" s="52">
        <v>12</v>
      </c>
      <c r="AF493" s="52">
        <v>3150</v>
      </c>
      <c r="AG493" s="52">
        <v>48</v>
      </c>
      <c r="AH493" s="52">
        <v>12600</v>
      </c>
    </row>
    <row r="494" spans="1:34">
      <c r="A494" s="50" t="s">
        <v>50</v>
      </c>
      <c r="B494" s="50" t="s">
        <v>1487</v>
      </c>
      <c r="C494" s="50" t="s">
        <v>1488</v>
      </c>
      <c r="D494" s="50" t="s">
        <v>1489</v>
      </c>
      <c r="E494" s="50" t="s">
        <v>54</v>
      </c>
      <c r="F494" s="50" t="s">
        <v>55</v>
      </c>
      <c r="G494" s="50" t="s">
        <v>56</v>
      </c>
      <c r="H494" s="53" t="s">
        <v>55</v>
      </c>
      <c r="M494" s="52">
        <v>30</v>
      </c>
      <c r="N494" s="52">
        <v>0</v>
      </c>
      <c r="S494" s="52">
        <v>30</v>
      </c>
      <c r="T494" s="52">
        <v>0</v>
      </c>
      <c r="Y494" s="52">
        <v>30</v>
      </c>
      <c r="Z494" s="52">
        <v>0</v>
      </c>
      <c r="AE494" s="52">
        <v>30</v>
      </c>
      <c r="AF494" s="52">
        <v>0</v>
      </c>
      <c r="AG494" s="52">
        <v>120</v>
      </c>
      <c r="AH494" s="52">
        <v>0</v>
      </c>
    </row>
    <row r="495" spans="1:34">
      <c r="A495" s="50" t="s">
        <v>50</v>
      </c>
      <c r="B495" s="50" t="s">
        <v>1490</v>
      </c>
      <c r="C495" s="50" t="s">
        <v>1491</v>
      </c>
      <c r="D495" s="50" t="s">
        <v>1492</v>
      </c>
      <c r="E495" s="50" t="s">
        <v>54</v>
      </c>
      <c r="F495" s="50" t="s">
        <v>55</v>
      </c>
      <c r="G495" s="50" t="s">
        <v>56</v>
      </c>
      <c r="H495" s="53" t="s">
        <v>55</v>
      </c>
      <c r="M495" s="52">
        <v>12</v>
      </c>
      <c r="N495" s="52">
        <v>0</v>
      </c>
      <c r="S495" s="52">
        <v>12</v>
      </c>
      <c r="T495" s="52">
        <v>0</v>
      </c>
      <c r="Y495" s="52">
        <v>12</v>
      </c>
      <c r="Z495" s="52">
        <v>0</v>
      </c>
      <c r="AE495" s="52">
        <v>12</v>
      </c>
      <c r="AF495" s="52">
        <v>0</v>
      </c>
      <c r="AG495" s="52">
        <v>48</v>
      </c>
      <c r="AH495" s="52">
        <v>0</v>
      </c>
    </row>
    <row r="496" spans="1:34">
      <c r="A496" s="50" t="s">
        <v>50</v>
      </c>
      <c r="B496" s="50" t="s">
        <v>1493</v>
      </c>
      <c r="C496" s="50" t="s">
        <v>1494</v>
      </c>
      <c r="D496" s="50" t="s">
        <v>1495</v>
      </c>
      <c r="E496" s="50" t="s">
        <v>54</v>
      </c>
      <c r="F496" s="50" t="s">
        <v>55</v>
      </c>
      <c r="G496" s="50" t="s">
        <v>56</v>
      </c>
      <c r="H496" s="53" t="s">
        <v>55</v>
      </c>
      <c r="M496" s="52">
        <v>36</v>
      </c>
      <c r="N496" s="52">
        <v>7470</v>
      </c>
      <c r="S496" s="52">
        <v>36</v>
      </c>
      <c r="T496" s="52">
        <v>7470</v>
      </c>
      <c r="Y496" s="52">
        <v>36</v>
      </c>
      <c r="Z496" s="52">
        <v>7470</v>
      </c>
      <c r="AE496" s="52">
        <v>36</v>
      </c>
      <c r="AF496" s="52">
        <v>7470</v>
      </c>
      <c r="AG496" s="52">
        <v>144</v>
      </c>
      <c r="AH496" s="52">
        <v>29880</v>
      </c>
    </row>
    <row r="497" spans="1:34">
      <c r="A497" s="50" t="s">
        <v>50</v>
      </c>
      <c r="B497" s="50" t="s">
        <v>1496</v>
      </c>
      <c r="C497" s="50" t="s">
        <v>1497</v>
      </c>
      <c r="D497" s="50" t="s">
        <v>1498</v>
      </c>
      <c r="E497" s="50" t="s">
        <v>54</v>
      </c>
      <c r="F497" s="50" t="s">
        <v>55</v>
      </c>
      <c r="G497" s="50" t="s">
        <v>56</v>
      </c>
      <c r="H497" s="53" t="s">
        <v>55</v>
      </c>
      <c r="M497" s="52">
        <v>24</v>
      </c>
      <c r="N497" s="52">
        <v>5310</v>
      </c>
      <c r="S497" s="52">
        <v>24</v>
      </c>
      <c r="T497" s="52">
        <v>5310</v>
      </c>
      <c r="Y497" s="52">
        <v>24</v>
      </c>
      <c r="Z497" s="52">
        <v>5310</v>
      </c>
      <c r="AE497" s="52">
        <v>24</v>
      </c>
      <c r="AF497" s="52">
        <v>5310</v>
      </c>
      <c r="AG497" s="52">
        <v>96</v>
      </c>
      <c r="AH497" s="52">
        <v>21240</v>
      </c>
    </row>
    <row r="498" spans="1:34">
      <c r="A498" s="50" t="s">
        <v>50</v>
      </c>
      <c r="B498" s="50" t="s">
        <v>1499</v>
      </c>
      <c r="C498" s="50" t="s">
        <v>506</v>
      </c>
      <c r="D498" s="50" t="s">
        <v>1500</v>
      </c>
      <c r="E498" s="50" t="s">
        <v>54</v>
      </c>
      <c r="F498" s="50" t="s">
        <v>55</v>
      </c>
      <c r="G498" s="50" t="s">
        <v>56</v>
      </c>
      <c r="H498" s="53" t="s">
        <v>55</v>
      </c>
      <c r="M498" s="52">
        <v>36</v>
      </c>
      <c r="N498" s="52">
        <v>0</v>
      </c>
      <c r="S498" s="52">
        <v>36</v>
      </c>
      <c r="T498" s="52">
        <v>0</v>
      </c>
      <c r="Y498" s="52">
        <v>36</v>
      </c>
      <c r="Z498" s="52">
        <v>0</v>
      </c>
      <c r="AE498" s="52">
        <v>36</v>
      </c>
      <c r="AF498" s="52">
        <v>0</v>
      </c>
      <c r="AG498" s="52">
        <v>144</v>
      </c>
      <c r="AH498" s="52">
        <v>0</v>
      </c>
    </row>
    <row r="499" spans="1:34">
      <c r="A499" s="50" t="s">
        <v>50</v>
      </c>
      <c r="B499" s="50" t="s">
        <v>1501</v>
      </c>
      <c r="C499" s="50" t="s">
        <v>1502</v>
      </c>
      <c r="D499" s="50" t="s">
        <v>1503</v>
      </c>
      <c r="E499" s="50" t="s">
        <v>54</v>
      </c>
      <c r="F499" s="50" t="s">
        <v>55</v>
      </c>
      <c r="G499" s="50" t="s">
        <v>56</v>
      </c>
      <c r="H499" s="53" t="s">
        <v>55</v>
      </c>
      <c r="M499" s="52">
        <v>12</v>
      </c>
      <c r="N499" s="52">
        <v>0</v>
      </c>
      <c r="S499" s="52">
        <v>12</v>
      </c>
      <c r="T499" s="52">
        <v>0</v>
      </c>
      <c r="Y499" s="52">
        <v>12</v>
      </c>
      <c r="Z499" s="52">
        <v>0</v>
      </c>
      <c r="AE499" s="52">
        <v>12</v>
      </c>
      <c r="AF499" s="52">
        <v>0</v>
      </c>
      <c r="AG499" s="52">
        <v>48</v>
      </c>
      <c r="AH499" s="52">
        <v>0</v>
      </c>
    </row>
    <row r="500" spans="1:34">
      <c r="A500" s="50" t="s">
        <v>50</v>
      </c>
      <c r="B500" s="50" t="s">
        <v>1504</v>
      </c>
      <c r="C500" s="50" t="s">
        <v>1505</v>
      </c>
      <c r="D500" s="50" t="s">
        <v>1506</v>
      </c>
      <c r="E500" s="50" t="s">
        <v>54</v>
      </c>
      <c r="F500" s="50" t="s">
        <v>55</v>
      </c>
      <c r="G500" s="50" t="s">
        <v>56</v>
      </c>
      <c r="H500" s="53" t="s">
        <v>55</v>
      </c>
      <c r="M500" s="52">
        <v>18</v>
      </c>
      <c r="N500" s="52">
        <v>4230</v>
      </c>
      <c r="S500" s="52">
        <v>18</v>
      </c>
      <c r="T500" s="52">
        <v>4230</v>
      </c>
      <c r="Y500" s="52">
        <v>18</v>
      </c>
      <c r="Z500" s="52">
        <v>4230</v>
      </c>
      <c r="AE500" s="52">
        <v>18</v>
      </c>
      <c r="AF500" s="52">
        <v>4230</v>
      </c>
      <c r="AG500" s="52">
        <v>72</v>
      </c>
      <c r="AH500" s="52">
        <v>16920</v>
      </c>
    </row>
    <row r="501" spans="1:34">
      <c r="A501" s="50" t="s">
        <v>50</v>
      </c>
      <c r="B501" s="50" t="s">
        <v>1507</v>
      </c>
      <c r="C501" s="50" t="s">
        <v>1508</v>
      </c>
      <c r="D501" s="50" t="s">
        <v>1509</v>
      </c>
      <c r="E501" s="50" t="s">
        <v>54</v>
      </c>
      <c r="F501" s="50" t="s">
        <v>55</v>
      </c>
      <c r="G501" s="50" t="s">
        <v>56</v>
      </c>
      <c r="H501" s="53" t="s">
        <v>55</v>
      </c>
      <c r="M501" s="52">
        <v>6</v>
      </c>
      <c r="N501" s="52">
        <v>2070</v>
      </c>
      <c r="S501" s="52">
        <v>6</v>
      </c>
      <c r="T501" s="52">
        <v>2070</v>
      </c>
      <c r="Y501" s="52">
        <v>6</v>
      </c>
      <c r="Z501" s="52">
        <v>2070</v>
      </c>
      <c r="AE501" s="52">
        <v>6</v>
      </c>
      <c r="AF501" s="52">
        <v>2070</v>
      </c>
      <c r="AG501" s="52">
        <v>24</v>
      </c>
      <c r="AH501" s="52">
        <v>8280</v>
      </c>
    </row>
    <row r="502" spans="1:34">
      <c r="A502" s="50" t="s">
        <v>50</v>
      </c>
      <c r="B502" s="50" t="s">
        <v>1510</v>
      </c>
      <c r="C502" s="50" t="s">
        <v>1511</v>
      </c>
      <c r="D502" s="50" t="s">
        <v>1512</v>
      </c>
      <c r="E502" s="50" t="s">
        <v>54</v>
      </c>
      <c r="F502" s="50" t="s">
        <v>55</v>
      </c>
      <c r="G502" s="50" t="s">
        <v>56</v>
      </c>
      <c r="H502" s="53" t="s">
        <v>55</v>
      </c>
      <c r="M502" s="52">
        <v>18</v>
      </c>
      <c r="N502" s="52">
        <v>4230</v>
      </c>
      <c r="S502" s="52">
        <v>18</v>
      </c>
      <c r="T502" s="52">
        <v>4230</v>
      </c>
      <c r="Y502" s="52">
        <v>18</v>
      </c>
      <c r="Z502" s="52">
        <v>4230</v>
      </c>
      <c r="AE502" s="52">
        <v>18</v>
      </c>
      <c r="AF502" s="52">
        <v>4230</v>
      </c>
      <c r="AG502" s="52">
        <v>72</v>
      </c>
      <c r="AH502" s="52">
        <v>16920</v>
      </c>
    </row>
    <row r="503" spans="1:34">
      <c r="A503" s="50" t="s">
        <v>50</v>
      </c>
      <c r="B503" s="50" t="s">
        <v>1513</v>
      </c>
      <c r="C503" s="50" t="s">
        <v>1514</v>
      </c>
      <c r="D503" s="50" t="s">
        <v>1515</v>
      </c>
      <c r="E503" s="50" t="s">
        <v>54</v>
      </c>
      <c r="F503" s="50" t="s">
        <v>55</v>
      </c>
      <c r="G503" s="50" t="s">
        <v>56</v>
      </c>
      <c r="H503" s="53" t="s">
        <v>55</v>
      </c>
      <c r="M503" s="52">
        <v>24</v>
      </c>
      <c r="N503" s="52">
        <v>0</v>
      </c>
      <c r="S503" s="52">
        <v>24</v>
      </c>
      <c r="T503" s="52">
        <v>0</v>
      </c>
      <c r="Y503" s="52">
        <v>24</v>
      </c>
      <c r="Z503" s="52">
        <v>0</v>
      </c>
      <c r="AE503" s="52">
        <v>24</v>
      </c>
      <c r="AF503" s="52">
        <v>0</v>
      </c>
      <c r="AG503" s="52">
        <v>96</v>
      </c>
      <c r="AH503" s="52">
        <v>0</v>
      </c>
    </row>
    <row r="504" spans="1:34">
      <c r="A504" s="50" t="s">
        <v>50</v>
      </c>
      <c r="B504" s="50" t="s">
        <v>1516</v>
      </c>
      <c r="C504" s="50" t="s">
        <v>1517</v>
      </c>
      <c r="D504" s="50" t="s">
        <v>1518</v>
      </c>
      <c r="E504" s="50" t="s">
        <v>54</v>
      </c>
      <c r="F504" s="50" t="s">
        <v>55</v>
      </c>
      <c r="G504" s="50" t="s">
        <v>56</v>
      </c>
      <c r="H504" s="53" t="s">
        <v>55</v>
      </c>
      <c r="M504" s="52">
        <v>18</v>
      </c>
      <c r="N504" s="52">
        <v>4230</v>
      </c>
      <c r="S504" s="52">
        <v>18</v>
      </c>
      <c r="T504" s="52">
        <v>4230</v>
      </c>
      <c r="Y504" s="52">
        <v>18</v>
      </c>
      <c r="Z504" s="52">
        <v>4230</v>
      </c>
      <c r="AE504" s="52">
        <v>18</v>
      </c>
      <c r="AF504" s="52">
        <v>4230</v>
      </c>
      <c r="AG504" s="52">
        <v>72</v>
      </c>
      <c r="AH504" s="52">
        <v>16920</v>
      </c>
    </row>
    <row r="505" spans="1:34">
      <c r="A505" s="50" t="s">
        <v>50</v>
      </c>
      <c r="B505" s="50" t="s">
        <v>1519</v>
      </c>
      <c r="C505" s="50" t="s">
        <v>1520</v>
      </c>
      <c r="D505" s="50" t="s">
        <v>1512</v>
      </c>
      <c r="E505" s="50" t="s">
        <v>54</v>
      </c>
      <c r="F505" s="50" t="s">
        <v>55</v>
      </c>
      <c r="G505" s="50" t="s">
        <v>56</v>
      </c>
      <c r="H505" s="53" t="s">
        <v>55</v>
      </c>
      <c r="M505" s="52">
        <v>24</v>
      </c>
      <c r="N505" s="52">
        <v>5310</v>
      </c>
      <c r="S505" s="52">
        <v>24</v>
      </c>
      <c r="T505" s="52">
        <v>5310</v>
      </c>
      <c r="Y505" s="52">
        <v>24</v>
      </c>
      <c r="Z505" s="52">
        <v>5310</v>
      </c>
      <c r="AE505" s="52">
        <v>24</v>
      </c>
      <c r="AF505" s="52">
        <v>5310</v>
      </c>
      <c r="AG505" s="52">
        <v>96</v>
      </c>
      <c r="AH505" s="52">
        <v>21240</v>
      </c>
    </row>
    <row r="506" spans="1:34">
      <c r="A506" s="50" t="s">
        <v>50</v>
      </c>
      <c r="B506" s="50" t="s">
        <v>1521</v>
      </c>
      <c r="C506" s="50" t="s">
        <v>1522</v>
      </c>
      <c r="D506" s="50" t="s">
        <v>1523</v>
      </c>
      <c r="E506" s="50" t="s">
        <v>54</v>
      </c>
      <c r="F506" s="50" t="s">
        <v>55</v>
      </c>
      <c r="G506" s="50" t="s">
        <v>56</v>
      </c>
      <c r="H506" s="53" t="s">
        <v>55</v>
      </c>
      <c r="M506" s="52">
        <v>12</v>
      </c>
      <c r="N506" s="52">
        <v>0</v>
      </c>
      <c r="S506" s="52">
        <v>12</v>
      </c>
      <c r="T506" s="52">
        <v>0</v>
      </c>
      <c r="Y506" s="52">
        <v>12</v>
      </c>
      <c r="Z506" s="52">
        <v>0</v>
      </c>
      <c r="AE506" s="52">
        <v>12</v>
      </c>
      <c r="AF506" s="52">
        <v>0</v>
      </c>
      <c r="AG506" s="52">
        <v>48</v>
      </c>
      <c r="AH506" s="52">
        <v>0</v>
      </c>
    </row>
    <row r="507" spans="1:34">
      <c r="A507" s="50" t="s">
        <v>50</v>
      </c>
      <c r="B507" s="50" t="s">
        <v>1524</v>
      </c>
      <c r="C507" s="50" t="s">
        <v>1525</v>
      </c>
      <c r="D507" s="50" t="s">
        <v>1526</v>
      </c>
      <c r="E507" s="50" t="s">
        <v>54</v>
      </c>
      <c r="F507" s="50" t="s">
        <v>55</v>
      </c>
      <c r="G507" s="50" t="s">
        <v>56</v>
      </c>
      <c r="H507" s="53" t="s">
        <v>55</v>
      </c>
      <c r="M507" s="52">
        <v>48</v>
      </c>
      <c r="N507" s="52">
        <v>9630</v>
      </c>
      <c r="S507" s="52">
        <v>48</v>
      </c>
      <c r="T507" s="52">
        <v>9630</v>
      </c>
      <c r="Y507" s="52">
        <v>48</v>
      </c>
      <c r="Z507" s="52">
        <v>9630</v>
      </c>
      <c r="AE507" s="52">
        <v>48</v>
      </c>
      <c r="AF507" s="52">
        <v>9630</v>
      </c>
      <c r="AG507" s="52">
        <v>192</v>
      </c>
      <c r="AH507" s="52">
        <v>38520</v>
      </c>
    </row>
    <row r="508" spans="1:34">
      <c r="A508" s="50" t="s">
        <v>50</v>
      </c>
      <c r="B508" s="50" t="s">
        <v>1527</v>
      </c>
      <c r="C508" s="50" t="s">
        <v>1528</v>
      </c>
      <c r="D508" s="50" t="s">
        <v>1529</v>
      </c>
      <c r="E508" s="50" t="s">
        <v>54</v>
      </c>
      <c r="F508" s="50" t="s">
        <v>55</v>
      </c>
      <c r="G508" s="50" t="s">
        <v>56</v>
      </c>
      <c r="H508" s="53" t="s">
        <v>55</v>
      </c>
      <c r="M508" s="52">
        <v>57</v>
      </c>
      <c r="N508" s="52">
        <v>0</v>
      </c>
      <c r="S508" s="52">
        <v>57</v>
      </c>
      <c r="T508" s="52">
        <v>0</v>
      </c>
      <c r="Y508" s="52">
        <v>57</v>
      </c>
      <c r="Z508" s="52">
        <v>0</v>
      </c>
      <c r="AE508" s="52">
        <v>57</v>
      </c>
      <c r="AF508" s="52">
        <v>0</v>
      </c>
      <c r="AG508" s="52">
        <v>228</v>
      </c>
      <c r="AH508" s="52">
        <v>0</v>
      </c>
    </row>
    <row r="509" spans="1:34">
      <c r="A509" s="50" t="s">
        <v>50</v>
      </c>
      <c r="B509" s="50" t="s">
        <v>1530</v>
      </c>
      <c r="C509" s="50" t="s">
        <v>1531</v>
      </c>
      <c r="D509" s="50" t="s">
        <v>1532</v>
      </c>
      <c r="E509" s="50" t="s">
        <v>54</v>
      </c>
      <c r="F509" s="50" t="s">
        <v>55</v>
      </c>
      <c r="G509" s="50" t="s">
        <v>56</v>
      </c>
      <c r="H509" s="53" t="s">
        <v>55</v>
      </c>
      <c r="M509" s="52">
        <v>18</v>
      </c>
      <c r="N509" s="52">
        <v>0</v>
      </c>
      <c r="S509" s="52">
        <v>18</v>
      </c>
      <c r="T509" s="52">
        <v>0</v>
      </c>
      <c r="Y509" s="52">
        <v>18</v>
      </c>
      <c r="Z509" s="52">
        <v>0</v>
      </c>
      <c r="AE509" s="52">
        <v>18</v>
      </c>
      <c r="AF509" s="52">
        <v>0</v>
      </c>
      <c r="AG509" s="52">
        <v>72</v>
      </c>
      <c r="AH509" s="52">
        <v>0</v>
      </c>
    </row>
    <row r="510" spans="1:34">
      <c r="A510" s="50" t="s">
        <v>50</v>
      </c>
      <c r="B510" s="50" t="s">
        <v>1533</v>
      </c>
      <c r="C510" s="50" t="s">
        <v>1534</v>
      </c>
      <c r="D510" s="50" t="s">
        <v>1535</v>
      </c>
      <c r="E510" s="50" t="s">
        <v>54</v>
      </c>
      <c r="F510" s="50" t="s">
        <v>55</v>
      </c>
      <c r="G510" s="50" t="s">
        <v>56</v>
      </c>
      <c r="H510" s="53" t="s">
        <v>55</v>
      </c>
      <c r="M510" s="52">
        <v>18</v>
      </c>
      <c r="N510" s="52">
        <v>4230</v>
      </c>
      <c r="S510" s="52">
        <v>18</v>
      </c>
      <c r="T510" s="52">
        <v>4230</v>
      </c>
      <c r="Y510" s="52">
        <v>18</v>
      </c>
      <c r="Z510" s="52">
        <v>4230</v>
      </c>
      <c r="AE510" s="52">
        <v>18</v>
      </c>
      <c r="AF510" s="52">
        <v>4230</v>
      </c>
      <c r="AG510" s="52">
        <v>72</v>
      </c>
      <c r="AH510" s="52">
        <v>16920</v>
      </c>
    </row>
    <row r="511" spans="1:34">
      <c r="A511" s="50" t="s">
        <v>50</v>
      </c>
      <c r="B511" s="50" t="s">
        <v>1536</v>
      </c>
      <c r="C511" s="50" t="s">
        <v>1537</v>
      </c>
      <c r="D511" s="50" t="s">
        <v>1538</v>
      </c>
      <c r="E511" s="50" t="s">
        <v>54</v>
      </c>
      <c r="F511" s="50" t="s">
        <v>55</v>
      </c>
      <c r="G511" s="50" t="s">
        <v>56</v>
      </c>
      <c r="H511" s="53" t="s">
        <v>55</v>
      </c>
      <c r="M511" s="52">
        <v>24</v>
      </c>
      <c r="N511" s="52">
        <v>5310</v>
      </c>
      <c r="S511" s="52">
        <v>24</v>
      </c>
      <c r="T511" s="52">
        <v>5310</v>
      </c>
      <c r="Y511" s="52">
        <v>24</v>
      </c>
      <c r="Z511" s="52">
        <v>5310</v>
      </c>
      <c r="AE511" s="52">
        <v>24</v>
      </c>
      <c r="AF511" s="52">
        <v>5310</v>
      </c>
      <c r="AG511" s="52">
        <v>96</v>
      </c>
      <c r="AH511" s="52">
        <v>21240</v>
      </c>
    </row>
    <row r="512" spans="1:34">
      <c r="A512" s="50" t="s">
        <v>50</v>
      </c>
      <c r="B512" s="50" t="s">
        <v>1539</v>
      </c>
      <c r="C512" s="50" t="s">
        <v>1540</v>
      </c>
      <c r="D512" s="50" t="s">
        <v>1541</v>
      </c>
      <c r="E512" s="50" t="s">
        <v>830</v>
      </c>
      <c r="F512" s="50" t="s">
        <v>55</v>
      </c>
      <c r="G512" s="50" t="s">
        <v>56</v>
      </c>
      <c r="H512" s="53" t="s">
        <v>55</v>
      </c>
      <c r="I512" s="52">
        <v>70</v>
      </c>
      <c r="J512" s="52">
        <v>0</v>
      </c>
      <c r="K512" s="52">
        <v>70</v>
      </c>
      <c r="L512" s="52">
        <v>0</v>
      </c>
      <c r="M512" s="52">
        <v>70</v>
      </c>
      <c r="N512" s="52">
        <v>0</v>
      </c>
      <c r="O512" s="52">
        <v>70</v>
      </c>
      <c r="P512" s="52">
        <v>0</v>
      </c>
      <c r="Q512" s="52">
        <v>70</v>
      </c>
      <c r="R512" s="52">
        <v>0</v>
      </c>
      <c r="S512" s="52">
        <v>70</v>
      </c>
      <c r="T512" s="52">
        <v>0</v>
      </c>
      <c r="U512" s="52">
        <v>70</v>
      </c>
      <c r="V512" s="52">
        <v>0</v>
      </c>
      <c r="W512" s="52">
        <v>70</v>
      </c>
      <c r="X512" s="52">
        <v>0</v>
      </c>
      <c r="Y512" s="52">
        <v>70</v>
      </c>
      <c r="Z512" s="52">
        <v>0</v>
      </c>
      <c r="AA512" s="52">
        <v>70</v>
      </c>
      <c r="AB512" s="52">
        <v>0</v>
      </c>
      <c r="AC512" s="52">
        <v>70</v>
      </c>
      <c r="AD512" s="52">
        <v>0</v>
      </c>
      <c r="AE512" s="52">
        <v>70</v>
      </c>
      <c r="AF512" s="52">
        <v>0</v>
      </c>
      <c r="AG512" s="52">
        <v>840</v>
      </c>
      <c r="AH512" s="52">
        <v>0</v>
      </c>
    </row>
    <row r="513" spans="1:34">
      <c r="A513" s="50" t="s">
        <v>50</v>
      </c>
      <c r="B513" s="50" t="s">
        <v>1542</v>
      </c>
      <c r="C513" s="50" t="s">
        <v>1543</v>
      </c>
      <c r="D513" s="50" t="s">
        <v>1544</v>
      </c>
      <c r="E513" s="50" t="s">
        <v>69</v>
      </c>
      <c r="F513" s="50" t="s">
        <v>55</v>
      </c>
      <c r="G513" s="50" t="s">
        <v>71</v>
      </c>
      <c r="H513" s="53" t="s">
        <v>705</v>
      </c>
      <c r="I513" s="52">
        <v>2400</v>
      </c>
      <c r="J513" s="52">
        <v>1879910</v>
      </c>
      <c r="K513" s="52">
        <v>2000</v>
      </c>
      <c r="L513" s="52">
        <v>1551910</v>
      </c>
      <c r="M513" s="52">
        <v>1800</v>
      </c>
      <c r="N513" s="52">
        <v>1387910</v>
      </c>
      <c r="O513" s="52">
        <v>300</v>
      </c>
      <c r="P513" s="52">
        <v>192910</v>
      </c>
      <c r="Q513" s="52">
        <v>700</v>
      </c>
      <c r="R513" s="52">
        <v>500910</v>
      </c>
      <c r="S513" s="52">
        <v>0</v>
      </c>
      <c r="T513" s="52">
        <v>410</v>
      </c>
      <c r="U513" s="52">
        <v>0</v>
      </c>
      <c r="V513" s="52">
        <v>410</v>
      </c>
      <c r="W513" s="52">
        <v>0</v>
      </c>
      <c r="X513" s="52">
        <v>410</v>
      </c>
      <c r="Y513" s="52">
        <v>0</v>
      </c>
      <c r="Z513" s="52">
        <v>410</v>
      </c>
      <c r="AA513" s="52">
        <v>0</v>
      </c>
      <c r="AB513" s="52">
        <v>410</v>
      </c>
      <c r="AC513" s="52">
        <v>0</v>
      </c>
      <c r="AD513" s="52">
        <v>410</v>
      </c>
      <c r="AE513" s="52">
        <v>0</v>
      </c>
      <c r="AF513" s="52">
        <v>410</v>
      </c>
      <c r="AG513" s="52">
        <v>7200</v>
      </c>
      <c r="AH513" s="52">
        <v>5516420</v>
      </c>
    </row>
    <row r="514" spans="1:34">
      <c r="A514" s="50" t="s">
        <v>50</v>
      </c>
      <c r="B514" s="50" t="s">
        <v>1545</v>
      </c>
      <c r="C514" s="50" t="s">
        <v>1546</v>
      </c>
      <c r="D514" s="50" t="s">
        <v>1547</v>
      </c>
      <c r="E514" s="50" t="s">
        <v>830</v>
      </c>
      <c r="F514" s="50" t="s">
        <v>55</v>
      </c>
      <c r="G514" s="50" t="s">
        <v>71</v>
      </c>
      <c r="H514" s="53" t="s">
        <v>705</v>
      </c>
      <c r="I514" s="52">
        <v>225053</v>
      </c>
      <c r="J514" s="52">
        <v>80985440</v>
      </c>
      <c r="K514" s="52">
        <v>219145</v>
      </c>
      <c r="L514" s="52">
        <v>78858560</v>
      </c>
      <c r="M514" s="52">
        <v>205932</v>
      </c>
      <c r="N514" s="52">
        <v>74101880</v>
      </c>
      <c r="O514" s="52">
        <v>219333</v>
      </c>
      <c r="P514" s="52">
        <v>78926240</v>
      </c>
      <c r="Q514" s="52">
        <v>211685</v>
      </c>
      <c r="R514" s="52">
        <v>76172960</v>
      </c>
      <c r="S514" s="52">
        <v>202370</v>
      </c>
      <c r="T514" s="52">
        <v>72819560</v>
      </c>
      <c r="U514" s="52">
        <v>235506</v>
      </c>
      <c r="V514" s="52">
        <v>84748520</v>
      </c>
      <c r="W514" s="52">
        <v>235610</v>
      </c>
      <c r="X514" s="52">
        <v>84785960</v>
      </c>
      <c r="Y514" s="52">
        <v>246597</v>
      </c>
      <c r="Z514" s="52">
        <v>88741280</v>
      </c>
      <c r="AA514" s="52">
        <v>256718</v>
      </c>
      <c r="AB514" s="52">
        <v>92384840</v>
      </c>
      <c r="AC514" s="52">
        <v>275894</v>
      </c>
      <c r="AD514" s="52">
        <v>99288200</v>
      </c>
      <c r="AE514" s="52">
        <v>243672</v>
      </c>
      <c r="AF514" s="52">
        <v>87688280</v>
      </c>
      <c r="AG514" s="52">
        <v>2777515</v>
      </c>
      <c r="AH514" s="52">
        <v>999501720</v>
      </c>
    </row>
    <row r="515" spans="1:34">
      <c r="A515" s="50" t="s">
        <v>50</v>
      </c>
      <c r="B515" s="50" t="s">
        <v>1548</v>
      </c>
      <c r="C515" s="50" t="s">
        <v>1549</v>
      </c>
      <c r="D515" s="50" t="s">
        <v>1550</v>
      </c>
      <c r="E515" s="50" t="s">
        <v>830</v>
      </c>
      <c r="F515" s="50" t="s">
        <v>1551</v>
      </c>
      <c r="G515" s="50" t="s">
        <v>71</v>
      </c>
      <c r="H515" s="53" t="s">
        <v>705</v>
      </c>
      <c r="I515" s="52">
        <v>3331</v>
      </c>
      <c r="J515" s="52">
        <v>1165520</v>
      </c>
      <c r="K515" s="52">
        <v>655</v>
      </c>
      <c r="L515" s="52">
        <v>202160</v>
      </c>
      <c r="M515" s="52">
        <v>1674</v>
      </c>
      <c r="N515" s="52">
        <v>569000</v>
      </c>
      <c r="O515" s="52">
        <v>2924</v>
      </c>
      <c r="P515" s="52">
        <v>1019000</v>
      </c>
      <c r="Q515" s="52">
        <v>3156</v>
      </c>
      <c r="R515" s="52">
        <v>1102520</v>
      </c>
      <c r="S515" s="52">
        <v>2997</v>
      </c>
      <c r="T515" s="52">
        <v>1045280</v>
      </c>
      <c r="U515" s="52">
        <v>2914</v>
      </c>
      <c r="V515" s="52">
        <v>1015400</v>
      </c>
      <c r="W515" s="52">
        <v>3047</v>
      </c>
      <c r="X515" s="52">
        <v>1063280</v>
      </c>
      <c r="Y515" s="52">
        <v>3268</v>
      </c>
      <c r="Z515" s="52">
        <v>1142840</v>
      </c>
      <c r="AA515" s="52">
        <v>3227</v>
      </c>
      <c r="AB515" s="52">
        <v>1128080</v>
      </c>
      <c r="AC515" s="52">
        <v>3319</v>
      </c>
      <c r="AD515" s="52">
        <v>1161200</v>
      </c>
      <c r="AE515" s="52">
        <v>3230</v>
      </c>
      <c r="AF515" s="52">
        <v>1129160</v>
      </c>
      <c r="AG515" s="52">
        <v>33742</v>
      </c>
      <c r="AH515" s="52">
        <v>11743440</v>
      </c>
    </row>
    <row r="516" spans="1:34">
      <c r="A516" s="50" t="s">
        <v>50</v>
      </c>
      <c r="B516" s="50" t="s">
        <v>1552</v>
      </c>
      <c r="C516" s="50" t="s">
        <v>1553</v>
      </c>
      <c r="D516" s="50" t="s">
        <v>1550</v>
      </c>
      <c r="E516" s="50" t="s">
        <v>830</v>
      </c>
      <c r="F516" s="50" t="s">
        <v>1551</v>
      </c>
      <c r="G516" s="50" t="s">
        <v>71</v>
      </c>
      <c r="H516" s="53" t="s">
        <v>705</v>
      </c>
      <c r="I516" s="52">
        <v>3299</v>
      </c>
      <c r="J516" s="52">
        <v>1154000</v>
      </c>
      <c r="K516" s="52">
        <v>359</v>
      </c>
      <c r="L516" s="52">
        <v>95600</v>
      </c>
      <c r="M516" s="52">
        <v>1471</v>
      </c>
      <c r="N516" s="52">
        <v>495920</v>
      </c>
      <c r="O516" s="52">
        <v>3421</v>
      </c>
      <c r="P516" s="52">
        <v>1197920</v>
      </c>
      <c r="Q516" s="52">
        <v>3590</v>
      </c>
      <c r="R516" s="52">
        <v>1258760</v>
      </c>
      <c r="S516" s="52">
        <v>3331</v>
      </c>
      <c r="T516" s="52">
        <v>1165520</v>
      </c>
      <c r="U516" s="52">
        <v>3008</v>
      </c>
      <c r="V516" s="52">
        <v>1049240</v>
      </c>
      <c r="W516" s="52">
        <v>3197</v>
      </c>
      <c r="X516" s="52">
        <v>1117280</v>
      </c>
      <c r="Y516" s="52">
        <v>3695</v>
      </c>
      <c r="Z516" s="52">
        <v>1296560</v>
      </c>
      <c r="AA516" s="52">
        <v>3960</v>
      </c>
      <c r="AB516" s="52">
        <v>1391960</v>
      </c>
      <c r="AC516" s="52">
        <v>3491</v>
      </c>
      <c r="AD516" s="52">
        <v>1223120</v>
      </c>
      <c r="AE516" s="52">
        <v>3203</v>
      </c>
      <c r="AF516" s="52">
        <v>1119440</v>
      </c>
      <c r="AG516" s="52">
        <v>36025</v>
      </c>
      <c r="AH516" s="52">
        <v>12565320</v>
      </c>
    </row>
    <row r="517" spans="1:34">
      <c r="A517" s="50" t="s">
        <v>50</v>
      </c>
      <c r="B517" s="50" t="s">
        <v>1554</v>
      </c>
      <c r="C517" s="50" t="s">
        <v>1555</v>
      </c>
      <c r="D517" s="50" t="s">
        <v>1556</v>
      </c>
      <c r="E517" s="50" t="s">
        <v>830</v>
      </c>
      <c r="F517" s="50" t="s">
        <v>55</v>
      </c>
      <c r="G517" s="50" t="s">
        <v>71</v>
      </c>
      <c r="H517" s="53" t="s">
        <v>705</v>
      </c>
      <c r="I517" s="52">
        <v>1741</v>
      </c>
      <c r="J517" s="52">
        <v>593120</v>
      </c>
      <c r="K517" s="52">
        <v>1519</v>
      </c>
      <c r="L517" s="52">
        <v>513200</v>
      </c>
      <c r="M517" s="52">
        <v>0</v>
      </c>
      <c r="N517" s="52">
        <v>360</v>
      </c>
      <c r="O517" s="52">
        <v>0</v>
      </c>
      <c r="P517" s="52">
        <v>360</v>
      </c>
      <c r="Q517" s="52">
        <v>0</v>
      </c>
      <c r="R517" s="52">
        <v>360</v>
      </c>
      <c r="S517" s="52">
        <v>0</v>
      </c>
      <c r="T517" s="52">
        <v>360</v>
      </c>
      <c r="U517" s="52">
        <v>0</v>
      </c>
      <c r="V517" s="52">
        <v>360</v>
      </c>
      <c r="W517" s="52">
        <v>456</v>
      </c>
      <c r="X517" s="52">
        <v>130520</v>
      </c>
      <c r="Y517" s="52">
        <v>2095</v>
      </c>
      <c r="Z517" s="52">
        <v>720560</v>
      </c>
      <c r="AA517" s="52">
        <v>2459</v>
      </c>
      <c r="AB517" s="52">
        <v>851600</v>
      </c>
      <c r="AC517" s="52">
        <v>1444</v>
      </c>
      <c r="AD517" s="52">
        <v>486200</v>
      </c>
      <c r="AE517" s="52">
        <v>867</v>
      </c>
      <c r="AF517" s="52">
        <v>278480</v>
      </c>
      <c r="AG517" s="52">
        <v>10581</v>
      </c>
      <c r="AH517" s="52">
        <v>3575480</v>
      </c>
    </row>
    <row r="518" spans="1:34">
      <c r="A518" s="50" t="s">
        <v>50</v>
      </c>
      <c r="B518" s="50" t="s">
        <v>1557</v>
      </c>
      <c r="C518" s="50" t="s">
        <v>1558</v>
      </c>
      <c r="D518" s="50" t="s">
        <v>1559</v>
      </c>
      <c r="E518" s="50" t="s">
        <v>830</v>
      </c>
      <c r="F518" s="50" t="s">
        <v>55</v>
      </c>
      <c r="G518" s="50" t="s">
        <v>71</v>
      </c>
      <c r="H518" s="53" t="s">
        <v>705</v>
      </c>
      <c r="I518" s="52">
        <v>0</v>
      </c>
      <c r="J518" s="52">
        <v>360</v>
      </c>
      <c r="K518" s="52">
        <v>0</v>
      </c>
      <c r="L518" s="52">
        <v>360</v>
      </c>
      <c r="M518" s="52">
        <v>0</v>
      </c>
      <c r="N518" s="52">
        <v>360</v>
      </c>
      <c r="O518" s="52">
        <v>0</v>
      </c>
      <c r="P518" s="52">
        <v>360</v>
      </c>
      <c r="Q518" s="52">
        <v>0</v>
      </c>
      <c r="R518" s="52">
        <v>360</v>
      </c>
      <c r="S518" s="52">
        <v>0</v>
      </c>
      <c r="T518" s="52">
        <v>360</v>
      </c>
      <c r="U518" s="52">
        <v>0</v>
      </c>
      <c r="V518" s="52">
        <v>360</v>
      </c>
      <c r="W518" s="52">
        <v>0</v>
      </c>
      <c r="X518" s="52">
        <v>360</v>
      </c>
      <c r="Y518" s="52">
        <v>0</v>
      </c>
      <c r="Z518" s="52">
        <v>360</v>
      </c>
      <c r="AA518" s="52">
        <v>0</v>
      </c>
      <c r="AB518" s="52">
        <v>360</v>
      </c>
      <c r="AC518" s="52">
        <v>0</v>
      </c>
      <c r="AD518" s="52">
        <v>360</v>
      </c>
      <c r="AE518" s="52">
        <v>0</v>
      </c>
      <c r="AF518" s="52">
        <v>360</v>
      </c>
      <c r="AG518" s="52">
        <v>0</v>
      </c>
      <c r="AH518" s="52">
        <v>4320</v>
      </c>
    </row>
    <row r="519" spans="1:34">
      <c r="A519" s="50" t="s">
        <v>50</v>
      </c>
      <c r="B519" s="50" t="s">
        <v>1560</v>
      </c>
      <c r="C519" s="50" t="s">
        <v>1561</v>
      </c>
      <c r="D519" s="50" t="s">
        <v>1562</v>
      </c>
      <c r="E519" s="50" t="s">
        <v>69</v>
      </c>
      <c r="F519" s="50" t="s">
        <v>808</v>
      </c>
      <c r="G519" s="50" t="s">
        <v>71</v>
      </c>
      <c r="H519" s="53" t="s">
        <v>705</v>
      </c>
      <c r="AG519" s="52">
        <v>0</v>
      </c>
      <c r="AH519" s="52">
        <v>0</v>
      </c>
    </row>
    <row r="520" spans="1:34">
      <c r="A520" s="50" t="s">
        <v>50</v>
      </c>
      <c r="B520" s="50" t="s">
        <v>1563</v>
      </c>
      <c r="C520" s="50" t="s">
        <v>1564</v>
      </c>
      <c r="D520" s="50" t="s">
        <v>1565</v>
      </c>
      <c r="E520" s="50" t="s">
        <v>830</v>
      </c>
      <c r="F520" s="50" t="s">
        <v>877</v>
      </c>
      <c r="G520" s="50" t="s">
        <v>71</v>
      </c>
      <c r="H520" s="53" t="s">
        <v>72</v>
      </c>
      <c r="I520" s="52">
        <v>0</v>
      </c>
      <c r="J520" s="52">
        <v>0</v>
      </c>
      <c r="K520" s="52">
        <v>0</v>
      </c>
      <c r="L520" s="52">
        <v>0</v>
      </c>
      <c r="M520" s="52">
        <v>0</v>
      </c>
      <c r="N520" s="52">
        <v>0</v>
      </c>
      <c r="O520" s="52">
        <v>0</v>
      </c>
      <c r="P520" s="52">
        <v>0</v>
      </c>
      <c r="Q520" s="52">
        <v>0</v>
      </c>
      <c r="R520" s="52">
        <v>0</v>
      </c>
      <c r="S520" s="52">
        <v>0</v>
      </c>
      <c r="T520" s="52">
        <v>0</v>
      </c>
      <c r="U520" s="52">
        <v>0</v>
      </c>
      <c r="V520" s="52">
        <v>0</v>
      </c>
      <c r="W520" s="52">
        <v>0</v>
      </c>
      <c r="X520" s="52">
        <v>0</v>
      </c>
      <c r="Y520" s="52">
        <v>0</v>
      </c>
      <c r="Z520" s="52">
        <v>0</v>
      </c>
      <c r="AA520" s="52">
        <v>0</v>
      </c>
      <c r="AB520" s="52">
        <v>0</v>
      </c>
      <c r="AC520" s="52">
        <v>0</v>
      </c>
      <c r="AD520" s="52">
        <v>0</v>
      </c>
      <c r="AE520" s="52">
        <v>0</v>
      </c>
      <c r="AF520" s="52">
        <v>0</v>
      </c>
      <c r="AG520" s="52">
        <v>0</v>
      </c>
      <c r="AH520" s="52">
        <v>0</v>
      </c>
    </row>
    <row r="521" spans="1:34">
      <c r="A521" s="50" t="s">
        <v>50</v>
      </c>
      <c r="B521" s="50" t="s">
        <v>1566</v>
      </c>
      <c r="C521" s="50" t="s">
        <v>1567</v>
      </c>
      <c r="D521" s="50" t="s">
        <v>1568</v>
      </c>
      <c r="E521" s="50" t="s">
        <v>830</v>
      </c>
      <c r="F521" s="50" t="s">
        <v>55</v>
      </c>
      <c r="G521" s="50" t="s">
        <v>71</v>
      </c>
      <c r="H521" s="53" t="s">
        <v>705</v>
      </c>
      <c r="I521" s="52">
        <v>0</v>
      </c>
      <c r="J521" s="52">
        <v>360</v>
      </c>
      <c r="K521" s="52">
        <v>0</v>
      </c>
      <c r="L521" s="52">
        <v>360</v>
      </c>
      <c r="M521" s="52">
        <v>0</v>
      </c>
      <c r="N521" s="52">
        <v>360</v>
      </c>
      <c r="O521" s="52">
        <v>0</v>
      </c>
      <c r="P521" s="52">
        <v>360</v>
      </c>
      <c r="Q521" s="52">
        <v>0</v>
      </c>
      <c r="R521" s="52">
        <v>360</v>
      </c>
      <c r="S521" s="52">
        <v>0</v>
      </c>
      <c r="T521" s="52">
        <v>360</v>
      </c>
      <c r="U521" s="52">
        <v>0</v>
      </c>
      <c r="V521" s="52">
        <v>360</v>
      </c>
      <c r="W521" s="52">
        <v>0</v>
      </c>
      <c r="X521" s="52">
        <v>360</v>
      </c>
      <c r="Y521" s="52">
        <v>0</v>
      </c>
      <c r="Z521" s="52">
        <v>360</v>
      </c>
      <c r="AA521" s="52">
        <v>161</v>
      </c>
      <c r="AB521" s="52">
        <v>30950</v>
      </c>
      <c r="AC521" s="52">
        <v>0</v>
      </c>
      <c r="AD521" s="52">
        <v>360</v>
      </c>
      <c r="AE521" s="52">
        <v>0</v>
      </c>
      <c r="AF521" s="52">
        <v>360</v>
      </c>
      <c r="AG521" s="52">
        <v>161</v>
      </c>
      <c r="AH521" s="52">
        <v>34910</v>
      </c>
    </row>
    <row r="522" spans="1:34">
      <c r="A522" s="50" t="s">
        <v>50</v>
      </c>
      <c r="B522" s="50" t="s">
        <v>1569</v>
      </c>
      <c r="C522" s="50" t="s">
        <v>1570</v>
      </c>
      <c r="D522" s="50" t="s">
        <v>1571</v>
      </c>
      <c r="E522" s="50" t="s">
        <v>830</v>
      </c>
      <c r="F522" s="50" t="s">
        <v>877</v>
      </c>
      <c r="G522" s="50" t="s">
        <v>71</v>
      </c>
      <c r="H522" s="53" t="s">
        <v>705</v>
      </c>
      <c r="I522" s="52">
        <v>0</v>
      </c>
      <c r="J522" s="52">
        <v>360</v>
      </c>
      <c r="K522" s="52">
        <v>0</v>
      </c>
      <c r="L522" s="52">
        <v>360</v>
      </c>
      <c r="M522" s="52">
        <v>0</v>
      </c>
      <c r="N522" s="52">
        <v>360</v>
      </c>
      <c r="O522" s="52">
        <v>0</v>
      </c>
      <c r="P522" s="52">
        <v>360</v>
      </c>
      <c r="Q522" s="52">
        <v>0</v>
      </c>
      <c r="R522" s="52">
        <v>360</v>
      </c>
      <c r="S522" s="52">
        <v>0</v>
      </c>
      <c r="T522" s="52">
        <v>360</v>
      </c>
      <c r="U522" s="52">
        <v>0</v>
      </c>
      <c r="V522" s="52">
        <v>360</v>
      </c>
      <c r="W522" s="52">
        <v>0</v>
      </c>
      <c r="X522" s="52">
        <v>360</v>
      </c>
      <c r="Y522" s="52">
        <v>0</v>
      </c>
      <c r="Z522" s="52">
        <v>360</v>
      </c>
      <c r="AA522" s="52">
        <v>15</v>
      </c>
      <c r="AB522" s="52">
        <v>3210</v>
      </c>
      <c r="AC522" s="52">
        <v>11</v>
      </c>
      <c r="AD522" s="52">
        <v>2450</v>
      </c>
      <c r="AE522" s="52">
        <v>19</v>
      </c>
      <c r="AF522" s="52">
        <v>3970</v>
      </c>
      <c r="AG522" s="52">
        <v>45</v>
      </c>
      <c r="AH522" s="52">
        <v>12870</v>
      </c>
    </row>
    <row r="523" spans="1:34">
      <c r="A523" s="50" t="s">
        <v>50</v>
      </c>
      <c r="B523" s="50" t="s">
        <v>1572</v>
      </c>
      <c r="C523" s="50" t="s">
        <v>1573</v>
      </c>
      <c r="D523" s="50" t="s">
        <v>1574</v>
      </c>
      <c r="E523" s="50" t="s">
        <v>830</v>
      </c>
      <c r="F523" s="50" t="s">
        <v>70</v>
      </c>
      <c r="G523" s="50" t="s">
        <v>71</v>
      </c>
      <c r="H523" s="53" t="s">
        <v>705</v>
      </c>
      <c r="I523" s="52">
        <v>0</v>
      </c>
      <c r="J523" s="52">
        <v>360</v>
      </c>
      <c r="K523" s="52">
        <v>0</v>
      </c>
      <c r="L523" s="52">
        <v>360</v>
      </c>
      <c r="M523" s="52">
        <v>0</v>
      </c>
      <c r="N523" s="52">
        <v>360</v>
      </c>
      <c r="O523" s="52">
        <v>0</v>
      </c>
      <c r="P523" s="52">
        <v>360</v>
      </c>
      <c r="Q523" s="52">
        <v>0</v>
      </c>
      <c r="R523" s="52">
        <v>360</v>
      </c>
      <c r="S523" s="52">
        <v>0</v>
      </c>
      <c r="T523" s="52">
        <v>360</v>
      </c>
      <c r="U523" s="52">
        <v>0</v>
      </c>
      <c r="V523" s="52">
        <v>360</v>
      </c>
      <c r="W523" s="52">
        <v>0</v>
      </c>
      <c r="X523" s="52">
        <v>360</v>
      </c>
      <c r="Y523" s="52">
        <v>0</v>
      </c>
      <c r="Z523" s="52">
        <v>360</v>
      </c>
      <c r="AA523" s="52">
        <v>0</v>
      </c>
      <c r="AB523" s="52">
        <v>360</v>
      </c>
      <c r="AC523" s="52">
        <v>0</v>
      </c>
      <c r="AD523" s="52">
        <v>360</v>
      </c>
      <c r="AE523" s="52">
        <v>0</v>
      </c>
      <c r="AF523" s="52">
        <v>360</v>
      </c>
      <c r="AG523" s="52">
        <v>0</v>
      </c>
      <c r="AH523" s="52">
        <v>4320</v>
      </c>
    </row>
    <row r="524" spans="1:34">
      <c r="A524" s="50" t="s">
        <v>50</v>
      </c>
      <c r="B524" s="50" t="s">
        <v>1575</v>
      </c>
      <c r="C524" s="50" t="s">
        <v>1576</v>
      </c>
      <c r="D524" s="50" t="s">
        <v>1577</v>
      </c>
      <c r="E524" s="50" t="s">
        <v>830</v>
      </c>
      <c r="F524" s="50" t="s">
        <v>70</v>
      </c>
      <c r="G524" s="50" t="s">
        <v>71</v>
      </c>
      <c r="H524" s="53" t="s">
        <v>705</v>
      </c>
      <c r="I524" s="52">
        <v>0</v>
      </c>
      <c r="J524" s="52">
        <v>360</v>
      </c>
      <c r="K524" s="52">
        <v>0</v>
      </c>
      <c r="L524" s="52">
        <v>360</v>
      </c>
      <c r="M524" s="52">
        <v>0</v>
      </c>
      <c r="N524" s="52">
        <v>360</v>
      </c>
      <c r="O524" s="52">
        <v>0</v>
      </c>
      <c r="P524" s="52">
        <v>360</v>
      </c>
      <c r="Q524" s="52">
        <v>0</v>
      </c>
      <c r="R524" s="52">
        <v>360</v>
      </c>
      <c r="S524" s="52">
        <v>0</v>
      </c>
      <c r="T524" s="52">
        <v>360</v>
      </c>
      <c r="U524" s="52">
        <v>0</v>
      </c>
      <c r="V524" s="52">
        <v>360</v>
      </c>
      <c r="W524" s="52">
        <v>0</v>
      </c>
      <c r="X524" s="52">
        <v>360</v>
      </c>
      <c r="Y524" s="52">
        <v>0</v>
      </c>
      <c r="Z524" s="52">
        <v>360</v>
      </c>
      <c r="AA524" s="52">
        <v>0</v>
      </c>
      <c r="AB524" s="52">
        <v>360</v>
      </c>
      <c r="AC524" s="52">
        <v>0</v>
      </c>
      <c r="AD524" s="52">
        <v>360</v>
      </c>
      <c r="AE524" s="52">
        <v>0</v>
      </c>
      <c r="AF524" s="52">
        <v>0</v>
      </c>
      <c r="AG524" s="52">
        <v>0</v>
      </c>
      <c r="AH524" s="52">
        <v>3960</v>
      </c>
    </row>
    <row r="525" spans="1:34">
      <c r="A525" s="50" t="s">
        <v>50</v>
      </c>
      <c r="B525" s="50" t="s">
        <v>1578</v>
      </c>
      <c r="C525" s="50" t="s">
        <v>1579</v>
      </c>
      <c r="D525" s="50" t="s">
        <v>1580</v>
      </c>
      <c r="E525" s="50" t="s">
        <v>830</v>
      </c>
      <c r="F525" s="50" t="s">
        <v>55</v>
      </c>
      <c r="G525" s="50" t="s">
        <v>71</v>
      </c>
      <c r="H525" s="53" t="s">
        <v>705</v>
      </c>
      <c r="I525" s="52">
        <v>0</v>
      </c>
      <c r="J525" s="52">
        <v>360</v>
      </c>
      <c r="K525" s="52">
        <v>0</v>
      </c>
      <c r="L525" s="52">
        <v>360</v>
      </c>
      <c r="M525" s="52">
        <v>0</v>
      </c>
      <c r="N525" s="52">
        <v>360</v>
      </c>
      <c r="O525" s="52">
        <v>0</v>
      </c>
      <c r="P525" s="52">
        <v>360</v>
      </c>
      <c r="Q525" s="52">
        <v>0</v>
      </c>
      <c r="R525" s="52">
        <v>360</v>
      </c>
      <c r="S525" s="52">
        <v>0</v>
      </c>
      <c r="T525" s="52">
        <v>360</v>
      </c>
      <c r="U525" s="52">
        <v>0</v>
      </c>
      <c r="V525" s="52">
        <v>360</v>
      </c>
      <c r="W525" s="52">
        <v>0</v>
      </c>
      <c r="X525" s="52">
        <v>360</v>
      </c>
      <c r="Y525" s="52">
        <v>0</v>
      </c>
      <c r="Z525" s="52">
        <v>360</v>
      </c>
      <c r="AA525" s="52">
        <v>0</v>
      </c>
      <c r="AB525" s="52">
        <v>360</v>
      </c>
      <c r="AC525" s="52">
        <v>557</v>
      </c>
      <c r="AD525" s="52">
        <v>166880</v>
      </c>
      <c r="AE525" s="52">
        <v>0</v>
      </c>
      <c r="AF525" s="52">
        <v>360</v>
      </c>
      <c r="AG525" s="52">
        <v>557</v>
      </c>
      <c r="AH525" s="52">
        <v>170840</v>
      </c>
    </row>
    <row r="526" spans="1:34">
      <c r="A526" s="50" t="s">
        <v>50</v>
      </c>
      <c r="B526" s="50" t="s">
        <v>1581</v>
      </c>
      <c r="C526" s="50" t="s">
        <v>1582</v>
      </c>
      <c r="D526" s="50" t="s">
        <v>1580</v>
      </c>
      <c r="E526" s="50" t="s">
        <v>830</v>
      </c>
      <c r="F526" s="50" t="s">
        <v>55</v>
      </c>
      <c r="G526" s="50" t="s">
        <v>71</v>
      </c>
      <c r="H526" s="53" t="s">
        <v>705</v>
      </c>
      <c r="I526" s="52">
        <v>3161</v>
      </c>
      <c r="J526" s="52">
        <v>1104320</v>
      </c>
      <c r="K526" s="52">
        <v>2889</v>
      </c>
      <c r="L526" s="52">
        <v>1006400</v>
      </c>
      <c r="M526" s="52">
        <v>2475</v>
      </c>
      <c r="N526" s="52">
        <v>857360</v>
      </c>
      <c r="O526" s="52">
        <v>2238</v>
      </c>
      <c r="P526" s="52">
        <v>772040</v>
      </c>
      <c r="Q526" s="52">
        <v>2305</v>
      </c>
      <c r="R526" s="52">
        <v>796160</v>
      </c>
      <c r="S526" s="52">
        <v>2230</v>
      </c>
      <c r="T526" s="52">
        <v>769160</v>
      </c>
      <c r="U526" s="52">
        <v>2435</v>
      </c>
      <c r="V526" s="52">
        <v>842960</v>
      </c>
      <c r="W526" s="52">
        <v>2201</v>
      </c>
      <c r="X526" s="52">
        <v>758720</v>
      </c>
      <c r="Y526" s="52">
        <v>2552</v>
      </c>
      <c r="Z526" s="52">
        <v>885080</v>
      </c>
      <c r="AA526" s="52">
        <v>2236</v>
      </c>
      <c r="AB526" s="52">
        <v>771320</v>
      </c>
      <c r="AC526" s="52">
        <v>1799</v>
      </c>
      <c r="AD526" s="52">
        <v>614000</v>
      </c>
      <c r="AE526" s="52">
        <v>3240</v>
      </c>
      <c r="AF526" s="52">
        <v>1132760</v>
      </c>
      <c r="AG526" s="52">
        <v>29761</v>
      </c>
      <c r="AH526" s="52">
        <v>10310280</v>
      </c>
    </row>
    <row r="527" spans="1:34">
      <c r="A527" s="50" t="s">
        <v>50</v>
      </c>
      <c r="B527" s="50" t="s">
        <v>1583</v>
      </c>
      <c r="C527" s="50" t="s">
        <v>1584</v>
      </c>
      <c r="D527" s="50" t="s">
        <v>1580</v>
      </c>
      <c r="E527" s="50" t="s">
        <v>830</v>
      </c>
      <c r="F527" s="50" t="s">
        <v>55</v>
      </c>
      <c r="G527" s="50" t="s">
        <v>71</v>
      </c>
      <c r="H527" s="53" t="s">
        <v>705</v>
      </c>
      <c r="I527" s="52">
        <v>0</v>
      </c>
      <c r="J527" s="52">
        <v>360</v>
      </c>
      <c r="K527" s="52">
        <v>0</v>
      </c>
      <c r="L527" s="52">
        <v>360</v>
      </c>
      <c r="M527" s="52">
        <v>0</v>
      </c>
      <c r="N527" s="52">
        <v>360</v>
      </c>
      <c r="O527" s="52">
        <v>0</v>
      </c>
      <c r="P527" s="52">
        <v>360</v>
      </c>
      <c r="Q527" s="52">
        <v>0</v>
      </c>
      <c r="R527" s="52">
        <v>360</v>
      </c>
      <c r="S527" s="52">
        <v>0</v>
      </c>
      <c r="T527" s="52">
        <v>360</v>
      </c>
      <c r="U527" s="52">
        <v>0</v>
      </c>
      <c r="V527" s="52">
        <v>360</v>
      </c>
      <c r="W527" s="52">
        <v>0</v>
      </c>
      <c r="X527" s="52">
        <v>360</v>
      </c>
      <c r="Y527" s="52">
        <v>0</v>
      </c>
      <c r="Z527" s="52">
        <v>360</v>
      </c>
      <c r="AA527" s="52">
        <v>0</v>
      </c>
      <c r="AB527" s="52">
        <v>360</v>
      </c>
      <c r="AC527" s="52">
        <v>752</v>
      </c>
      <c r="AD527" s="52">
        <v>237080</v>
      </c>
      <c r="AE527" s="52">
        <v>0</v>
      </c>
      <c r="AF527" s="52">
        <v>360</v>
      </c>
      <c r="AG527" s="52">
        <v>752</v>
      </c>
      <c r="AH527" s="52">
        <v>241040</v>
      </c>
    </row>
    <row r="528" spans="1:34">
      <c r="A528" s="50" t="s">
        <v>50</v>
      </c>
      <c r="B528" s="50" t="s">
        <v>1585</v>
      </c>
      <c r="C528" s="50" t="s">
        <v>1586</v>
      </c>
      <c r="D528" s="50" t="s">
        <v>1580</v>
      </c>
      <c r="E528" s="50" t="s">
        <v>830</v>
      </c>
      <c r="F528" s="50" t="s">
        <v>55</v>
      </c>
      <c r="G528" s="50" t="s">
        <v>71</v>
      </c>
      <c r="H528" s="53" t="s">
        <v>705</v>
      </c>
      <c r="I528" s="52">
        <v>4442</v>
      </c>
      <c r="J528" s="52">
        <v>1565480</v>
      </c>
      <c r="K528" s="52">
        <v>4249</v>
      </c>
      <c r="L528" s="52">
        <v>1496000</v>
      </c>
      <c r="M528" s="52">
        <v>3961</v>
      </c>
      <c r="N528" s="52">
        <v>1392320</v>
      </c>
      <c r="O528" s="52">
        <v>3895</v>
      </c>
      <c r="P528" s="52">
        <v>1368560</v>
      </c>
      <c r="Q528" s="52">
        <v>3082</v>
      </c>
      <c r="R528" s="52">
        <v>1075880</v>
      </c>
      <c r="S528" s="52">
        <v>3847</v>
      </c>
      <c r="T528" s="52">
        <v>1351280</v>
      </c>
      <c r="U528" s="52">
        <v>3969</v>
      </c>
      <c r="V528" s="52">
        <v>1395200</v>
      </c>
      <c r="W528" s="52">
        <v>3899</v>
      </c>
      <c r="X528" s="52">
        <v>1370000</v>
      </c>
      <c r="Y528" s="52">
        <v>4408</v>
      </c>
      <c r="Z528" s="52">
        <v>1553240</v>
      </c>
      <c r="AA528" s="52">
        <v>4070</v>
      </c>
      <c r="AB528" s="52">
        <v>1431560</v>
      </c>
      <c r="AC528" s="52">
        <v>4263</v>
      </c>
      <c r="AD528" s="52">
        <v>1501040</v>
      </c>
      <c r="AE528" s="52">
        <v>4525</v>
      </c>
      <c r="AF528" s="52">
        <v>1595360</v>
      </c>
      <c r="AG528" s="52">
        <v>48610</v>
      </c>
      <c r="AH528" s="52">
        <v>17095920</v>
      </c>
    </row>
    <row r="529" spans="1:34">
      <c r="A529" s="50" t="s">
        <v>50</v>
      </c>
      <c r="B529" s="50" t="s">
        <v>1587</v>
      </c>
      <c r="C529" s="50" t="s">
        <v>1588</v>
      </c>
      <c r="D529" s="50" t="s">
        <v>1589</v>
      </c>
      <c r="E529" s="50" t="s">
        <v>830</v>
      </c>
      <c r="F529" s="50" t="s">
        <v>55</v>
      </c>
      <c r="G529" s="50" t="s">
        <v>71</v>
      </c>
      <c r="H529" s="53" t="s">
        <v>705</v>
      </c>
      <c r="I529" s="52">
        <v>952</v>
      </c>
      <c r="J529" s="52">
        <v>309080</v>
      </c>
      <c r="K529" s="52">
        <v>1281</v>
      </c>
      <c r="L529" s="52">
        <v>427520</v>
      </c>
      <c r="M529" s="52">
        <v>1046</v>
      </c>
      <c r="N529" s="52">
        <v>342920</v>
      </c>
      <c r="O529" s="52">
        <v>1261</v>
      </c>
      <c r="P529" s="52">
        <v>420320</v>
      </c>
      <c r="Q529" s="52">
        <v>1188</v>
      </c>
      <c r="R529" s="52">
        <v>394040</v>
      </c>
      <c r="S529" s="52">
        <v>1140</v>
      </c>
      <c r="T529" s="52">
        <v>376760</v>
      </c>
      <c r="U529" s="52">
        <v>1383</v>
      </c>
      <c r="V529" s="52">
        <v>464240</v>
      </c>
      <c r="W529" s="52">
        <v>1351</v>
      </c>
      <c r="X529" s="52">
        <v>452720</v>
      </c>
      <c r="Y529" s="52">
        <v>1520</v>
      </c>
      <c r="Z529" s="52">
        <v>513560</v>
      </c>
      <c r="AA529" s="52">
        <v>1413</v>
      </c>
      <c r="AB529" s="52">
        <v>475040</v>
      </c>
      <c r="AC529" s="52">
        <v>1176</v>
      </c>
      <c r="AD529" s="52">
        <v>389720</v>
      </c>
      <c r="AE529" s="52">
        <v>1155</v>
      </c>
      <c r="AF529" s="52">
        <v>382160</v>
      </c>
      <c r="AG529" s="52">
        <v>14866</v>
      </c>
      <c r="AH529" s="52">
        <v>4948080</v>
      </c>
    </row>
    <row r="530" spans="1:34">
      <c r="A530" s="50" t="s">
        <v>50</v>
      </c>
      <c r="B530" s="50" t="s">
        <v>1590</v>
      </c>
      <c r="C530" s="50" t="s">
        <v>1591</v>
      </c>
      <c r="D530" s="50" t="s">
        <v>1589</v>
      </c>
      <c r="E530" s="50" t="s">
        <v>830</v>
      </c>
      <c r="F530" s="50" t="s">
        <v>55</v>
      </c>
      <c r="G530" s="50" t="s">
        <v>71</v>
      </c>
      <c r="H530" s="53" t="s">
        <v>705</v>
      </c>
      <c r="I530" s="52">
        <v>3179</v>
      </c>
      <c r="J530" s="52">
        <v>1110800</v>
      </c>
      <c r="K530" s="52">
        <v>3313</v>
      </c>
      <c r="L530" s="52">
        <v>1159040</v>
      </c>
      <c r="M530" s="52">
        <v>2446</v>
      </c>
      <c r="N530" s="52">
        <v>846920</v>
      </c>
      <c r="O530" s="52">
        <v>3086</v>
      </c>
      <c r="P530" s="52">
        <v>1077320</v>
      </c>
      <c r="Q530" s="52">
        <v>2745</v>
      </c>
      <c r="R530" s="52">
        <v>954560</v>
      </c>
      <c r="S530" s="52">
        <v>2738</v>
      </c>
      <c r="T530" s="52">
        <v>952040</v>
      </c>
      <c r="U530" s="52">
        <v>3006</v>
      </c>
      <c r="V530" s="52">
        <v>1048520</v>
      </c>
      <c r="W530" s="52">
        <v>2998</v>
      </c>
      <c r="X530" s="52">
        <v>1045640</v>
      </c>
      <c r="Y530" s="52">
        <v>3295</v>
      </c>
      <c r="Z530" s="52">
        <v>1152560</v>
      </c>
      <c r="AA530" s="52">
        <v>2925</v>
      </c>
      <c r="AB530" s="52">
        <v>1019360</v>
      </c>
      <c r="AC530" s="52">
        <v>2881</v>
      </c>
      <c r="AD530" s="52">
        <v>1003520</v>
      </c>
      <c r="AE530" s="52">
        <v>3385</v>
      </c>
      <c r="AF530" s="52">
        <v>1184960</v>
      </c>
      <c r="AG530" s="52">
        <v>35997</v>
      </c>
      <c r="AH530" s="52">
        <v>12555240</v>
      </c>
    </row>
    <row r="531" spans="1:34">
      <c r="A531" s="50" t="s">
        <v>50</v>
      </c>
      <c r="B531" s="50" t="s">
        <v>1592</v>
      </c>
      <c r="C531" s="50" t="s">
        <v>1593</v>
      </c>
      <c r="D531" s="50" t="s">
        <v>1594</v>
      </c>
      <c r="E531" s="50" t="s">
        <v>830</v>
      </c>
      <c r="F531" s="50" t="s">
        <v>55</v>
      </c>
      <c r="G531" s="50" t="s">
        <v>71</v>
      </c>
      <c r="H531" s="53" t="s">
        <v>705</v>
      </c>
      <c r="I531" s="52">
        <v>0</v>
      </c>
      <c r="J531" s="52">
        <v>360</v>
      </c>
      <c r="K531" s="52">
        <v>0</v>
      </c>
      <c r="L531" s="52">
        <v>360</v>
      </c>
      <c r="M531" s="52">
        <v>0</v>
      </c>
      <c r="N531" s="52">
        <v>360</v>
      </c>
      <c r="O531" s="52">
        <v>0</v>
      </c>
      <c r="P531" s="52">
        <v>360</v>
      </c>
      <c r="Q531" s="52">
        <v>0</v>
      </c>
      <c r="R531" s="52">
        <v>360</v>
      </c>
      <c r="S531" s="52">
        <v>0</v>
      </c>
      <c r="T531" s="52">
        <v>360</v>
      </c>
      <c r="U531" s="52">
        <v>0</v>
      </c>
      <c r="V531" s="52">
        <v>360</v>
      </c>
      <c r="W531" s="52">
        <v>0</v>
      </c>
      <c r="X531" s="52">
        <v>360</v>
      </c>
      <c r="Y531" s="52">
        <v>0</v>
      </c>
      <c r="Z531" s="52">
        <v>360</v>
      </c>
      <c r="AA531" s="52">
        <v>0</v>
      </c>
      <c r="AB531" s="52">
        <v>360</v>
      </c>
      <c r="AC531" s="52">
        <v>0</v>
      </c>
      <c r="AD531" s="52">
        <v>360</v>
      </c>
      <c r="AE531" s="52">
        <v>0</v>
      </c>
      <c r="AF531" s="52">
        <v>360</v>
      </c>
      <c r="AG531" s="52">
        <v>0</v>
      </c>
      <c r="AH531" s="52">
        <v>4320</v>
      </c>
    </row>
    <row r="532" spans="1:34">
      <c r="A532" s="50" t="s">
        <v>50</v>
      </c>
      <c r="B532" s="50" t="s">
        <v>1595</v>
      </c>
      <c r="C532" s="50" t="s">
        <v>1596</v>
      </c>
      <c r="D532" s="50" t="s">
        <v>1597</v>
      </c>
      <c r="E532" s="50" t="s">
        <v>830</v>
      </c>
      <c r="F532" s="50" t="s">
        <v>808</v>
      </c>
      <c r="G532" s="50" t="s">
        <v>71</v>
      </c>
      <c r="H532" s="53" t="s">
        <v>705</v>
      </c>
      <c r="I532" s="52">
        <v>1043</v>
      </c>
      <c r="J532" s="52">
        <v>341840</v>
      </c>
      <c r="K532" s="52">
        <v>2257</v>
      </c>
      <c r="L532" s="52">
        <v>778880</v>
      </c>
      <c r="M532" s="52">
        <v>2226</v>
      </c>
      <c r="N532" s="52">
        <v>767720</v>
      </c>
      <c r="O532" s="52">
        <v>2457</v>
      </c>
      <c r="P532" s="52">
        <v>850880</v>
      </c>
      <c r="Q532" s="52">
        <v>2207</v>
      </c>
      <c r="R532" s="52">
        <v>760880</v>
      </c>
      <c r="S532" s="52">
        <v>2249</v>
      </c>
      <c r="T532" s="52">
        <v>776000</v>
      </c>
      <c r="U532" s="52">
        <v>2093</v>
      </c>
      <c r="V532" s="52">
        <v>719840</v>
      </c>
      <c r="W532" s="52">
        <v>1220</v>
      </c>
      <c r="X532" s="52">
        <v>405560</v>
      </c>
      <c r="Y532" s="52">
        <v>97</v>
      </c>
      <c r="Z532" s="52">
        <v>18790</v>
      </c>
      <c r="AA532" s="52">
        <v>180</v>
      </c>
      <c r="AB532" s="52">
        <v>34560</v>
      </c>
      <c r="AC532" s="52">
        <v>937</v>
      </c>
      <c r="AD532" s="52">
        <v>303680</v>
      </c>
      <c r="AE532" s="52">
        <v>599</v>
      </c>
      <c r="AF532" s="52">
        <v>182000</v>
      </c>
      <c r="AG532" s="52">
        <v>17565</v>
      </c>
      <c r="AH532" s="52">
        <v>5940630</v>
      </c>
    </row>
    <row r="533" spans="1:34">
      <c r="A533" s="50" t="s">
        <v>50</v>
      </c>
      <c r="B533" s="50" t="s">
        <v>1598</v>
      </c>
      <c r="C533" s="50" t="s">
        <v>1599</v>
      </c>
      <c r="D533" s="50" t="s">
        <v>1600</v>
      </c>
      <c r="E533" s="50" t="s">
        <v>830</v>
      </c>
      <c r="F533" s="50" t="s">
        <v>877</v>
      </c>
      <c r="G533" s="50" t="s">
        <v>71</v>
      </c>
      <c r="H533" s="53" t="s">
        <v>72</v>
      </c>
      <c r="I533" s="52">
        <v>0</v>
      </c>
      <c r="J533" s="52">
        <v>360</v>
      </c>
      <c r="K533" s="52">
        <v>0</v>
      </c>
      <c r="L533" s="52">
        <v>360</v>
      </c>
      <c r="M533" s="52">
        <v>0</v>
      </c>
      <c r="N533" s="52">
        <v>360</v>
      </c>
      <c r="O533" s="52">
        <v>0</v>
      </c>
      <c r="P533" s="52">
        <v>360</v>
      </c>
      <c r="Q533" s="52">
        <v>0</v>
      </c>
      <c r="R533" s="52">
        <v>360</v>
      </c>
      <c r="S533" s="52">
        <v>0</v>
      </c>
      <c r="T533" s="52">
        <v>360</v>
      </c>
      <c r="U533" s="52">
        <v>0</v>
      </c>
      <c r="V533" s="52">
        <v>360</v>
      </c>
      <c r="W533" s="52">
        <v>0</v>
      </c>
      <c r="X533" s="52">
        <v>360</v>
      </c>
      <c r="Y533" s="52">
        <v>0</v>
      </c>
      <c r="Z533" s="52">
        <v>360</v>
      </c>
      <c r="AA533" s="52">
        <v>0</v>
      </c>
      <c r="AB533" s="52">
        <v>360</v>
      </c>
      <c r="AC533" s="52">
        <v>0</v>
      </c>
      <c r="AD533" s="52">
        <v>360</v>
      </c>
      <c r="AE533" s="52">
        <v>0</v>
      </c>
      <c r="AF533" s="52">
        <v>360</v>
      </c>
      <c r="AG533" s="52">
        <v>0</v>
      </c>
      <c r="AH533" s="52">
        <v>4320</v>
      </c>
    </row>
    <row r="534" spans="1:34">
      <c r="A534" s="50" t="s">
        <v>50</v>
      </c>
      <c r="B534" s="50" t="s">
        <v>1601</v>
      </c>
      <c r="C534" s="50" t="s">
        <v>1602</v>
      </c>
      <c r="D534" s="50" t="s">
        <v>1603</v>
      </c>
      <c r="E534" s="50" t="s">
        <v>830</v>
      </c>
      <c r="F534" s="50" t="s">
        <v>836</v>
      </c>
      <c r="G534" s="50" t="s">
        <v>71</v>
      </c>
      <c r="H534" s="53" t="s">
        <v>72</v>
      </c>
      <c r="I534" s="52">
        <v>0</v>
      </c>
      <c r="J534" s="52">
        <v>360</v>
      </c>
      <c r="K534" s="52">
        <v>0</v>
      </c>
      <c r="L534" s="52">
        <v>360</v>
      </c>
      <c r="M534" s="52">
        <v>0</v>
      </c>
      <c r="N534" s="52">
        <v>360</v>
      </c>
      <c r="O534" s="52">
        <v>0</v>
      </c>
      <c r="P534" s="52">
        <v>360</v>
      </c>
      <c r="Q534" s="52">
        <v>0</v>
      </c>
      <c r="R534" s="52">
        <v>360</v>
      </c>
      <c r="S534" s="52">
        <v>0</v>
      </c>
      <c r="T534" s="52">
        <v>360</v>
      </c>
      <c r="U534" s="52">
        <v>0</v>
      </c>
      <c r="V534" s="52">
        <v>360</v>
      </c>
      <c r="W534" s="52">
        <v>0</v>
      </c>
      <c r="X534" s="52">
        <v>360</v>
      </c>
      <c r="Y534" s="52">
        <v>0</v>
      </c>
      <c r="Z534" s="52">
        <v>360</v>
      </c>
      <c r="AA534" s="52">
        <v>0</v>
      </c>
      <c r="AB534" s="52">
        <v>360</v>
      </c>
      <c r="AC534" s="52">
        <v>0</v>
      </c>
      <c r="AD534" s="52">
        <v>360</v>
      </c>
      <c r="AE534" s="52">
        <v>0</v>
      </c>
      <c r="AF534" s="52">
        <v>360</v>
      </c>
      <c r="AG534" s="52">
        <v>0</v>
      </c>
      <c r="AH534" s="52">
        <v>4320</v>
      </c>
    </row>
    <row r="535" spans="1:34">
      <c r="A535" s="50" t="s">
        <v>50</v>
      </c>
      <c r="B535" s="50" t="s">
        <v>1604</v>
      </c>
      <c r="C535" s="50" t="s">
        <v>1605</v>
      </c>
      <c r="D535" s="50" t="s">
        <v>1606</v>
      </c>
      <c r="E535" s="50" t="s">
        <v>830</v>
      </c>
      <c r="F535" s="50" t="s">
        <v>55</v>
      </c>
      <c r="G535" s="50" t="s">
        <v>71</v>
      </c>
      <c r="H535" s="53" t="s">
        <v>705</v>
      </c>
      <c r="I535" s="52">
        <v>576</v>
      </c>
      <c r="J535" s="52">
        <v>173720</v>
      </c>
      <c r="K535" s="52">
        <v>667</v>
      </c>
      <c r="L535" s="52">
        <v>206480</v>
      </c>
      <c r="M535" s="52">
        <v>665</v>
      </c>
      <c r="N535" s="52">
        <v>205760</v>
      </c>
      <c r="O535" s="52">
        <v>701</v>
      </c>
      <c r="P535" s="52">
        <v>218720</v>
      </c>
      <c r="Q535" s="52">
        <v>650</v>
      </c>
      <c r="R535" s="52">
        <v>200360</v>
      </c>
      <c r="S535" s="52">
        <v>637</v>
      </c>
      <c r="T535" s="52">
        <v>195680</v>
      </c>
      <c r="U535" s="52">
        <v>368</v>
      </c>
      <c r="V535" s="52">
        <v>98840</v>
      </c>
      <c r="W535" s="52">
        <v>352</v>
      </c>
      <c r="X535" s="52">
        <v>93080</v>
      </c>
      <c r="Y535" s="52">
        <v>352</v>
      </c>
      <c r="Z535" s="52">
        <v>93080</v>
      </c>
      <c r="AA535" s="52">
        <v>338</v>
      </c>
      <c r="AB535" s="52">
        <v>88040</v>
      </c>
      <c r="AC535" s="52">
        <v>353</v>
      </c>
      <c r="AD535" s="52">
        <v>93440</v>
      </c>
      <c r="AE535" s="52">
        <v>341</v>
      </c>
      <c r="AF535" s="52">
        <v>89120</v>
      </c>
      <c r="AG535" s="52">
        <v>6000</v>
      </c>
      <c r="AH535" s="52">
        <v>1756320</v>
      </c>
    </row>
    <row r="536" spans="1:34">
      <c r="A536" s="50" t="s">
        <v>50</v>
      </c>
      <c r="B536" s="50" t="s">
        <v>1607</v>
      </c>
      <c r="C536" s="50" t="s">
        <v>1608</v>
      </c>
      <c r="D536" s="50" t="s">
        <v>1609</v>
      </c>
      <c r="E536" s="50" t="s">
        <v>830</v>
      </c>
      <c r="F536" s="50" t="s">
        <v>808</v>
      </c>
      <c r="G536" s="50" t="s">
        <v>71</v>
      </c>
      <c r="H536" s="53" t="s">
        <v>705</v>
      </c>
      <c r="I536" s="52">
        <v>0</v>
      </c>
      <c r="J536" s="52">
        <v>360</v>
      </c>
      <c r="K536" s="52">
        <v>0</v>
      </c>
      <c r="L536" s="52">
        <v>360</v>
      </c>
      <c r="M536" s="52">
        <v>0</v>
      </c>
      <c r="N536" s="52">
        <v>360</v>
      </c>
      <c r="O536" s="52">
        <v>0</v>
      </c>
      <c r="P536" s="52">
        <v>360</v>
      </c>
      <c r="Q536" s="52">
        <v>0</v>
      </c>
      <c r="R536" s="52">
        <v>360</v>
      </c>
      <c r="S536" s="52">
        <v>0</v>
      </c>
      <c r="T536" s="52">
        <v>360</v>
      </c>
      <c r="U536" s="52">
        <v>0</v>
      </c>
      <c r="V536" s="52">
        <v>360</v>
      </c>
      <c r="W536" s="52">
        <v>0</v>
      </c>
      <c r="X536" s="52">
        <v>360</v>
      </c>
      <c r="Y536" s="52">
        <v>0</v>
      </c>
      <c r="Z536" s="52">
        <v>360</v>
      </c>
      <c r="AA536" s="52">
        <v>0</v>
      </c>
      <c r="AB536" s="52">
        <v>360</v>
      </c>
      <c r="AC536" s="52">
        <v>430</v>
      </c>
      <c r="AD536" s="52">
        <v>121160</v>
      </c>
      <c r="AE536" s="52">
        <v>570</v>
      </c>
      <c r="AF536" s="52">
        <v>171560</v>
      </c>
      <c r="AG536" s="52">
        <v>1000</v>
      </c>
      <c r="AH536" s="52">
        <v>296320</v>
      </c>
    </row>
    <row r="537" spans="1:34">
      <c r="A537" s="50" t="s">
        <v>50</v>
      </c>
      <c r="B537" s="50" t="s">
        <v>1610</v>
      </c>
      <c r="C537" s="50" t="s">
        <v>1611</v>
      </c>
      <c r="D537" s="50" t="s">
        <v>1609</v>
      </c>
      <c r="E537" s="50" t="s">
        <v>830</v>
      </c>
      <c r="F537" s="50" t="s">
        <v>55</v>
      </c>
      <c r="G537" s="50" t="s">
        <v>71</v>
      </c>
      <c r="H537" s="53" t="s">
        <v>705</v>
      </c>
      <c r="I537" s="52">
        <v>7140</v>
      </c>
      <c r="J537" s="52">
        <v>2536760</v>
      </c>
      <c r="K537" s="52">
        <v>7080</v>
      </c>
      <c r="L537" s="52">
        <v>2515160</v>
      </c>
      <c r="M537" s="52">
        <v>5230</v>
      </c>
      <c r="N537" s="52">
        <v>1849160</v>
      </c>
      <c r="O537" s="52">
        <v>6980</v>
      </c>
      <c r="P537" s="52">
        <v>2479160</v>
      </c>
      <c r="Q537" s="52">
        <v>5860</v>
      </c>
      <c r="R537" s="52">
        <v>2075960</v>
      </c>
      <c r="S537" s="52">
        <v>5930</v>
      </c>
      <c r="T537" s="52">
        <v>2101160</v>
      </c>
      <c r="U537" s="52">
        <v>6510</v>
      </c>
      <c r="V537" s="52">
        <v>2309960</v>
      </c>
      <c r="W537" s="52">
        <v>6400</v>
      </c>
      <c r="X537" s="52">
        <v>2270360</v>
      </c>
      <c r="Y537" s="52">
        <v>7200</v>
      </c>
      <c r="Z537" s="52">
        <v>2558360</v>
      </c>
      <c r="AA537" s="52">
        <v>6460</v>
      </c>
      <c r="AB537" s="52">
        <v>2291960</v>
      </c>
      <c r="AC537" s="52">
        <v>6550</v>
      </c>
      <c r="AD537" s="52">
        <v>2324360</v>
      </c>
      <c r="AE537" s="52">
        <v>6910</v>
      </c>
      <c r="AF537" s="52">
        <v>2453960</v>
      </c>
      <c r="AG537" s="52">
        <v>78250</v>
      </c>
      <c r="AH537" s="52">
        <v>27766320</v>
      </c>
    </row>
    <row r="538" spans="1:34">
      <c r="A538" s="50" t="s">
        <v>50</v>
      </c>
      <c r="B538" s="50" t="s">
        <v>1612</v>
      </c>
      <c r="C538" s="50" t="s">
        <v>1613</v>
      </c>
      <c r="D538" s="50" t="s">
        <v>1614</v>
      </c>
      <c r="E538" s="50" t="s">
        <v>902</v>
      </c>
      <c r="F538" s="50" t="s">
        <v>836</v>
      </c>
      <c r="G538" s="50" t="s">
        <v>71</v>
      </c>
      <c r="H538" s="53" t="s">
        <v>705</v>
      </c>
      <c r="I538" s="52">
        <v>625</v>
      </c>
      <c r="J538" s="52">
        <v>294260</v>
      </c>
      <c r="K538" s="52">
        <v>1039</v>
      </c>
      <c r="L538" s="52">
        <v>505220</v>
      </c>
      <c r="M538" s="52">
        <v>928</v>
      </c>
      <c r="N538" s="52">
        <v>436670</v>
      </c>
      <c r="O538" s="52">
        <v>785</v>
      </c>
      <c r="P538" s="52">
        <v>369460</v>
      </c>
      <c r="Q538" s="52">
        <v>808</v>
      </c>
      <c r="R538" s="52">
        <v>380270</v>
      </c>
      <c r="S538" s="52">
        <v>926</v>
      </c>
      <c r="T538" s="52">
        <v>435730</v>
      </c>
      <c r="U538" s="52">
        <v>856</v>
      </c>
      <c r="V538" s="52">
        <v>402830</v>
      </c>
      <c r="W538" s="52">
        <v>876</v>
      </c>
      <c r="X538" s="52">
        <v>412230</v>
      </c>
      <c r="Y538" s="52">
        <v>760</v>
      </c>
      <c r="Z538" s="52">
        <v>357710</v>
      </c>
      <c r="AA538" s="52">
        <v>1212</v>
      </c>
      <c r="AB538" s="52">
        <v>659190</v>
      </c>
      <c r="AC538" s="52">
        <v>147</v>
      </c>
      <c r="AD538" s="52">
        <v>69600</v>
      </c>
      <c r="AE538" s="52">
        <v>18</v>
      </c>
      <c r="AF538" s="52">
        <v>8970</v>
      </c>
      <c r="AG538" s="52">
        <v>8980</v>
      </c>
      <c r="AH538" s="52">
        <v>4332140</v>
      </c>
    </row>
    <row r="539" spans="1:34">
      <c r="A539" s="50" t="s">
        <v>50</v>
      </c>
      <c r="B539" s="50" t="s">
        <v>1615</v>
      </c>
      <c r="C539" s="50" t="s">
        <v>1616</v>
      </c>
      <c r="D539" s="50" t="s">
        <v>1617</v>
      </c>
      <c r="E539" s="50" t="s">
        <v>69</v>
      </c>
      <c r="F539" s="50" t="s">
        <v>836</v>
      </c>
      <c r="G539" s="50" t="s">
        <v>71</v>
      </c>
      <c r="H539" s="53" t="s">
        <v>705</v>
      </c>
      <c r="I539" s="52">
        <v>0</v>
      </c>
      <c r="J539" s="52">
        <v>410</v>
      </c>
      <c r="K539" s="52">
        <v>0</v>
      </c>
      <c r="L539" s="52">
        <v>410</v>
      </c>
      <c r="M539" s="52">
        <v>0</v>
      </c>
      <c r="N539" s="52">
        <v>410</v>
      </c>
      <c r="O539" s="52">
        <v>0</v>
      </c>
      <c r="P539" s="52">
        <v>410</v>
      </c>
      <c r="Q539" s="52">
        <v>0</v>
      </c>
      <c r="R539" s="52">
        <v>410</v>
      </c>
      <c r="S539" s="52">
        <v>0</v>
      </c>
      <c r="T539" s="52">
        <v>410</v>
      </c>
      <c r="U539" s="52">
        <v>0</v>
      </c>
      <c r="V539" s="52">
        <v>410</v>
      </c>
      <c r="W539" s="52">
        <v>0</v>
      </c>
      <c r="X539" s="52">
        <v>410</v>
      </c>
      <c r="Y539" s="52">
        <v>0</v>
      </c>
      <c r="Z539" s="52">
        <v>410</v>
      </c>
      <c r="AA539" s="52">
        <v>44</v>
      </c>
      <c r="AB539" s="52">
        <v>10970</v>
      </c>
      <c r="AC539" s="52">
        <v>0</v>
      </c>
      <c r="AD539" s="52">
        <v>410</v>
      </c>
      <c r="AE539" s="52">
        <v>0</v>
      </c>
      <c r="AF539" s="52">
        <v>410</v>
      </c>
      <c r="AG539" s="52">
        <v>44</v>
      </c>
      <c r="AH539" s="52">
        <v>15480</v>
      </c>
    </row>
    <row r="540" spans="1:34">
      <c r="A540" s="50" t="s">
        <v>50</v>
      </c>
      <c r="B540" s="50" t="s">
        <v>1618</v>
      </c>
      <c r="C540" s="50" t="s">
        <v>1619</v>
      </c>
      <c r="D540" s="50" t="s">
        <v>1620</v>
      </c>
      <c r="E540" s="50" t="s">
        <v>69</v>
      </c>
      <c r="F540" s="50" t="s">
        <v>877</v>
      </c>
      <c r="G540" s="50" t="s">
        <v>71</v>
      </c>
      <c r="H540" s="53" t="s">
        <v>705</v>
      </c>
      <c r="I540" s="52">
        <v>0</v>
      </c>
      <c r="J540" s="52">
        <v>410</v>
      </c>
      <c r="K540" s="52">
        <v>0</v>
      </c>
      <c r="L540" s="52">
        <v>410</v>
      </c>
      <c r="M540" s="52">
        <v>0</v>
      </c>
      <c r="N540" s="52">
        <v>410</v>
      </c>
      <c r="O540" s="52">
        <v>0</v>
      </c>
      <c r="P540" s="52">
        <v>410</v>
      </c>
      <c r="Q540" s="52">
        <v>0</v>
      </c>
      <c r="R540" s="52">
        <v>410</v>
      </c>
      <c r="S540" s="52">
        <v>0</v>
      </c>
      <c r="T540" s="52">
        <v>410</v>
      </c>
      <c r="U540" s="52">
        <v>0</v>
      </c>
      <c r="V540" s="52">
        <v>410</v>
      </c>
      <c r="W540" s="52">
        <v>0</v>
      </c>
      <c r="X540" s="52">
        <v>410</v>
      </c>
      <c r="Y540" s="52">
        <v>0</v>
      </c>
      <c r="Z540" s="52">
        <v>410</v>
      </c>
      <c r="AA540" s="52">
        <v>0</v>
      </c>
      <c r="AB540" s="52">
        <v>410</v>
      </c>
      <c r="AC540" s="52">
        <v>0</v>
      </c>
      <c r="AD540" s="52">
        <v>410</v>
      </c>
      <c r="AE540" s="52">
        <v>0</v>
      </c>
      <c r="AF540" s="52">
        <v>410</v>
      </c>
      <c r="AG540" s="52">
        <v>0</v>
      </c>
      <c r="AH540" s="52">
        <v>4920</v>
      </c>
    </row>
    <row r="541" spans="1:34">
      <c r="A541" s="50" t="s">
        <v>50</v>
      </c>
      <c r="B541" s="50" t="s">
        <v>1621</v>
      </c>
      <c r="C541" s="50" t="s">
        <v>1622</v>
      </c>
      <c r="D541" s="50" t="s">
        <v>1623</v>
      </c>
      <c r="E541" s="50" t="s">
        <v>69</v>
      </c>
      <c r="F541" s="50" t="s">
        <v>55</v>
      </c>
      <c r="G541" s="50" t="s">
        <v>71</v>
      </c>
      <c r="H541" s="53" t="s">
        <v>705</v>
      </c>
      <c r="I541" s="52">
        <v>27</v>
      </c>
      <c r="J541" s="52">
        <v>6890</v>
      </c>
      <c r="K541" s="52">
        <v>33</v>
      </c>
      <c r="L541" s="52">
        <v>8330</v>
      </c>
      <c r="M541" s="52">
        <v>36</v>
      </c>
      <c r="N541" s="52">
        <v>9050</v>
      </c>
      <c r="O541" s="52">
        <v>28</v>
      </c>
      <c r="P541" s="52">
        <v>7130</v>
      </c>
      <c r="Q541" s="52">
        <v>28</v>
      </c>
      <c r="R541" s="52">
        <v>7130</v>
      </c>
      <c r="S541" s="52">
        <v>35</v>
      </c>
      <c r="T541" s="52">
        <v>8810</v>
      </c>
      <c r="U541" s="52">
        <v>31</v>
      </c>
      <c r="V541" s="52">
        <v>7850</v>
      </c>
      <c r="W541" s="52">
        <v>34</v>
      </c>
      <c r="X541" s="52">
        <v>8570</v>
      </c>
      <c r="Y541" s="52">
        <v>32</v>
      </c>
      <c r="Z541" s="52">
        <v>8090</v>
      </c>
      <c r="AA541" s="52">
        <v>46</v>
      </c>
      <c r="AB541" s="52">
        <v>11450</v>
      </c>
      <c r="AC541" s="52">
        <v>28</v>
      </c>
      <c r="AD541" s="52">
        <v>7130</v>
      </c>
      <c r="AE541" s="52">
        <v>24</v>
      </c>
      <c r="AF541" s="52">
        <v>6170</v>
      </c>
      <c r="AG541" s="52">
        <v>382</v>
      </c>
      <c r="AH541" s="52">
        <v>96600</v>
      </c>
    </row>
    <row r="542" spans="1:34">
      <c r="A542" s="50" t="s">
        <v>50</v>
      </c>
      <c r="B542" s="50" t="s">
        <v>1624</v>
      </c>
      <c r="C542" s="50" t="s">
        <v>1625</v>
      </c>
      <c r="D542" s="50" t="s">
        <v>1626</v>
      </c>
      <c r="E542" s="50" t="s">
        <v>69</v>
      </c>
      <c r="F542" s="50" t="s">
        <v>808</v>
      </c>
      <c r="G542" s="50" t="s">
        <v>71</v>
      </c>
      <c r="H542" s="53" t="s">
        <v>705</v>
      </c>
      <c r="I542" s="52">
        <v>5</v>
      </c>
      <c r="J542" s="52">
        <v>1610</v>
      </c>
      <c r="K542" s="52">
        <v>10</v>
      </c>
      <c r="L542" s="52">
        <v>2810</v>
      </c>
      <c r="M542" s="52">
        <v>12</v>
      </c>
      <c r="N542" s="52">
        <v>3290</v>
      </c>
      <c r="O542" s="52">
        <v>32</v>
      </c>
      <c r="P542" s="52">
        <v>8090</v>
      </c>
      <c r="Q542" s="52">
        <v>60</v>
      </c>
      <c r="R542" s="52">
        <v>19310</v>
      </c>
      <c r="S542" s="52">
        <v>114</v>
      </c>
      <c r="T542" s="52">
        <v>57130</v>
      </c>
      <c r="U542" s="52">
        <v>114</v>
      </c>
      <c r="V542" s="52">
        <v>57130</v>
      </c>
      <c r="W542" s="52">
        <v>60</v>
      </c>
      <c r="X542" s="52">
        <v>19310</v>
      </c>
      <c r="Y542" s="52">
        <v>60</v>
      </c>
      <c r="Z542" s="52">
        <v>19310</v>
      </c>
      <c r="AA542" s="52">
        <v>60</v>
      </c>
      <c r="AB542" s="52">
        <v>19310</v>
      </c>
      <c r="AC542" s="52">
        <v>60</v>
      </c>
      <c r="AD542" s="52">
        <v>19310</v>
      </c>
      <c r="AE542" s="52">
        <v>60</v>
      </c>
      <c r="AF542" s="52">
        <v>19310</v>
      </c>
      <c r="AG542" s="52">
        <v>647</v>
      </c>
      <c r="AH542" s="52">
        <v>245920</v>
      </c>
    </row>
    <row r="543" spans="1:34">
      <c r="A543" s="50" t="s">
        <v>50</v>
      </c>
      <c r="B543" s="50" t="s">
        <v>1627</v>
      </c>
      <c r="C543" s="50" t="s">
        <v>1628</v>
      </c>
      <c r="D543" s="50" t="s">
        <v>1629</v>
      </c>
      <c r="E543" s="50" t="s">
        <v>69</v>
      </c>
      <c r="F543" s="50" t="s">
        <v>808</v>
      </c>
      <c r="G543" s="50" t="s">
        <v>71</v>
      </c>
      <c r="H543" s="53" t="s">
        <v>705</v>
      </c>
      <c r="I543" s="52">
        <v>48</v>
      </c>
      <c r="J543" s="52">
        <v>9480</v>
      </c>
      <c r="K543" s="52">
        <v>1</v>
      </c>
      <c r="L543" s="52">
        <v>550</v>
      </c>
      <c r="M543" s="52">
        <v>125</v>
      </c>
      <c r="N543" s="52">
        <v>24110</v>
      </c>
      <c r="O543" s="52">
        <v>32</v>
      </c>
      <c r="P543" s="52">
        <v>6440</v>
      </c>
      <c r="Q543" s="52">
        <v>37</v>
      </c>
      <c r="R543" s="52">
        <v>7390</v>
      </c>
      <c r="S543" s="52">
        <v>40</v>
      </c>
      <c r="T543" s="52">
        <v>7960</v>
      </c>
      <c r="U543" s="52">
        <v>36</v>
      </c>
      <c r="V543" s="52">
        <v>9050</v>
      </c>
      <c r="W543" s="52">
        <v>27</v>
      </c>
      <c r="X543" s="52">
        <v>6890</v>
      </c>
      <c r="Y543" s="52">
        <v>6</v>
      </c>
      <c r="Z543" s="52">
        <v>1850</v>
      </c>
      <c r="AA543" s="52">
        <v>23</v>
      </c>
      <c r="AB543" s="52">
        <v>5930</v>
      </c>
      <c r="AC543" s="52">
        <v>25</v>
      </c>
      <c r="AD543" s="52">
        <v>6410</v>
      </c>
      <c r="AE543" s="52">
        <v>22</v>
      </c>
      <c r="AF543" s="52">
        <v>5690</v>
      </c>
      <c r="AG543" s="52">
        <v>422</v>
      </c>
      <c r="AH543" s="52">
        <v>91750</v>
      </c>
    </row>
    <row r="544" spans="1:34">
      <c r="A544" s="50" t="s">
        <v>50</v>
      </c>
      <c r="B544" s="50" t="s">
        <v>1630</v>
      </c>
      <c r="C544" s="50" t="s">
        <v>1631</v>
      </c>
      <c r="D544" s="50" t="s">
        <v>1632</v>
      </c>
      <c r="E544" s="50" t="s">
        <v>69</v>
      </c>
      <c r="F544" s="50" t="s">
        <v>836</v>
      </c>
      <c r="G544" s="50" t="s">
        <v>71</v>
      </c>
      <c r="H544" s="53" t="s">
        <v>705</v>
      </c>
      <c r="I544" s="52">
        <v>182</v>
      </c>
      <c r="J544" s="52">
        <v>106770</v>
      </c>
      <c r="K544" s="52">
        <v>103</v>
      </c>
      <c r="L544" s="52">
        <v>49100</v>
      </c>
      <c r="M544" s="52">
        <v>150</v>
      </c>
      <c r="N544" s="52">
        <v>83410</v>
      </c>
      <c r="O544" s="52">
        <v>180</v>
      </c>
      <c r="P544" s="52">
        <v>105310</v>
      </c>
      <c r="Q544" s="52">
        <v>500</v>
      </c>
      <c r="R544" s="52">
        <v>346910</v>
      </c>
      <c r="S544" s="52">
        <v>140</v>
      </c>
      <c r="T544" s="52">
        <v>76110</v>
      </c>
      <c r="U544" s="52">
        <v>0</v>
      </c>
      <c r="V544" s="52">
        <v>410</v>
      </c>
      <c r="W544" s="52">
        <v>0</v>
      </c>
      <c r="X544" s="52">
        <v>410</v>
      </c>
      <c r="Y544" s="52">
        <v>0</v>
      </c>
      <c r="Z544" s="52">
        <v>410</v>
      </c>
      <c r="AA544" s="52">
        <v>0</v>
      </c>
      <c r="AB544" s="52">
        <v>410</v>
      </c>
      <c r="AC544" s="52">
        <v>0</v>
      </c>
      <c r="AD544" s="52">
        <v>410</v>
      </c>
      <c r="AE544" s="52">
        <v>0</v>
      </c>
      <c r="AF544" s="52">
        <v>410</v>
      </c>
      <c r="AG544" s="52">
        <v>1255</v>
      </c>
      <c r="AH544" s="52">
        <v>770070</v>
      </c>
    </row>
    <row r="545" spans="1:34">
      <c r="A545" s="50" t="s">
        <v>50</v>
      </c>
      <c r="B545" s="50" t="s">
        <v>1633</v>
      </c>
      <c r="C545" s="50" t="s">
        <v>1634</v>
      </c>
      <c r="D545" s="50" t="s">
        <v>1635</v>
      </c>
      <c r="E545" s="50" t="s">
        <v>69</v>
      </c>
      <c r="F545" s="50" t="s">
        <v>70</v>
      </c>
      <c r="G545" s="50" t="s">
        <v>71</v>
      </c>
      <c r="H545" s="53" t="s">
        <v>72</v>
      </c>
      <c r="I545" s="52">
        <v>22</v>
      </c>
      <c r="J545" s="52">
        <v>5690</v>
      </c>
      <c r="K545" s="52">
        <v>28</v>
      </c>
      <c r="L545" s="52">
        <v>7130</v>
      </c>
      <c r="M545" s="52">
        <v>49</v>
      </c>
      <c r="N545" s="52">
        <v>12170</v>
      </c>
      <c r="O545" s="52">
        <v>33</v>
      </c>
      <c r="P545" s="52">
        <v>8330</v>
      </c>
      <c r="Q545" s="52">
        <v>30</v>
      </c>
      <c r="R545" s="52">
        <v>7610</v>
      </c>
      <c r="S545" s="52">
        <v>31</v>
      </c>
      <c r="T545" s="52">
        <v>7850</v>
      </c>
      <c r="U545" s="52">
        <v>46</v>
      </c>
      <c r="V545" s="52">
        <v>11450</v>
      </c>
      <c r="W545" s="52">
        <v>24</v>
      </c>
      <c r="X545" s="52">
        <v>6170</v>
      </c>
      <c r="Y545" s="52">
        <v>25</v>
      </c>
      <c r="Z545" s="52">
        <v>6410</v>
      </c>
      <c r="AA545" s="52">
        <v>33</v>
      </c>
      <c r="AB545" s="52">
        <v>8330</v>
      </c>
      <c r="AC545" s="52">
        <v>28</v>
      </c>
      <c r="AD545" s="52">
        <v>7130</v>
      </c>
      <c r="AE545" s="52">
        <v>30</v>
      </c>
      <c r="AF545" s="52">
        <v>7610</v>
      </c>
      <c r="AG545" s="52">
        <v>379</v>
      </c>
      <c r="AH545" s="52">
        <v>95880</v>
      </c>
    </row>
    <row r="546" spans="1:34">
      <c r="A546" s="50" t="s">
        <v>50</v>
      </c>
      <c r="B546" s="50" t="s">
        <v>1636</v>
      </c>
      <c r="C546" s="50" t="s">
        <v>1637</v>
      </c>
      <c r="D546" s="50" t="s">
        <v>1638</v>
      </c>
      <c r="E546" s="50" t="s">
        <v>69</v>
      </c>
      <c r="F546" s="50" t="s">
        <v>836</v>
      </c>
      <c r="G546" s="50" t="s">
        <v>71</v>
      </c>
      <c r="H546" s="53" t="s">
        <v>705</v>
      </c>
      <c r="I546" s="52">
        <v>305</v>
      </c>
      <c r="J546" s="52">
        <v>196760</v>
      </c>
      <c r="K546" s="52">
        <v>120</v>
      </c>
      <c r="L546" s="52">
        <v>61510</v>
      </c>
      <c r="M546" s="52">
        <v>208</v>
      </c>
      <c r="N546" s="52">
        <v>125750</v>
      </c>
      <c r="O546" s="52">
        <v>230</v>
      </c>
      <c r="P546" s="52">
        <v>141810</v>
      </c>
      <c r="Q546" s="52">
        <v>235</v>
      </c>
      <c r="R546" s="52">
        <v>145460</v>
      </c>
      <c r="S546" s="52">
        <v>310</v>
      </c>
      <c r="T546" s="52">
        <v>200610</v>
      </c>
      <c r="U546" s="52">
        <v>230</v>
      </c>
      <c r="V546" s="52">
        <v>141810</v>
      </c>
      <c r="W546" s="52">
        <v>200</v>
      </c>
      <c r="X546" s="52">
        <v>119910</v>
      </c>
      <c r="Y546" s="52">
        <v>120</v>
      </c>
      <c r="Z546" s="52">
        <v>61510</v>
      </c>
      <c r="AA546" s="52">
        <v>230</v>
      </c>
      <c r="AB546" s="52">
        <v>141810</v>
      </c>
      <c r="AC546" s="52">
        <v>230</v>
      </c>
      <c r="AD546" s="52">
        <v>141810</v>
      </c>
      <c r="AE546" s="52">
        <v>230</v>
      </c>
      <c r="AF546" s="52">
        <v>141810</v>
      </c>
      <c r="AG546" s="52">
        <v>2648</v>
      </c>
      <c r="AH546" s="52">
        <v>1620560</v>
      </c>
    </row>
    <row r="547" spans="1:34">
      <c r="A547" s="50" t="s">
        <v>50</v>
      </c>
      <c r="B547" s="50" t="s">
        <v>1639</v>
      </c>
      <c r="C547" s="50" t="s">
        <v>1640</v>
      </c>
      <c r="D547" s="50" t="s">
        <v>1641</v>
      </c>
      <c r="E547" s="50" t="s">
        <v>69</v>
      </c>
      <c r="F547" s="50" t="s">
        <v>836</v>
      </c>
      <c r="G547" s="50" t="s">
        <v>71</v>
      </c>
      <c r="H547" s="53" t="s">
        <v>705</v>
      </c>
      <c r="I547" s="52">
        <v>0</v>
      </c>
      <c r="J547" s="52">
        <v>410</v>
      </c>
      <c r="K547" s="52">
        <v>0</v>
      </c>
      <c r="L547" s="52">
        <v>410</v>
      </c>
      <c r="M547" s="52">
        <v>0</v>
      </c>
      <c r="N547" s="52">
        <v>410</v>
      </c>
      <c r="O547" s="52">
        <v>0</v>
      </c>
      <c r="P547" s="52">
        <v>410</v>
      </c>
      <c r="Q547" s="52">
        <v>0</v>
      </c>
      <c r="R547" s="52">
        <v>410</v>
      </c>
      <c r="S547" s="52">
        <v>0</v>
      </c>
      <c r="T547" s="52">
        <v>410</v>
      </c>
      <c r="U547" s="52">
        <v>0</v>
      </c>
      <c r="V547" s="52">
        <v>410</v>
      </c>
      <c r="W547" s="52">
        <v>0</v>
      </c>
      <c r="X547" s="52">
        <v>410</v>
      </c>
      <c r="Y547" s="52">
        <v>0</v>
      </c>
      <c r="Z547" s="52">
        <v>410</v>
      </c>
      <c r="AA547" s="52">
        <v>0</v>
      </c>
      <c r="AB547" s="52">
        <v>410</v>
      </c>
      <c r="AC547" s="52">
        <v>0</v>
      </c>
      <c r="AD547" s="52">
        <v>410</v>
      </c>
      <c r="AE547" s="52">
        <v>0</v>
      </c>
      <c r="AF547" s="52">
        <v>410</v>
      </c>
      <c r="AG547" s="52">
        <v>0</v>
      </c>
      <c r="AH547" s="52">
        <v>4920</v>
      </c>
    </row>
    <row r="548" spans="1:34">
      <c r="A548" s="50" t="s">
        <v>50</v>
      </c>
      <c r="B548" s="50" t="s">
        <v>1642</v>
      </c>
      <c r="C548" s="50" t="s">
        <v>1643</v>
      </c>
      <c r="D548" s="50" t="s">
        <v>1644</v>
      </c>
      <c r="E548" s="50" t="s">
        <v>69</v>
      </c>
      <c r="F548" s="50" t="s">
        <v>836</v>
      </c>
      <c r="G548" s="50" t="s">
        <v>71</v>
      </c>
      <c r="H548" s="53" t="s">
        <v>705</v>
      </c>
      <c r="I548" s="52">
        <v>0</v>
      </c>
      <c r="J548" s="52">
        <v>410</v>
      </c>
      <c r="K548" s="52">
        <v>0</v>
      </c>
      <c r="L548" s="52">
        <v>410</v>
      </c>
      <c r="M548" s="52">
        <v>0</v>
      </c>
      <c r="N548" s="52">
        <v>410</v>
      </c>
      <c r="O548" s="52">
        <v>0</v>
      </c>
      <c r="P548" s="52">
        <v>410</v>
      </c>
      <c r="Q548" s="52">
        <v>0</v>
      </c>
      <c r="R548" s="52">
        <v>410</v>
      </c>
      <c r="S548" s="52">
        <v>0</v>
      </c>
      <c r="T548" s="52">
        <v>410</v>
      </c>
      <c r="U548" s="52">
        <v>0</v>
      </c>
      <c r="V548" s="52">
        <v>410</v>
      </c>
      <c r="W548" s="52">
        <v>0</v>
      </c>
      <c r="X548" s="52">
        <v>410</v>
      </c>
      <c r="Y548" s="52">
        <v>29</v>
      </c>
      <c r="Z548" s="52">
        <v>7370</v>
      </c>
      <c r="AA548" s="52">
        <v>0</v>
      </c>
      <c r="AB548" s="52">
        <v>410</v>
      </c>
      <c r="AC548" s="52">
        <v>0</v>
      </c>
      <c r="AD548" s="52">
        <v>410</v>
      </c>
      <c r="AE548" s="52">
        <v>0</v>
      </c>
      <c r="AF548" s="52">
        <v>410</v>
      </c>
      <c r="AG548" s="52">
        <v>29</v>
      </c>
      <c r="AH548" s="52">
        <v>11880</v>
      </c>
    </row>
    <row r="549" spans="1:34">
      <c r="A549" s="50" t="s">
        <v>50</v>
      </c>
      <c r="B549" s="50" t="s">
        <v>1645</v>
      </c>
      <c r="C549" s="50" t="s">
        <v>1646</v>
      </c>
      <c r="D549" s="50" t="s">
        <v>1647</v>
      </c>
      <c r="E549" s="50" t="s">
        <v>69</v>
      </c>
      <c r="F549" s="50" t="s">
        <v>836</v>
      </c>
      <c r="G549" s="50" t="s">
        <v>71</v>
      </c>
      <c r="H549" s="53" t="s">
        <v>705</v>
      </c>
      <c r="I549" s="52">
        <v>0</v>
      </c>
      <c r="J549" s="52">
        <v>0</v>
      </c>
      <c r="K549" s="52">
        <v>0</v>
      </c>
      <c r="L549" s="52">
        <v>0</v>
      </c>
      <c r="M549" s="52">
        <v>0</v>
      </c>
      <c r="N549" s="52">
        <v>0</v>
      </c>
      <c r="O549" s="52">
        <v>0</v>
      </c>
      <c r="P549" s="52">
        <v>0</v>
      </c>
      <c r="Q549" s="52">
        <v>0</v>
      </c>
      <c r="R549" s="52">
        <v>0</v>
      </c>
      <c r="S549" s="52">
        <v>0</v>
      </c>
      <c r="T549" s="52">
        <v>0</v>
      </c>
      <c r="U549" s="52">
        <v>0</v>
      </c>
      <c r="V549" s="52">
        <v>0</v>
      </c>
      <c r="W549" s="52">
        <v>0</v>
      </c>
      <c r="X549" s="52">
        <v>410</v>
      </c>
      <c r="Y549" s="52">
        <v>0</v>
      </c>
      <c r="Z549" s="52">
        <v>410</v>
      </c>
      <c r="AA549" s="52">
        <v>294</v>
      </c>
      <c r="AB549" s="52">
        <v>188530</v>
      </c>
      <c r="AC549" s="52">
        <v>211</v>
      </c>
      <c r="AD549" s="52">
        <v>127940</v>
      </c>
      <c r="AE549" s="52">
        <v>133</v>
      </c>
      <c r="AF549" s="52">
        <v>71000</v>
      </c>
      <c r="AG549" s="52">
        <v>638</v>
      </c>
      <c r="AH549" s="52">
        <v>388290</v>
      </c>
    </row>
    <row r="550" spans="1:34">
      <c r="A550" s="50" t="s">
        <v>50</v>
      </c>
      <c r="B550" s="50" t="s">
        <v>1648</v>
      </c>
      <c r="C550" s="50" t="s">
        <v>1649</v>
      </c>
      <c r="D550" s="50" t="s">
        <v>1650</v>
      </c>
      <c r="E550" s="50" t="s">
        <v>69</v>
      </c>
      <c r="F550" s="50" t="s">
        <v>808</v>
      </c>
      <c r="G550" s="50" t="s">
        <v>71</v>
      </c>
      <c r="H550" s="53" t="s">
        <v>72</v>
      </c>
      <c r="I550" s="52">
        <v>0</v>
      </c>
      <c r="J550" s="52">
        <v>410</v>
      </c>
      <c r="K550" s="52">
        <v>216</v>
      </c>
      <c r="L550" s="52">
        <v>131590</v>
      </c>
      <c r="M550" s="52">
        <v>129</v>
      </c>
      <c r="N550" s="52">
        <v>68080</v>
      </c>
      <c r="O550" s="52">
        <v>190</v>
      </c>
      <c r="P550" s="52">
        <v>112610</v>
      </c>
      <c r="Q550" s="52">
        <v>3</v>
      </c>
      <c r="R550" s="52">
        <v>1130</v>
      </c>
      <c r="S550" s="52">
        <v>3</v>
      </c>
      <c r="T550" s="52">
        <v>1130</v>
      </c>
      <c r="U550" s="52">
        <v>147</v>
      </c>
      <c r="V550" s="52">
        <v>81220</v>
      </c>
      <c r="W550" s="52">
        <v>60</v>
      </c>
      <c r="X550" s="52">
        <v>19310</v>
      </c>
      <c r="Y550" s="52">
        <v>231</v>
      </c>
      <c r="Z550" s="52">
        <v>142540</v>
      </c>
      <c r="AA550" s="52">
        <v>1398</v>
      </c>
      <c r="AB550" s="52">
        <v>1058270</v>
      </c>
      <c r="AC550" s="52">
        <v>1749</v>
      </c>
      <c r="AD550" s="52">
        <v>1346090</v>
      </c>
      <c r="AE550" s="52">
        <v>285</v>
      </c>
      <c r="AF550" s="52">
        <v>181960</v>
      </c>
      <c r="AG550" s="52">
        <v>4411</v>
      </c>
      <c r="AH550" s="52">
        <v>3144340</v>
      </c>
    </row>
    <row r="551" spans="1:34">
      <c r="A551" s="50" t="s">
        <v>50</v>
      </c>
      <c r="B551" s="50" t="s">
        <v>1651</v>
      </c>
      <c r="C551" s="50" t="s">
        <v>1652</v>
      </c>
      <c r="D551" s="50" t="s">
        <v>1653</v>
      </c>
      <c r="E551" s="50" t="s">
        <v>69</v>
      </c>
      <c r="F551" s="50" t="s">
        <v>808</v>
      </c>
      <c r="G551" s="50" t="s">
        <v>71</v>
      </c>
      <c r="H551" s="53" t="s">
        <v>72</v>
      </c>
      <c r="I551" s="52">
        <v>12</v>
      </c>
      <c r="J551" s="52">
        <v>3290</v>
      </c>
      <c r="K551" s="52">
        <v>24</v>
      </c>
      <c r="L551" s="52">
        <v>6170</v>
      </c>
      <c r="M551" s="52">
        <v>33</v>
      </c>
      <c r="N551" s="52">
        <v>8330</v>
      </c>
      <c r="O551" s="52">
        <v>21</v>
      </c>
      <c r="P551" s="52">
        <v>5450</v>
      </c>
      <c r="Q551" s="52">
        <v>30</v>
      </c>
      <c r="R551" s="52">
        <v>7610</v>
      </c>
      <c r="S551" s="52">
        <v>33</v>
      </c>
      <c r="T551" s="52">
        <v>8330</v>
      </c>
      <c r="U551" s="52">
        <v>45</v>
      </c>
      <c r="V551" s="52">
        <v>11210</v>
      </c>
      <c r="W551" s="52">
        <v>24</v>
      </c>
      <c r="X551" s="52">
        <v>6170</v>
      </c>
      <c r="Y551" s="52">
        <v>21</v>
      </c>
      <c r="Z551" s="52">
        <v>5450</v>
      </c>
      <c r="AA551" s="52">
        <v>21</v>
      </c>
      <c r="AB551" s="52">
        <v>5450</v>
      </c>
      <c r="AC551" s="52">
        <v>12</v>
      </c>
      <c r="AD551" s="52">
        <v>3290</v>
      </c>
      <c r="AE551" s="52">
        <v>12</v>
      </c>
      <c r="AF551" s="52">
        <v>3290</v>
      </c>
      <c r="AG551" s="52">
        <v>288</v>
      </c>
      <c r="AH551" s="52">
        <v>74040</v>
      </c>
    </row>
    <row r="552" spans="1:34">
      <c r="A552" s="50" t="s">
        <v>50</v>
      </c>
      <c r="B552" s="50" t="s">
        <v>1654</v>
      </c>
      <c r="C552" s="50" t="s">
        <v>1655</v>
      </c>
      <c r="D552" s="50" t="s">
        <v>1656</v>
      </c>
      <c r="E552" s="50" t="s">
        <v>69</v>
      </c>
      <c r="F552" s="50" t="s">
        <v>70</v>
      </c>
      <c r="G552" s="50" t="s">
        <v>71</v>
      </c>
      <c r="H552" s="53" t="s">
        <v>705</v>
      </c>
      <c r="I552" s="52">
        <v>31</v>
      </c>
      <c r="J552" s="52">
        <v>7850</v>
      </c>
      <c r="K552" s="52">
        <v>95</v>
      </c>
      <c r="L552" s="52">
        <v>43460</v>
      </c>
      <c r="M552" s="52">
        <v>67</v>
      </c>
      <c r="N552" s="52">
        <v>24140</v>
      </c>
      <c r="O552" s="52">
        <v>40</v>
      </c>
      <c r="P552" s="52">
        <v>10010</v>
      </c>
      <c r="Q552" s="52">
        <v>31</v>
      </c>
      <c r="R552" s="52">
        <v>7850</v>
      </c>
      <c r="S552" s="52">
        <v>35</v>
      </c>
      <c r="T552" s="52">
        <v>8810</v>
      </c>
      <c r="U552" s="52">
        <v>39</v>
      </c>
      <c r="V552" s="52">
        <v>9770</v>
      </c>
      <c r="W552" s="52">
        <v>34</v>
      </c>
      <c r="X552" s="52">
        <v>8570</v>
      </c>
      <c r="Y552" s="52">
        <v>10</v>
      </c>
      <c r="Z552" s="52">
        <v>2810</v>
      </c>
      <c r="AA552" s="52">
        <v>30</v>
      </c>
      <c r="AB552" s="52">
        <v>7610</v>
      </c>
      <c r="AC552" s="52">
        <v>30</v>
      </c>
      <c r="AD552" s="52">
        <v>7610</v>
      </c>
      <c r="AE552" s="52">
        <v>30</v>
      </c>
      <c r="AF552" s="52">
        <v>7610</v>
      </c>
      <c r="AG552" s="52">
        <v>472</v>
      </c>
      <c r="AH552" s="52">
        <v>146100</v>
      </c>
    </row>
    <row r="553" spans="1:34">
      <c r="A553" s="50" t="s">
        <v>50</v>
      </c>
      <c r="B553" s="50" t="s">
        <v>1657</v>
      </c>
      <c r="C553" s="50" t="s">
        <v>1658</v>
      </c>
      <c r="D553" s="50" t="s">
        <v>1659</v>
      </c>
      <c r="E553" s="50" t="s">
        <v>69</v>
      </c>
      <c r="F553" s="50" t="s">
        <v>55</v>
      </c>
      <c r="G553" s="50" t="s">
        <v>71</v>
      </c>
      <c r="H553" s="53" t="s">
        <v>705</v>
      </c>
      <c r="I553" s="52">
        <v>161</v>
      </c>
      <c r="J553" s="52">
        <v>91440</v>
      </c>
      <c r="K553" s="52">
        <v>235</v>
      </c>
      <c r="L553" s="52">
        <v>145460</v>
      </c>
      <c r="M553" s="52">
        <v>244</v>
      </c>
      <c r="N553" s="52">
        <v>152030</v>
      </c>
      <c r="O553" s="52">
        <v>315</v>
      </c>
      <c r="P553" s="52">
        <v>204460</v>
      </c>
      <c r="Q553" s="52">
        <v>206</v>
      </c>
      <c r="R553" s="52">
        <v>124290</v>
      </c>
      <c r="S553" s="52">
        <v>248</v>
      </c>
      <c r="T553" s="52">
        <v>154950</v>
      </c>
      <c r="U553" s="52">
        <v>257</v>
      </c>
      <c r="V553" s="52">
        <v>161520</v>
      </c>
      <c r="W553" s="52">
        <v>159</v>
      </c>
      <c r="X553" s="52">
        <v>89980</v>
      </c>
      <c r="Y553" s="52">
        <v>186</v>
      </c>
      <c r="Z553" s="52">
        <v>109690</v>
      </c>
      <c r="AA553" s="52">
        <v>273</v>
      </c>
      <c r="AB553" s="52">
        <v>173200</v>
      </c>
      <c r="AC553" s="52">
        <v>192</v>
      </c>
      <c r="AD553" s="52">
        <v>114070</v>
      </c>
      <c r="AE553" s="52">
        <v>134</v>
      </c>
      <c r="AF553" s="52">
        <v>71730</v>
      </c>
      <c r="AG553" s="52">
        <v>2610</v>
      </c>
      <c r="AH553" s="52">
        <v>1592820</v>
      </c>
    </row>
    <row r="554" spans="1:34">
      <c r="A554" s="50" t="s">
        <v>50</v>
      </c>
      <c r="B554" s="50" t="s">
        <v>1660</v>
      </c>
      <c r="C554" s="50" t="s">
        <v>1661</v>
      </c>
      <c r="D554" s="50" t="s">
        <v>1662</v>
      </c>
      <c r="E554" s="50" t="s">
        <v>830</v>
      </c>
      <c r="F554" s="50" t="s">
        <v>55</v>
      </c>
      <c r="G554" s="50" t="s">
        <v>71</v>
      </c>
      <c r="H554" s="53" t="s">
        <v>705</v>
      </c>
      <c r="I554" s="52">
        <v>69</v>
      </c>
      <c r="J554" s="52">
        <v>13470</v>
      </c>
      <c r="K554" s="52">
        <v>20</v>
      </c>
      <c r="L554" s="52">
        <v>4160</v>
      </c>
      <c r="M554" s="52">
        <v>75</v>
      </c>
      <c r="N554" s="52">
        <v>14610</v>
      </c>
      <c r="O554" s="52">
        <v>64</v>
      </c>
      <c r="P554" s="52">
        <v>12520</v>
      </c>
      <c r="Q554" s="52">
        <v>92</v>
      </c>
      <c r="R554" s="52">
        <v>17840</v>
      </c>
      <c r="S554" s="52">
        <v>100</v>
      </c>
      <c r="T554" s="52">
        <v>19360</v>
      </c>
      <c r="U554" s="52">
        <v>61</v>
      </c>
      <c r="V554" s="52">
        <v>11950</v>
      </c>
      <c r="W554" s="52">
        <v>170</v>
      </c>
      <c r="X554" s="52">
        <v>32660</v>
      </c>
      <c r="Y554" s="52">
        <v>617</v>
      </c>
      <c r="Z554" s="52">
        <v>188480</v>
      </c>
      <c r="AA554" s="52">
        <v>217</v>
      </c>
      <c r="AB554" s="52">
        <v>44480</v>
      </c>
      <c r="AC554" s="52">
        <v>82</v>
      </c>
      <c r="AD554" s="52">
        <v>15940</v>
      </c>
      <c r="AE554" s="52">
        <v>55</v>
      </c>
      <c r="AF554" s="52">
        <v>10810</v>
      </c>
      <c r="AG554" s="52">
        <v>1622</v>
      </c>
      <c r="AH554" s="52">
        <v>386280</v>
      </c>
    </row>
    <row r="555" spans="1:34">
      <c r="A555" s="50" t="s">
        <v>50</v>
      </c>
      <c r="B555" s="50" t="s">
        <v>1663</v>
      </c>
      <c r="C555" s="50" t="s">
        <v>1664</v>
      </c>
      <c r="D555" s="50" t="s">
        <v>1665</v>
      </c>
      <c r="E555" s="50" t="s">
        <v>69</v>
      </c>
      <c r="F555" s="50" t="s">
        <v>55</v>
      </c>
      <c r="G555" s="50" t="s">
        <v>71</v>
      </c>
      <c r="H555" s="53" t="s">
        <v>705</v>
      </c>
      <c r="I555" s="52">
        <v>11</v>
      </c>
      <c r="J555" s="52">
        <v>3050</v>
      </c>
      <c r="K555" s="52">
        <v>15</v>
      </c>
      <c r="L555" s="52">
        <v>4010</v>
      </c>
      <c r="M555" s="52">
        <v>10</v>
      </c>
      <c r="N555" s="52">
        <v>2810</v>
      </c>
      <c r="O555" s="52">
        <v>125</v>
      </c>
      <c r="P555" s="52">
        <v>65160</v>
      </c>
      <c r="Q555" s="52">
        <v>109</v>
      </c>
      <c r="R555" s="52">
        <v>53480</v>
      </c>
      <c r="S555" s="52">
        <v>99</v>
      </c>
      <c r="T555" s="52">
        <v>46220</v>
      </c>
      <c r="U555" s="52">
        <v>99</v>
      </c>
      <c r="V555" s="52">
        <v>46220</v>
      </c>
      <c r="W555" s="52">
        <v>506</v>
      </c>
      <c r="X555" s="52">
        <v>351530</v>
      </c>
      <c r="Y555" s="52">
        <v>41</v>
      </c>
      <c r="Z555" s="52">
        <v>10250</v>
      </c>
      <c r="AA555" s="52">
        <v>94</v>
      </c>
      <c r="AB555" s="52">
        <v>42770</v>
      </c>
      <c r="AC555" s="52">
        <v>217</v>
      </c>
      <c r="AD555" s="52">
        <v>132320</v>
      </c>
      <c r="AE555" s="52">
        <v>10</v>
      </c>
      <c r="AF555" s="52">
        <v>2810</v>
      </c>
      <c r="AG555" s="52">
        <v>1336</v>
      </c>
      <c r="AH555" s="52">
        <v>760630</v>
      </c>
    </row>
    <row r="556" spans="1:34">
      <c r="A556" s="50" t="s">
        <v>50</v>
      </c>
      <c r="B556" s="50" t="s">
        <v>1666</v>
      </c>
      <c r="C556" s="50" t="s">
        <v>1667</v>
      </c>
      <c r="D556" s="50" t="s">
        <v>1665</v>
      </c>
      <c r="E556" s="50" t="s">
        <v>69</v>
      </c>
      <c r="F556" s="50" t="s">
        <v>55</v>
      </c>
      <c r="G556" s="50" t="s">
        <v>71</v>
      </c>
      <c r="H556" s="53" t="s">
        <v>705</v>
      </c>
      <c r="I556" s="52">
        <v>26</v>
      </c>
      <c r="J556" s="52">
        <v>6650</v>
      </c>
      <c r="K556" s="52">
        <v>130</v>
      </c>
      <c r="L556" s="52">
        <v>68810</v>
      </c>
      <c r="M556" s="52">
        <v>100</v>
      </c>
      <c r="N556" s="52">
        <v>46910</v>
      </c>
      <c r="O556" s="52">
        <v>612</v>
      </c>
      <c r="P556" s="52">
        <v>433150</v>
      </c>
      <c r="Q556" s="52">
        <v>178</v>
      </c>
      <c r="R556" s="52">
        <v>103850</v>
      </c>
      <c r="S556" s="52">
        <v>134</v>
      </c>
      <c r="T556" s="52">
        <v>71730</v>
      </c>
      <c r="U556" s="52">
        <v>133</v>
      </c>
      <c r="V556" s="52">
        <v>71000</v>
      </c>
      <c r="W556" s="52">
        <v>176</v>
      </c>
      <c r="X556" s="52">
        <v>102390</v>
      </c>
      <c r="Y556" s="52">
        <v>81</v>
      </c>
      <c r="Z556" s="52">
        <v>33800</v>
      </c>
      <c r="AA556" s="52">
        <v>150</v>
      </c>
      <c r="AB556" s="52">
        <v>83410</v>
      </c>
      <c r="AC556" s="52">
        <v>133</v>
      </c>
      <c r="AD556" s="52">
        <v>71000</v>
      </c>
      <c r="AE556" s="52">
        <v>152</v>
      </c>
      <c r="AF556" s="52">
        <v>84870</v>
      </c>
      <c r="AG556" s="52">
        <v>2005</v>
      </c>
      <c r="AH556" s="52">
        <v>1177570</v>
      </c>
    </row>
    <row r="557" spans="1:34">
      <c r="A557" s="50" t="s">
        <v>50</v>
      </c>
      <c r="B557" s="50" t="s">
        <v>1668</v>
      </c>
      <c r="C557" s="50" t="s">
        <v>1669</v>
      </c>
      <c r="D557" s="50" t="s">
        <v>1670</v>
      </c>
      <c r="E557" s="50" t="s">
        <v>830</v>
      </c>
      <c r="F557" s="50" t="s">
        <v>808</v>
      </c>
      <c r="G557" s="50" t="s">
        <v>71</v>
      </c>
      <c r="H557" s="53" t="s">
        <v>705</v>
      </c>
      <c r="I557" s="52">
        <v>3</v>
      </c>
      <c r="J557" s="52">
        <v>930</v>
      </c>
      <c r="K557" s="52">
        <v>3</v>
      </c>
      <c r="L557" s="52">
        <v>930</v>
      </c>
      <c r="M557" s="52">
        <v>1</v>
      </c>
      <c r="N557" s="52">
        <v>550</v>
      </c>
      <c r="O557" s="52">
        <v>3</v>
      </c>
      <c r="P557" s="52">
        <v>930</v>
      </c>
      <c r="Q557" s="52">
        <v>0</v>
      </c>
      <c r="R557" s="52">
        <v>360</v>
      </c>
      <c r="S557" s="52">
        <v>10</v>
      </c>
      <c r="T557" s="52">
        <v>2260</v>
      </c>
      <c r="U557" s="52">
        <v>4</v>
      </c>
      <c r="V557" s="52">
        <v>1120</v>
      </c>
      <c r="W557" s="52">
        <v>3</v>
      </c>
      <c r="X557" s="52">
        <v>930</v>
      </c>
      <c r="Y557" s="52">
        <v>5</v>
      </c>
      <c r="Z557" s="52">
        <v>1310</v>
      </c>
      <c r="AA557" s="52">
        <v>3</v>
      </c>
      <c r="AB557" s="52">
        <v>930</v>
      </c>
      <c r="AC557" s="52">
        <v>4</v>
      </c>
      <c r="AD557" s="52">
        <v>1120</v>
      </c>
      <c r="AE557" s="52">
        <v>3</v>
      </c>
      <c r="AF557" s="52">
        <v>930</v>
      </c>
      <c r="AG557" s="52">
        <v>42</v>
      </c>
      <c r="AH557" s="52">
        <v>12300</v>
      </c>
    </row>
    <row r="558" spans="1:34">
      <c r="A558" s="50" t="s">
        <v>50</v>
      </c>
      <c r="B558" s="50" t="s">
        <v>1671</v>
      </c>
      <c r="C558" s="50" t="s">
        <v>1672</v>
      </c>
      <c r="D558" s="50" t="s">
        <v>1673</v>
      </c>
      <c r="E558" s="50" t="s">
        <v>69</v>
      </c>
      <c r="F558" s="50" t="s">
        <v>70</v>
      </c>
      <c r="G558" s="50" t="s">
        <v>71</v>
      </c>
      <c r="H558" s="53" t="s">
        <v>72</v>
      </c>
      <c r="I558" s="52">
        <v>3</v>
      </c>
      <c r="J558" s="52">
        <v>1130</v>
      </c>
      <c r="K558" s="52">
        <v>1</v>
      </c>
      <c r="L558" s="52">
        <v>650</v>
      </c>
      <c r="M558" s="52">
        <v>4</v>
      </c>
      <c r="N558" s="52">
        <v>1370</v>
      </c>
      <c r="O558" s="52">
        <v>4</v>
      </c>
      <c r="P558" s="52">
        <v>1370</v>
      </c>
      <c r="Q558" s="52">
        <v>15</v>
      </c>
      <c r="R558" s="52">
        <v>4010</v>
      </c>
      <c r="S558" s="52">
        <v>3</v>
      </c>
      <c r="T558" s="52">
        <v>1130</v>
      </c>
      <c r="U558" s="52">
        <v>3</v>
      </c>
      <c r="V558" s="52">
        <v>1130</v>
      </c>
      <c r="W558" s="52">
        <v>4</v>
      </c>
      <c r="X558" s="52">
        <v>1370</v>
      </c>
      <c r="Y558" s="52">
        <v>4</v>
      </c>
      <c r="Z558" s="52">
        <v>1370</v>
      </c>
      <c r="AA558" s="52">
        <v>0</v>
      </c>
      <c r="AB558" s="52">
        <v>410</v>
      </c>
      <c r="AC558" s="52">
        <v>0</v>
      </c>
      <c r="AD558" s="52">
        <v>410</v>
      </c>
      <c r="AE558" s="52">
        <v>4</v>
      </c>
      <c r="AF558" s="52">
        <v>1370</v>
      </c>
      <c r="AG558" s="52">
        <v>45</v>
      </c>
      <c r="AH558" s="52">
        <v>15720</v>
      </c>
    </row>
    <row r="559" spans="1:34">
      <c r="A559" s="50" t="s">
        <v>50</v>
      </c>
      <c r="B559" s="50" t="s">
        <v>1674</v>
      </c>
      <c r="C559" s="50" t="s">
        <v>1675</v>
      </c>
      <c r="D559" s="50" t="s">
        <v>1676</v>
      </c>
      <c r="E559" s="50" t="s">
        <v>69</v>
      </c>
      <c r="F559" s="50" t="s">
        <v>808</v>
      </c>
      <c r="G559" s="50" t="s">
        <v>71</v>
      </c>
      <c r="H559" s="53" t="s">
        <v>705</v>
      </c>
      <c r="I559" s="52">
        <v>147</v>
      </c>
      <c r="J559" s="52">
        <v>81220</v>
      </c>
      <c r="K559" s="52">
        <v>278</v>
      </c>
      <c r="L559" s="52">
        <v>176850</v>
      </c>
      <c r="M559" s="52">
        <v>141</v>
      </c>
      <c r="N559" s="52">
        <v>76840</v>
      </c>
      <c r="O559" s="52">
        <v>109</v>
      </c>
      <c r="P559" s="52">
        <v>53480</v>
      </c>
      <c r="Q559" s="52">
        <v>128</v>
      </c>
      <c r="R559" s="52">
        <v>67350</v>
      </c>
      <c r="S559" s="52">
        <v>149</v>
      </c>
      <c r="T559" s="52">
        <v>82680</v>
      </c>
      <c r="U559" s="52">
        <v>172</v>
      </c>
      <c r="V559" s="52">
        <v>99470</v>
      </c>
      <c r="W559" s="52">
        <v>174</v>
      </c>
      <c r="X559" s="52">
        <v>100930</v>
      </c>
      <c r="Y559" s="52">
        <v>188</v>
      </c>
      <c r="Z559" s="52">
        <v>111150</v>
      </c>
      <c r="AA559" s="52">
        <v>193</v>
      </c>
      <c r="AB559" s="52">
        <v>114800</v>
      </c>
      <c r="AC559" s="52">
        <v>135</v>
      </c>
      <c r="AD559" s="52">
        <v>72460</v>
      </c>
      <c r="AE559" s="52">
        <v>136</v>
      </c>
      <c r="AF559" s="52">
        <v>73190</v>
      </c>
      <c r="AG559" s="52">
        <v>1950</v>
      </c>
      <c r="AH559" s="52">
        <v>1110420</v>
      </c>
    </row>
    <row r="560" spans="1:34">
      <c r="A560" s="50" t="s">
        <v>50</v>
      </c>
      <c r="B560" s="50" t="s">
        <v>1677</v>
      </c>
      <c r="C560" s="50" t="s">
        <v>1678</v>
      </c>
      <c r="D560" s="50" t="s">
        <v>1679</v>
      </c>
      <c r="E560" s="50" t="s">
        <v>69</v>
      </c>
      <c r="F560" s="50" t="s">
        <v>808</v>
      </c>
      <c r="G560" s="50" t="s">
        <v>71</v>
      </c>
      <c r="H560" s="53" t="s">
        <v>705</v>
      </c>
      <c r="I560" s="52">
        <v>0</v>
      </c>
      <c r="J560" s="52">
        <v>0</v>
      </c>
      <c r="K560" s="52">
        <v>0</v>
      </c>
      <c r="L560" s="52">
        <v>0</v>
      </c>
      <c r="M560" s="52">
        <v>0</v>
      </c>
      <c r="N560" s="52">
        <v>0</v>
      </c>
      <c r="O560" s="52">
        <v>0</v>
      </c>
      <c r="P560" s="52">
        <v>0</v>
      </c>
      <c r="Q560" s="52">
        <v>0</v>
      </c>
      <c r="R560" s="52">
        <v>0</v>
      </c>
      <c r="S560" s="52">
        <v>0</v>
      </c>
      <c r="T560" s="52">
        <v>0</v>
      </c>
      <c r="U560" s="52">
        <v>0</v>
      </c>
      <c r="V560" s="52">
        <v>0</v>
      </c>
      <c r="W560" s="52">
        <v>0</v>
      </c>
      <c r="X560" s="52">
        <v>0</v>
      </c>
      <c r="Y560" s="52">
        <v>0</v>
      </c>
      <c r="Z560" s="52">
        <v>0</v>
      </c>
      <c r="AA560" s="52">
        <v>0</v>
      </c>
      <c r="AB560" s="52">
        <v>0</v>
      </c>
      <c r="AC560" s="52">
        <v>0</v>
      </c>
      <c r="AD560" s="52">
        <v>0</v>
      </c>
      <c r="AE560" s="52">
        <v>0</v>
      </c>
      <c r="AF560" s="52">
        <v>0</v>
      </c>
      <c r="AG560" s="52">
        <v>0</v>
      </c>
      <c r="AH560" s="52">
        <v>0</v>
      </c>
    </row>
    <row r="561" spans="1:34">
      <c r="A561" s="50" t="s">
        <v>50</v>
      </c>
      <c r="B561" s="50" t="s">
        <v>1680</v>
      </c>
      <c r="C561" s="50" t="s">
        <v>1681</v>
      </c>
      <c r="D561" s="50" t="s">
        <v>1682</v>
      </c>
      <c r="E561" s="50" t="s">
        <v>830</v>
      </c>
      <c r="F561" s="50" t="s">
        <v>808</v>
      </c>
      <c r="G561" s="50" t="s">
        <v>71</v>
      </c>
      <c r="H561" s="53" t="s">
        <v>705</v>
      </c>
      <c r="I561" s="52">
        <v>1000</v>
      </c>
      <c r="J561" s="52">
        <v>326360</v>
      </c>
      <c r="K561" s="52">
        <v>530</v>
      </c>
      <c r="L561" s="52">
        <v>157160</v>
      </c>
      <c r="M561" s="52">
        <v>520</v>
      </c>
      <c r="N561" s="52">
        <v>153560</v>
      </c>
      <c r="O561" s="52">
        <v>520</v>
      </c>
      <c r="P561" s="52">
        <v>153560</v>
      </c>
      <c r="Q561" s="52">
        <v>510</v>
      </c>
      <c r="R561" s="52">
        <v>149960</v>
      </c>
      <c r="S561" s="52">
        <v>520</v>
      </c>
      <c r="T561" s="52">
        <v>153560</v>
      </c>
      <c r="U561" s="52">
        <v>400</v>
      </c>
      <c r="V561" s="52">
        <v>110360</v>
      </c>
      <c r="W561" s="52">
        <v>350</v>
      </c>
      <c r="X561" s="52">
        <v>92360</v>
      </c>
      <c r="Y561" s="52">
        <v>400</v>
      </c>
      <c r="Z561" s="52">
        <v>110360</v>
      </c>
      <c r="AA561" s="52">
        <v>400</v>
      </c>
      <c r="AB561" s="52">
        <v>110360</v>
      </c>
      <c r="AC561" s="52">
        <v>109</v>
      </c>
      <c r="AD561" s="52">
        <v>21070</v>
      </c>
      <c r="AE561" s="52">
        <v>43</v>
      </c>
      <c r="AF561" s="52">
        <v>8530</v>
      </c>
      <c r="AG561" s="52">
        <v>5302</v>
      </c>
      <c r="AH561" s="52">
        <v>1547200</v>
      </c>
    </row>
    <row r="562" spans="1:34">
      <c r="A562" s="50" t="s">
        <v>50</v>
      </c>
      <c r="B562" s="50" t="s">
        <v>1683</v>
      </c>
      <c r="C562" s="50" t="s">
        <v>1684</v>
      </c>
      <c r="D562" s="50" t="s">
        <v>1614</v>
      </c>
      <c r="E562" s="50" t="s">
        <v>902</v>
      </c>
      <c r="F562" s="50" t="s">
        <v>55</v>
      </c>
      <c r="G562" s="50" t="s">
        <v>71</v>
      </c>
      <c r="H562" s="53" t="s">
        <v>705</v>
      </c>
      <c r="I562" s="52">
        <v>50</v>
      </c>
      <c r="J562" s="52">
        <v>24010</v>
      </c>
      <c r="K562" s="52">
        <v>30</v>
      </c>
      <c r="L562" s="52">
        <v>14610</v>
      </c>
      <c r="M562" s="52">
        <v>30</v>
      </c>
      <c r="N562" s="52">
        <v>14610</v>
      </c>
      <c r="O562" s="52">
        <v>20</v>
      </c>
      <c r="P562" s="52">
        <v>9910</v>
      </c>
      <c r="Q562" s="52">
        <v>10</v>
      </c>
      <c r="R562" s="52">
        <v>5210</v>
      </c>
      <c r="S562" s="52">
        <v>0</v>
      </c>
      <c r="T562" s="52">
        <v>510</v>
      </c>
      <c r="U562" s="52">
        <v>0</v>
      </c>
      <c r="V562" s="52">
        <v>510</v>
      </c>
      <c r="W562" s="52">
        <v>0</v>
      </c>
      <c r="X562" s="52">
        <v>510</v>
      </c>
      <c r="Y562" s="52">
        <v>0</v>
      </c>
      <c r="Z562" s="52">
        <v>510</v>
      </c>
      <c r="AA562" s="52">
        <v>0</v>
      </c>
      <c r="AB562" s="52">
        <v>510</v>
      </c>
      <c r="AC562" s="52">
        <v>0</v>
      </c>
      <c r="AD562" s="52">
        <v>510</v>
      </c>
      <c r="AE562" s="52">
        <v>0</v>
      </c>
      <c r="AF562" s="52">
        <v>510</v>
      </c>
      <c r="AG562" s="52">
        <v>140</v>
      </c>
      <c r="AH562" s="52">
        <v>71920</v>
      </c>
    </row>
    <row r="563" spans="1:34">
      <c r="A563" s="50" t="s">
        <v>50</v>
      </c>
      <c r="B563" s="50" t="s">
        <v>1685</v>
      </c>
      <c r="C563" s="50" t="s">
        <v>1686</v>
      </c>
      <c r="D563" s="50" t="s">
        <v>1614</v>
      </c>
      <c r="E563" s="50" t="s">
        <v>902</v>
      </c>
      <c r="F563" s="50" t="s">
        <v>55</v>
      </c>
      <c r="G563" s="50" t="s">
        <v>71</v>
      </c>
      <c r="H563" s="53" t="s">
        <v>705</v>
      </c>
      <c r="I563" s="52">
        <v>439</v>
      </c>
      <c r="J563" s="52">
        <v>206840</v>
      </c>
      <c r="K563" s="52">
        <v>657</v>
      </c>
      <c r="L563" s="52">
        <v>309300</v>
      </c>
      <c r="M563" s="52">
        <v>590</v>
      </c>
      <c r="N563" s="52">
        <v>277810</v>
      </c>
      <c r="O563" s="52">
        <v>435</v>
      </c>
      <c r="P563" s="52">
        <v>204960</v>
      </c>
      <c r="Q563" s="52">
        <v>387</v>
      </c>
      <c r="R563" s="52">
        <v>182400</v>
      </c>
      <c r="S563" s="52">
        <v>397</v>
      </c>
      <c r="T563" s="52">
        <v>187100</v>
      </c>
      <c r="U563" s="52">
        <v>336</v>
      </c>
      <c r="V563" s="52">
        <v>158430</v>
      </c>
      <c r="W563" s="52">
        <v>22</v>
      </c>
      <c r="X563" s="52">
        <v>10850</v>
      </c>
      <c r="Y563" s="52">
        <v>0</v>
      </c>
      <c r="Z563" s="52">
        <v>510</v>
      </c>
      <c r="AA563" s="52">
        <v>0</v>
      </c>
      <c r="AB563" s="52">
        <v>510</v>
      </c>
      <c r="AC563" s="52">
        <v>0</v>
      </c>
      <c r="AD563" s="52">
        <v>510</v>
      </c>
      <c r="AE563" s="52">
        <v>0</v>
      </c>
      <c r="AF563" s="52">
        <v>510</v>
      </c>
      <c r="AG563" s="52">
        <v>3263</v>
      </c>
      <c r="AH563" s="52">
        <v>1539730</v>
      </c>
    </row>
    <row r="564" spans="1:34">
      <c r="A564" s="50" t="s">
        <v>50</v>
      </c>
      <c r="B564" s="50" t="s">
        <v>1687</v>
      </c>
      <c r="C564" s="50" t="s">
        <v>1688</v>
      </c>
      <c r="D564" s="50" t="s">
        <v>1689</v>
      </c>
      <c r="E564" s="50" t="s">
        <v>830</v>
      </c>
      <c r="F564" s="50" t="s">
        <v>808</v>
      </c>
      <c r="G564" s="50" t="s">
        <v>71</v>
      </c>
      <c r="H564" s="53" t="s">
        <v>705</v>
      </c>
      <c r="I564" s="52">
        <v>900</v>
      </c>
      <c r="J564" s="52">
        <v>290360</v>
      </c>
      <c r="K564" s="52">
        <v>630</v>
      </c>
      <c r="L564" s="52">
        <v>193160</v>
      </c>
      <c r="M564" s="52">
        <v>430</v>
      </c>
      <c r="N564" s="52">
        <v>121160</v>
      </c>
      <c r="O564" s="52">
        <v>790</v>
      </c>
      <c r="P564" s="52">
        <v>250760</v>
      </c>
      <c r="Q564" s="52">
        <v>795</v>
      </c>
      <c r="R564" s="52">
        <v>252560</v>
      </c>
      <c r="S564" s="52">
        <v>820</v>
      </c>
      <c r="T564" s="52">
        <v>261560</v>
      </c>
      <c r="U564" s="52">
        <v>810</v>
      </c>
      <c r="V564" s="52">
        <v>257960</v>
      </c>
      <c r="W564" s="52">
        <v>820</v>
      </c>
      <c r="X564" s="52">
        <v>261560</v>
      </c>
      <c r="Y564" s="52">
        <v>820</v>
      </c>
      <c r="Z564" s="52">
        <v>261560</v>
      </c>
      <c r="AA564" s="52">
        <v>820</v>
      </c>
      <c r="AB564" s="52">
        <v>261560</v>
      </c>
      <c r="AC564" s="52">
        <v>820</v>
      </c>
      <c r="AD564" s="52">
        <v>261560</v>
      </c>
      <c r="AE564" s="52">
        <v>820</v>
      </c>
      <c r="AF564" s="52">
        <v>261560</v>
      </c>
      <c r="AG564" s="52">
        <v>9275</v>
      </c>
      <c r="AH564" s="52">
        <v>2935320</v>
      </c>
    </row>
    <row r="565" spans="1:34">
      <c r="A565" s="50" t="s">
        <v>50</v>
      </c>
      <c r="B565" s="50" t="s">
        <v>1690</v>
      </c>
      <c r="C565" s="50" t="s">
        <v>1691</v>
      </c>
      <c r="D565" s="50" t="s">
        <v>1692</v>
      </c>
      <c r="E565" s="50" t="s">
        <v>69</v>
      </c>
      <c r="F565" s="50" t="s">
        <v>808</v>
      </c>
      <c r="G565" s="50" t="s">
        <v>71</v>
      </c>
      <c r="H565" s="53" t="s">
        <v>705</v>
      </c>
      <c r="I565" s="52">
        <v>10</v>
      </c>
      <c r="J565" s="52">
        <v>2810</v>
      </c>
      <c r="K565" s="52">
        <v>0</v>
      </c>
      <c r="L565" s="52">
        <v>410</v>
      </c>
      <c r="M565" s="52">
        <v>0</v>
      </c>
      <c r="N565" s="52">
        <v>410</v>
      </c>
      <c r="O565" s="52">
        <v>0</v>
      </c>
      <c r="P565" s="52">
        <v>410</v>
      </c>
      <c r="Q565" s="52">
        <v>0</v>
      </c>
      <c r="R565" s="52">
        <v>410</v>
      </c>
      <c r="S565" s="52">
        <v>0</v>
      </c>
      <c r="T565" s="52">
        <v>410</v>
      </c>
      <c r="U565" s="52">
        <v>0</v>
      </c>
      <c r="V565" s="52">
        <v>410</v>
      </c>
      <c r="W565" s="52">
        <v>19</v>
      </c>
      <c r="X565" s="52">
        <v>4970</v>
      </c>
      <c r="Y565" s="52">
        <v>59</v>
      </c>
      <c r="Z565" s="52">
        <v>18620</v>
      </c>
      <c r="AA565" s="52">
        <v>50</v>
      </c>
      <c r="AB565" s="52">
        <v>12410</v>
      </c>
      <c r="AC565" s="52">
        <v>40</v>
      </c>
      <c r="AD565" s="52">
        <v>10010</v>
      </c>
      <c r="AE565" s="52">
        <v>29</v>
      </c>
      <c r="AF565" s="52">
        <v>7370</v>
      </c>
      <c r="AG565" s="52">
        <v>207</v>
      </c>
      <c r="AH565" s="52">
        <v>58650</v>
      </c>
    </row>
    <row r="566" spans="1:34">
      <c r="A566" s="50" t="s">
        <v>50</v>
      </c>
      <c r="B566" s="50" t="s">
        <v>1693</v>
      </c>
      <c r="C566" s="50" t="s">
        <v>1694</v>
      </c>
      <c r="D566" s="50" t="s">
        <v>1695</v>
      </c>
      <c r="E566" s="50" t="s">
        <v>830</v>
      </c>
      <c r="F566" s="50" t="s">
        <v>903</v>
      </c>
      <c r="G566" s="50" t="s">
        <v>71</v>
      </c>
      <c r="H566" s="53" t="s">
        <v>705</v>
      </c>
      <c r="I566" s="52">
        <v>0</v>
      </c>
      <c r="J566" s="52">
        <v>360</v>
      </c>
      <c r="K566" s="52">
        <v>0</v>
      </c>
      <c r="L566" s="52">
        <v>360</v>
      </c>
      <c r="M566" s="52">
        <v>0</v>
      </c>
      <c r="N566" s="52">
        <v>360</v>
      </c>
      <c r="O566" s="52">
        <v>0</v>
      </c>
      <c r="P566" s="52">
        <v>360</v>
      </c>
      <c r="Q566" s="52">
        <v>0</v>
      </c>
      <c r="R566" s="52">
        <v>360</v>
      </c>
      <c r="S566" s="52">
        <v>0</v>
      </c>
      <c r="T566" s="52">
        <v>360</v>
      </c>
      <c r="U566" s="52">
        <v>0</v>
      </c>
      <c r="V566" s="52">
        <v>360</v>
      </c>
      <c r="W566" s="52">
        <v>0</v>
      </c>
      <c r="X566" s="52">
        <v>360</v>
      </c>
      <c r="Y566" s="52">
        <v>0</v>
      </c>
      <c r="Z566" s="52">
        <v>360</v>
      </c>
      <c r="AA566" s="52">
        <v>0</v>
      </c>
      <c r="AB566" s="52">
        <v>360</v>
      </c>
      <c r="AC566" s="52">
        <v>361</v>
      </c>
      <c r="AD566" s="52">
        <v>96320</v>
      </c>
      <c r="AE566" s="52">
        <v>11</v>
      </c>
      <c r="AF566" s="52">
        <v>2450</v>
      </c>
      <c r="AG566" s="52">
        <v>372</v>
      </c>
      <c r="AH566" s="52">
        <v>102370</v>
      </c>
    </row>
    <row r="567" spans="1:34">
      <c r="A567" s="50" t="s">
        <v>50</v>
      </c>
      <c r="B567" s="50" t="s">
        <v>1696</v>
      </c>
      <c r="C567" s="50" t="s">
        <v>1697</v>
      </c>
      <c r="D567" s="50" t="s">
        <v>1580</v>
      </c>
      <c r="E567" s="50" t="s">
        <v>830</v>
      </c>
      <c r="F567" s="50" t="s">
        <v>836</v>
      </c>
      <c r="G567" s="50" t="s">
        <v>71</v>
      </c>
      <c r="H567" s="53" t="s">
        <v>705</v>
      </c>
      <c r="I567" s="52">
        <v>1396</v>
      </c>
      <c r="J567" s="52">
        <v>468920</v>
      </c>
      <c r="K567" s="52">
        <v>1382</v>
      </c>
      <c r="L567" s="52">
        <v>463880</v>
      </c>
      <c r="M567" s="52">
        <v>1422</v>
      </c>
      <c r="N567" s="52">
        <v>478280</v>
      </c>
      <c r="O567" s="52">
        <v>1320</v>
      </c>
      <c r="P567" s="52">
        <v>441560</v>
      </c>
      <c r="Q567" s="52">
        <v>1400</v>
      </c>
      <c r="R567" s="52">
        <v>470360</v>
      </c>
      <c r="S567" s="52">
        <v>1338</v>
      </c>
      <c r="T567" s="52">
        <v>448040</v>
      </c>
      <c r="U567" s="52">
        <v>1463</v>
      </c>
      <c r="V567" s="52">
        <v>493040</v>
      </c>
      <c r="W567" s="52">
        <v>1327</v>
      </c>
      <c r="X567" s="52">
        <v>444080</v>
      </c>
      <c r="Y567" s="52">
        <v>1437</v>
      </c>
      <c r="Z567" s="52">
        <v>483680</v>
      </c>
      <c r="AA567" s="52">
        <v>1290</v>
      </c>
      <c r="AB567" s="52">
        <v>430760</v>
      </c>
      <c r="AC567" s="52">
        <v>1389</v>
      </c>
      <c r="AD567" s="52">
        <v>466400</v>
      </c>
      <c r="AE567" s="52">
        <v>1493</v>
      </c>
      <c r="AF567" s="52">
        <v>503840</v>
      </c>
      <c r="AG567" s="52">
        <v>16657</v>
      </c>
      <c r="AH567" s="52">
        <v>5592840</v>
      </c>
    </row>
    <row r="568" spans="1:34">
      <c r="A568" s="50" t="s">
        <v>50</v>
      </c>
      <c r="B568" s="50" t="s">
        <v>1698</v>
      </c>
      <c r="C568" s="50" t="s">
        <v>1699</v>
      </c>
      <c r="D568" s="50" t="s">
        <v>1632</v>
      </c>
      <c r="E568" s="50" t="s">
        <v>69</v>
      </c>
      <c r="F568" s="50" t="s">
        <v>836</v>
      </c>
      <c r="G568" s="50" t="s">
        <v>71</v>
      </c>
      <c r="H568" s="53" t="s">
        <v>705</v>
      </c>
      <c r="I568" s="52">
        <v>0</v>
      </c>
      <c r="J568" s="52">
        <v>410</v>
      </c>
      <c r="K568" s="52">
        <v>440</v>
      </c>
      <c r="L568" s="52">
        <v>300710</v>
      </c>
      <c r="M568" s="52">
        <v>170</v>
      </c>
      <c r="N568" s="52">
        <v>98010</v>
      </c>
      <c r="O568" s="52">
        <v>150</v>
      </c>
      <c r="P568" s="52">
        <v>83410</v>
      </c>
      <c r="Q568" s="52">
        <v>0</v>
      </c>
      <c r="R568" s="52">
        <v>410</v>
      </c>
      <c r="S568" s="52">
        <v>20</v>
      </c>
      <c r="T568" s="52">
        <v>5210</v>
      </c>
      <c r="U568" s="52">
        <v>0</v>
      </c>
      <c r="V568" s="52">
        <v>410</v>
      </c>
      <c r="W568" s="52">
        <v>0</v>
      </c>
      <c r="X568" s="52">
        <v>410</v>
      </c>
      <c r="Y568" s="52">
        <v>0</v>
      </c>
      <c r="Z568" s="52">
        <v>410</v>
      </c>
      <c r="AA568" s="52">
        <v>0</v>
      </c>
      <c r="AB568" s="52">
        <v>410</v>
      </c>
      <c r="AC568" s="52">
        <v>0</v>
      </c>
      <c r="AD568" s="52">
        <v>410</v>
      </c>
      <c r="AE568" s="52">
        <v>0</v>
      </c>
      <c r="AF568" s="52">
        <v>410</v>
      </c>
      <c r="AG568" s="52">
        <v>780</v>
      </c>
      <c r="AH568" s="52">
        <v>490620</v>
      </c>
    </row>
    <row r="569" spans="1:34">
      <c r="A569" s="50" t="s">
        <v>50</v>
      </c>
      <c r="B569" s="50" t="s">
        <v>1700</v>
      </c>
      <c r="C569" s="50" t="s">
        <v>1701</v>
      </c>
      <c r="D569" s="50" t="s">
        <v>1702</v>
      </c>
      <c r="E569" s="50" t="s">
        <v>69</v>
      </c>
      <c r="F569" s="50" t="s">
        <v>836</v>
      </c>
      <c r="G569" s="50" t="s">
        <v>71</v>
      </c>
      <c r="H569" s="53" t="s">
        <v>705</v>
      </c>
      <c r="I569" s="52">
        <v>2216</v>
      </c>
      <c r="J569" s="52">
        <v>1729030</v>
      </c>
      <c r="K569" s="52">
        <v>1656</v>
      </c>
      <c r="L569" s="52">
        <v>1269830</v>
      </c>
      <c r="M569" s="52">
        <v>1180</v>
      </c>
      <c r="N569" s="52">
        <v>879510</v>
      </c>
      <c r="O569" s="52">
        <v>1980</v>
      </c>
      <c r="P569" s="52">
        <v>1535510</v>
      </c>
      <c r="Q569" s="52">
        <v>1096</v>
      </c>
      <c r="R569" s="52">
        <v>810630</v>
      </c>
      <c r="S569" s="52">
        <v>2049</v>
      </c>
      <c r="T569" s="52">
        <v>1592090</v>
      </c>
      <c r="U569" s="52">
        <v>1794</v>
      </c>
      <c r="V569" s="52">
        <v>1382990</v>
      </c>
      <c r="W569" s="52">
        <v>1305</v>
      </c>
      <c r="X569" s="52">
        <v>982010</v>
      </c>
      <c r="Y569" s="52">
        <v>2438</v>
      </c>
      <c r="Z569" s="52">
        <v>1911070</v>
      </c>
      <c r="AA569" s="52">
        <v>1931</v>
      </c>
      <c r="AB569" s="52">
        <v>1495330</v>
      </c>
      <c r="AC569" s="52">
        <v>1626</v>
      </c>
      <c r="AD569" s="52">
        <v>1245230</v>
      </c>
      <c r="AE569" s="52">
        <v>1815</v>
      </c>
      <c r="AF569" s="52">
        <v>1400210</v>
      </c>
      <c r="AG569" s="52">
        <v>21086</v>
      </c>
      <c r="AH569" s="52">
        <v>16233440</v>
      </c>
    </row>
    <row r="570" spans="1:34">
      <c r="A570" s="50" t="s">
        <v>50</v>
      </c>
      <c r="B570" s="50" t="s">
        <v>1703</v>
      </c>
      <c r="C570" s="50" t="s">
        <v>1704</v>
      </c>
      <c r="D570" s="50" t="s">
        <v>1705</v>
      </c>
      <c r="E570" s="50" t="s">
        <v>69</v>
      </c>
      <c r="F570" s="50" t="s">
        <v>808</v>
      </c>
      <c r="G570" s="50" t="s">
        <v>71</v>
      </c>
      <c r="H570" s="53" t="s">
        <v>705</v>
      </c>
      <c r="I570" s="52">
        <v>78</v>
      </c>
      <c r="J570" s="52">
        <v>31730</v>
      </c>
      <c r="K570" s="52">
        <v>43</v>
      </c>
      <c r="L570" s="52">
        <v>10730</v>
      </c>
      <c r="M570" s="52">
        <v>1</v>
      </c>
      <c r="N570" s="52">
        <v>650</v>
      </c>
      <c r="O570" s="52">
        <v>90</v>
      </c>
      <c r="P570" s="52">
        <v>40010</v>
      </c>
      <c r="Q570" s="52">
        <v>90</v>
      </c>
      <c r="R570" s="52">
        <v>40010</v>
      </c>
      <c r="S570" s="52">
        <v>100</v>
      </c>
      <c r="T570" s="52">
        <v>46910</v>
      </c>
      <c r="U570" s="52">
        <v>100</v>
      </c>
      <c r="V570" s="52">
        <v>46910</v>
      </c>
      <c r="W570" s="52">
        <v>90</v>
      </c>
      <c r="X570" s="52">
        <v>40010</v>
      </c>
      <c r="Y570" s="52">
        <v>100</v>
      </c>
      <c r="Z570" s="52">
        <v>46910</v>
      </c>
      <c r="AA570" s="52">
        <v>100</v>
      </c>
      <c r="AB570" s="52">
        <v>46910</v>
      </c>
      <c r="AC570" s="52">
        <v>0</v>
      </c>
      <c r="AD570" s="52">
        <v>410</v>
      </c>
      <c r="AE570" s="52">
        <v>0</v>
      </c>
      <c r="AF570" s="52">
        <v>410</v>
      </c>
      <c r="AG570" s="52">
        <v>792</v>
      </c>
      <c r="AH570" s="52">
        <v>351600</v>
      </c>
    </row>
    <row r="571" spans="1:34">
      <c r="A571" s="50" t="s">
        <v>50</v>
      </c>
      <c r="B571" s="50" t="s">
        <v>1706</v>
      </c>
      <c r="C571" s="50" t="s">
        <v>1707</v>
      </c>
      <c r="D571" s="50" t="s">
        <v>1708</v>
      </c>
      <c r="E571" s="50" t="s">
        <v>69</v>
      </c>
      <c r="F571" s="50" t="s">
        <v>808</v>
      </c>
      <c r="G571" s="50" t="s">
        <v>71</v>
      </c>
      <c r="H571" s="53" t="s">
        <v>705</v>
      </c>
      <c r="I571" s="52">
        <v>273</v>
      </c>
      <c r="J571" s="52">
        <v>173200</v>
      </c>
      <c r="K571" s="52">
        <v>347</v>
      </c>
      <c r="L571" s="52">
        <v>229100</v>
      </c>
      <c r="M571" s="52">
        <v>336</v>
      </c>
      <c r="N571" s="52">
        <v>220630</v>
      </c>
      <c r="O571" s="52">
        <v>556</v>
      </c>
      <c r="P571" s="52">
        <v>390030</v>
      </c>
      <c r="Q571" s="52">
        <v>462</v>
      </c>
      <c r="R571" s="52">
        <v>317650</v>
      </c>
      <c r="S571" s="52">
        <v>454</v>
      </c>
      <c r="T571" s="52">
        <v>311490</v>
      </c>
      <c r="U571" s="52">
        <v>423</v>
      </c>
      <c r="V571" s="52">
        <v>287620</v>
      </c>
      <c r="W571" s="52">
        <v>225</v>
      </c>
      <c r="X571" s="52">
        <v>138160</v>
      </c>
      <c r="Y571" s="52">
        <v>203</v>
      </c>
      <c r="Z571" s="52">
        <v>122100</v>
      </c>
      <c r="AA571" s="52">
        <v>50</v>
      </c>
      <c r="AB571" s="52">
        <v>12410</v>
      </c>
      <c r="AC571" s="52">
        <v>338</v>
      </c>
      <c r="AD571" s="52">
        <v>222170</v>
      </c>
      <c r="AE571" s="52">
        <v>377</v>
      </c>
      <c r="AF571" s="52">
        <v>252200</v>
      </c>
      <c r="AG571" s="52">
        <v>4044</v>
      </c>
      <c r="AH571" s="52">
        <v>2676760</v>
      </c>
    </row>
    <row r="572" spans="1:34">
      <c r="A572" s="50" t="s">
        <v>50</v>
      </c>
      <c r="B572" s="50" t="s">
        <v>1709</v>
      </c>
      <c r="C572" s="50" t="s">
        <v>1710</v>
      </c>
      <c r="D572" s="50" t="s">
        <v>1711</v>
      </c>
      <c r="E572" s="50" t="s">
        <v>69</v>
      </c>
      <c r="F572" s="50" t="s">
        <v>861</v>
      </c>
      <c r="G572" s="50" t="s">
        <v>71</v>
      </c>
      <c r="H572" s="53" t="s">
        <v>705</v>
      </c>
      <c r="I572" s="52">
        <v>55</v>
      </c>
      <c r="J572" s="52">
        <v>15860</v>
      </c>
      <c r="K572" s="52">
        <v>109</v>
      </c>
      <c r="L572" s="52">
        <v>53480</v>
      </c>
      <c r="M572" s="52">
        <v>72</v>
      </c>
      <c r="N572" s="52">
        <v>27590</v>
      </c>
      <c r="O572" s="52">
        <v>50</v>
      </c>
      <c r="P572" s="52">
        <v>12410</v>
      </c>
      <c r="Q572" s="52">
        <v>66</v>
      </c>
      <c r="R572" s="52">
        <v>23450</v>
      </c>
      <c r="S572" s="52">
        <v>18</v>
      </c>
      <c r="T572" s="52">
        <v>4730</v>
      </c>
      <c r="U572" s="52">
        <v>2</v>
      </c>
      <c r="V572" s="52">
        <v>890</v>
      </c>
      <c r="W572" s="52">
        <v>0</v>
      </c>
      <c r="X572" s="52">
        <v>410</v>
      </c>
      <c r="Y572" s="52">
        <v>31</v>
      </c>
      <c r="Z572" s="52">
        <v>7850</v>
      </c>
      <c r="AA572" s="52">
        <v>66</v>
      </c>
      <c r="AB572" s="52">
        <v>23450</v>
      </c>
      <c r="AC572" s="52">
        <v>43</v>
      </c>
      <c r="AD572" s="52">
        <v>10730</v>
      </c>
      <c r="AE572" s="52">
        <v>36</v>
      </c>
      <c r="AF572" s="52">
        <v>9050</v>
      </c>
      <c r="AG572" s="52">
        <v>548</v>
      </c>
      <c r="AH572" s="52">
        <v>189900</v>
      </c>
    </row>
    <row r="573" spans="1:34">
      <c r="A573" s="50" t="s">
        <v>50</v>
      </c>
      <c r="B573" s="50" t="s">
        <v>1712</v>
      </c>
      <c r="C573" s="50" t="s">
        <v>1713</v>
      </c>
      <c r="D573" s="50" t="s">
        <v>1682</v>
      </c>
      <c r="E573" s="50" t="s">
        <v>69</v>
      </c>
      <c r="F573" s="50" t="s">
        <v>70</v>
      </c>
      <c r="G573" s="50" t="s">
        <v>71</v>
      </c>
      <c r="H573" s="53" t="s">
        <v>705</v>
      </c>
      <c r="I573" s="52">
        <v>379</v>
      </c>
      <c r="J573" s="52">
        <v>253740</v>
      </c>
      <c r="K573" s="52">
        <v>835</v>
      </c>
      <c r="L573" s="52">
        <v>604860</v>
      </c>
      <c r="M573" s="52">
        <v>999</v>
      </c>
      <c r="N573" s="52">
        <v>731140</v>
      </c>
      <c r="O573" s="52">
        <v>351</v>
      </c>
      <c r="P573" s="52">
        <v>232180</v>
      </c>
      <c r="Q573" s="52">
        <v>279</v>
      </c>
      <c r="R573" s="52">
        <v>177580</v>
      </c>
      <c r="S573" s="52">
        <v>395</v>
      </c>
      <c r="T573" s="52">
        <v>266060</v>
      </c>
      <c r="U573" s="52">
        <v>354</v>
      </c>
      <c r="V573" s="52">
        <v>234490</v>
      </c>
      <c r="W573" s="52">
        <v>303</v>
      </c>
      <c r="X573" s="52">
        <v>195220</v>
      </c>
      <c r="Y573" s="52">
        <v>155</v>
      </c>
      <c r="Z573" s="52">
        <v>87060</v>
      </c>
      <c r="AA573" s="52">
        <v>118</v>
      </c>
      <c r="AB573" s="52">
        <v>60050</v>
      </c>
      <c r="AC573" s="52">
        <v>138</v>
      </c>
      <c r="AD573" s="52">
        <v>74650</v>
      </c>
      <c r="AE573" s="52">
        <v>67</v>
      </c>
      <c r="AF573" s="52">
        <v>24140</v>
      </c>
      <c r="AG573" s="52">
        <v>4373</v>
      </c>
      <c r="AH573" s="52">
        <v>2941170</v>
      </c>
    </row>
    <row r="574" spans="1:34">
      <c r="A574" s="50" t="s">
        <v>50</v>
      </c>
      <c r="B574" s="50" t="s">
        <v>1714</v>
      </c>
      <c r="C574" s="50" t="s">
        <v>1715</v>
      </c>
      <c r="D574" s="50" t="s">
        <v>1716</v>
      </c>
      <c r="E574" s="50" t="s">
        <v>69</v>
      </c>
      <c r="F574" s="50" t="s">
        <v>70</v>
      </c>
      <c r="G574" s="50" t="s">
        <v>71</v>
      </c>
      <c r="H574" s="53" t="s">
        <v>705</v>
      </c>
      <c r="I574" s="52">
        <v>38</v>
      </c>
      <c r="J574" s="52">
        <v>9530</v>
      </c>
      <c r="K574" s="52">
        <v>62</v>
      </c>
      <c r="L574" s="52">
        <v>20690</v>
      </c>
      <c r="M574" s="52">
        <v>55</v>
      </c>
      <c r="N574" s="52">
        <v>15860</v>
      </c>
      <c r="O574" s="52">
        <v>36</v>
      </c>
      <c r="P574" s="52">
        <v>9050</v>
      </c>
      <c r="Q574" s="52">
        <v>35</v>
      </c>
      <c r="R574" s="52">
        <v>8810</v>
      </c>
      <c r="S574" s="52">
        <v>49</v>
      </c>
      <c r="T574" s="52">
        <v>12170</v>
      </c>
      <c r="U574" s="52">
        <v>39</v>
      </c>
      <c r="V574" s="52">
        <v>9770</v>
      </c>
      <c r="W574" s="52">
        <v>52</v>
      </c>
      <c r="X574" s="52">
        <v>13790</v>
      </c>
      <c r="Y574" s="52">
        <v>41</v>
      </c>
      <c r="Z574" s="52">
        <v>10250</v>
      </c>
      <c r="AA574" s="52">
        <v>57</v>
      </c>
      <c r="AB574" s="52">
        <v>17240</v>
      </c>
      <c r="AC574" s="52">
        <v>40</v>
      </c>
      <c r="AD574" s="52">
        <v>10010</v>
      </c>
      <c r="AE574" s="52">
        <v>38</v>
      </c>
      <c r="AF574" s="52">
        <v>9530</v>
      </c>
      <c r="AG574" s="52">
        <v>542</v>
      </c>
      <c r="AH574" s="52">
        <v>146700</v>
      </c>
    </row>
    <row r="575" spans="1:34">
      <c r="A575" s="50" t="s">
        <v>50</v>
      </c>
      <c r="B575" s="50" t="s">
        <v>1717</v>
      </c>
      <c r="C575" s="50" t="s">
        <v>1718</v>
      </c>
      <c r="D575" s="50" t="s">
        <v>1719</v>
      </c>
      <c r="E575" s="50" t="s">
        <v>69</v>
      </c>
      <c r="F575" s="50" t="s">
        <v>808</v>
      </c>
      <c r="G575" s="50" t="s">
        <v>71</v>
      </c>
      <c r="H575" s="53" t="s">
        <v>705</v>
      </c>
      <c r="I575" s="52">
        <v>257</v>
      </c>
      <c r="J575" s="52">
        <v>161520</v>
      </c>
      <c r="K575" s="52">
        <v>304</v>
      </c>
      <c r="L575" s="52">
        <v>195990</v>
      </c>
      <c r="M575" s="52">
        <v>396</v>
      </c>
      <c r="N575" s="52">
        <v>266830</v>
      </c>
      <c r="O575" s="52">
        <v>244</v>
      </c>
      <c r="P575" s="52">
        <v>152030</v>
      </c>
      <c r="Q575" s="52">
        <v>326</v>
      </c>
      <c r="R575" s="52">
        <v>212930</v>
      </c>
      <c r="S575" s="52">
        <v>227</v>
      </c>
      <c r="T575" s="52">
        <v>139620</v>
      </c>
      <c r="U575" s="52">
        <v>394</v>
      </c>
      <c r="V575" s="52">
        <v>265290</v>
      </c>
      <c r="W575" s="52">
        <v>366</v>
      </c>
      <c r="X575" s="52">
        <v>243730</v>
      </c>
      <c r="Y575" s="52">
        <v>279</v>
      </c>
      <c r="Z575" s="52">
        <v>177580</v>
      </c>
      <c r="AA575" s="52">
        <v>301</v>
      </c>
      <c r="AB575" s="52">
        <v>193680</v>
      </c>
      <c r="AC575" s="52">
        <v>234</v>
      </c>
      <c r="AD575" s="52">
        <v>144730</v>
      </c>
      <c r="AE575" s="52">
        <v>209</v>
      </c>
      <c r="AF575" s="52">
        <v>126480</v>
      </c>
      <c r="AG575" s="52">
        <v>3537</v>
      </c>
      <c r="AH575" s="52">
        <v>2280410</v>
      </c>
    </row>
    <row r="576" spans="1:34">
      <c r="A576" s="50" t="s">
        <v>50</v>
      </c>
      <c r="B576" s="50" t="s">
        <v>1720</v>
      </c>
      <c r="C576" s="50" t="s">
        <v>1721</v>
      </c>
      <c r="D576" s="50" t="s">
        <v>1722</v>
      </c>
      <c r="E576" s="50" t="s">
        <v>902</v>
      </c>
      <c r="F576" s="50" t="s">
        <v>836</v>
      </c>
      <c r="G576" s="50" t="s">
        <v>71</v>
      </c>
      <c r="H576" s="53" t="s">
        <v>72</v>
      </c>
      <c r="I576" s="52">
        <v>475</v>
      </c>
      <c r="J576" s="52">
        <v>223760</v>
      </c>
      <c r="K576" s="52">
        <v>483</v>
      </c>
      <c r="L576" s="52">
        <v>227520</v>
      </c>
      <c r="M576" s="52">
        <v>522</v>
      </c>
      <c r="N576" s="52">
        <v>245850</v>
      </c>
      <c r="O576" s="52">
        <v>436</v>
      </c>
      <c r="P576" s="52">
        <v>205430</v>
      </c>
      <c r="Q576" s="52">
        <v>546</v>
      </c>
      <c r="R576" s="52">
        <v>257130</v>
      </c>
      <c r="S576" s="52">
        <v>390</v>
      </c>
      <c r="T576" s="52">
        <v>183810</v>
      </c>
      <c r="U576" s="52">
        <v>319</v>
      </c>
      <c r="V576" s="52">
        <v>150440</v>
      </c>
      <c r="W576" s="52">
        <v>234</v>
      </c>
      <c r="X576" s="52">
        <v>110490</v>
      </c>
      <c r="Y576" s="52">
        <v>109</v>
      </c>
      <c r="Z576" s="52">
        <v>51740</v>
      </c>
      <c r="AA576" s="52">
        <v>319</v>
      </c>
      <c r="AB576" s="52">
        <v>150440</v>
      </c>
      <c r="AC576" s="52">
        <v>468</v>
      </c>
      <c r="AD576" s="52">
        <v>220470</v>
      </c>
      <c r="AE576" s="52">
        <v>460</v>
      </c>
      <c r="AF576" s="52">
        <v>216710</v>
      </c>
      <c r="AG576" s="52">
        <v>4761</v>
      </c>
      <c r="AH576" s="52">
        <v>2243790</v>
      </c>
    </row>
    <row r="577" spans="1:34">
      <c r="A577" s="50" t="s">
        <v>50</v>
      </c>
      <c r="B577" s="50" t="s">
        <v>1723</v>
      </c>
      <c r="C577" s="50" t="s">
        <v>1724</v>
      </c>
      <c r="D577" s="50" t="s">
        <v>1725</v>
      </c>
      <c r="E577" s="50" t="s">
        <v>69</v>
      </c>
      <c r="F577" s="50" t="s">
        <v>55</v>
      </c>
      <c r="G577" s="50" t="s">
        <v>71</v>
      </c>
      <c r="H577" s="53" t="s">
        <v>705</v>
      </c>
      <c r="I577" s="52">
        <v>0</v>
      </c>
      <c r="J577" s="52">
        <v>410</v>
      </c>
      <c r="K577" s="52">
        <v>0</v>
      </c>
      <c r="L577" s="52">
        <v>410</v>
      </c>
      <c r="M577" s="52">
        <v>0</v>
      </c>
      <c r="N577" s="52">
        <v>410</v>
      </c>
      <c r="O577" s="52">
        <v>0</v>
      </c>
      <c r="P577" s="52">
        <v>410</v>
      </c>
      <c r="Q577" s="52">
        <v>0</v>
      </c>
      <c r="R577" s="52">
        <v>410</v>
      </c>
      <c r="S577" s="52">
        <v>0</v>
      </c>
      <c r="T577" s="52">
        <v>410</v>
      </c>
      <c r="U577" s="52">
        <v>0</v>
      </c>
      <c r="V577" s="52">
        <v>410</v>
      </c>
      <c r="W577" s="52">
        <v>0</v>
      </c>
      <c r="X577" s="52">
        <v>410</v>
      </c>
      <c r="Y577" s="52">
        <v>0</v>
      </c>
      <c r="Z577" s="52">
        <v>410</v>
      </c>
      <c r="AA577" s="52">
        <v>0</v>
      </c>
      <c r="AB577" s="52">
        <v>410</v>
      </c>
      <c r="AC577" s="52">
        <v>8</v>
      </c>
      <c r="AD577" s="52">
        <v>2330</v>
      </c>
      <c r="AE577" s="52">
        <v>0</v>
      </c>
      <c r="AF577" s="52">
        <v>410</v>
      </c>
      <c r="AG577" s="52">
        <v>8</v>
      </c>
      <c r="AH577" s="52">
        <v>6840</v>
      </c>
    </row>
    <row r="578" spans="1:34">
      <c r="A578" s="50" t="s">
        <v>50</v>
      </c>
      <c r="B578" s="50" t="s">
        <v>1726</v>
      </c>
      <c r="C578" s="50" t="s">
        <v>1727</v>
      </c>
      <c r="D578" s="50" t="s">
        <v>1728</v>
      </c>
      <c r="E578" s="50" t="s">
        <v>54</v>
      </c>
      <c r="F578" s="50" t="s">
        <v>836</v>
      </c>
      <c r="G578" s="50" t="s">
        <v>71</v>
      </c>
      <c r="H578" s="53" t="s">
        <v>705</v>
      </c>
      <c r="I578" s="52">
        <v>0</v>
      </c>
      <c r="J578" s="52">
        <v>330</v>
      </c>
      <c r="K578" s="52">
        <v>0</v>
      </c>
      <c r="L578" s="52">
        <v>330</v>
      </c>
      <c r="M578" s="52">
        <v>0</v>
      </c>
      <c r="N578" s="52">
        <v>330</v>
      </c>
      <c r="O578" s="52">
        <v>0</v>
      </c>
      <c r="P578" s="52">
        <v>330</v>
      </c>
      <c r="Q578" s="52">
        <v>0</v>
      </c>
      <c r="R578" s="52">
        <v>330</v>
      </c>
      <c r="S578" s="52">
        <v>0</v>
      </c>
      <c r="T578" s="52">
        <v>330</v>
      </c>
      <c r="U578" s="52">
        <v>0</v>
      </c>
      <c r="V578" s="52">
        <v>330</v>
      </c>
      <c r="W578" s="52">
        <v>0</v>
      </c>
      <c r="X578" s="52">
        <v>330</v>
      </c>
      <c r="Y578" s="52">
        <v>0</v>
      </c>
      <c r="Z578" s="52">
        <v>330</v>
      </c>
      <c r="AA578" s="52">
        <v>0</v>
      </c>
      <c r="AB578" s="52">
        <v>330</v>
      </c>
      <c r="AC578" s="52">
        <v>0</v>
      </c>
      <c r="AD578" s="52">
        <v>330</v>
      </c>
      <c r="AE578" s="52">
        <v>0</v>
      </c>
      <c r="AF578" s="52">
        <v>330</v>
      </c>
      <c r="AG578" s="52">
        <v>0</v>
      </c>
      <c r="AH578" s="52">
        <v>3960</v>
      </c>
    </row>
    <row r="579" spans="1:34">
      <c r="A579" s="50" t="s">
        <v>50</v>
      </c>
      <c r="B579" s="50" t="s">
        <v>1729</v>
      </c>
      <c r="C579" s="50" t="s">
        <v>1730</v>
      </c>
      <c r="D579" s="50" t="s">
        <v>1731</v>
      </c>
      <c r="E579" s="50" t="s">
        <v>69</v>
      </c>
      <c r="F579" s="50" t="s">
        <v>808</v>
      </c>
      <c r="G579" s="50" t="s">
        <v>71</v>
      </c>
      <c r="H579" s="53" t="s">
        <v>705</v>
      </c>
      <c r="I579" s="52">
        <v>60</v>
      </c>
      <c r="J579" s="52">
        <v>19310</v>
      </c>
      <c r="K579" s="52">
        <v>60</v>
      </c>
      <c r="L579" s="52">
        <v>19310</v>
      </c>
      <c r="M579" s="52">
        <v>60</v>
      </c>
      <c r="N579" s="52">
        <v>19310</v>
      </c>
      <c r="O579" s="52">
        <v>50</v>
      </c>
      <c r="P579" s="52">
        <v>12410</v>
      </c>
      <c r="Q579" s="52">
        <v>40</v>
      </c>
      <c r="R579" s="52">
        <v>10010</v>
      </c>
      <c r="S579" s="52">
        <v>10</v>
      </c>
      <c r="T579" s="52">
        <v>2810</v>
      </c>
      <c r="U579" s="52">
        <v>0</v>
      </c>
      <c r="V579" s="52">
        <v>410</v>
      </c>
      <c r="W579" s="52">
        <v>0</v>
      </c>
      <c r="X579" s="52">
        <v>410</v>
      </c>
      <c r="Y579" s="52">
        <v>0</v>
      </c>
      <c r="Z579" s="52">
        <v>410</v>
      </c>
      <c r="AA579" s="52">
        <v>0</v>
      </c>
      <c r="AB579" s="52">
        <v>410</v>
      </c>
      <c r="AC579" s="52">
        <v>0</v>
      </c>
      <c r="AD579" s="52">
        <v>410</v>
      </c>
      <c r="AE579" s="52">
        <v>0</v>
      </c>
      <c r="AF579" s="52">
        <v>410</v>
      </c>
      <c r="AG579" s="52">
        <v>280</v>
      </c>
      <c r="AH579" s="52">
        <v>85620</v>
      </c>
    </row>
    <row r="580" spans="1:34">
      <c r="A580" s="50" t="s">
        <v>50</v>
      </c>
      <c r="B580" s="50" t="s">
        <v>1732</v>
      </c>
      <c r="C580" s="50" t="s">
        <v>1733</v>
      </c>
      <c r="D580" s="50" t="s">
        <v>1734</v>
      </c>
      <c r="E580" s="50" t="s">
        <v>69</v>
      </c>
      <c r="F580" s="50" t="s">
        <v>836</v>
      </c>
      <c r="G580" s="50" t="s">
        <v>71</v>
      </c>
      <c r="H580" s="53" t="s">
        <v>705</v>
      </c>
      <c r="I580" s="52">
        <v>170</v>
      </c>
      <c r="J580" s="52">
        <v>98010</v>
      </c>
      <c r="K580" s="52">
        <v>130</v>
      </c>
      <c r="L580" s="52">
        <v>68810</v>
      </c>
      <c r="M580" s="52">
        <v>155</v>
      </c>
      <c r="N580" s="52">
        <v>87060</v>
      </c>
      <c r="O580" s="52">
        <v>170</v>
      </c>
      <c r="P580" s="52">
        <v>98010</v>
      </c>
      <c r="Q580" s="52">
        <v>220</v>
      </c>
      <c r="R580" s="52">
        <v>134510</v>
      </c>
      <c r="S580" s="52">
        <v>225</v>
      </c>
      <c r="T580" s="52">
        <v>138160</v>
      </c>
      <c r="U580" s="52">
        <v>0</v>
      </c>
      <c r="V580" s="52">
        <v>410</v>
      </c>
      <c r="W580" s="52">
        <v>0</v>
      </c>
      <c r="X580" s="52">
        <v>410</v>
      </c>
      <c r="Y580" s="52">
        <v>0</v>
      </c>
      <c r="Z580" s="52">
        <v>410</v>
      </c>
      <c r="AA580" s="52">
        <v>0</v>
      </c>
      <c r="AB580" s="52">
        <v>410</v>
      </c>
      <c r="AC580" s="52">
        <v>0</v>
      </c>
      <c r="AD580" s="52">
        <v>410</v>
      </c>
      <c r="AE580" s="52">
        <v>0</v>
      </c>
      <c r="AF580" s="52">
        <v>410</v>
      </c>
      <c r="AG580" s="52">
        <v>1070</v>
      </c>
      <c r="AH580" s="52">
        <v>627020</v>
      </c>
    </row>
    <row r="581" spans="1:34">
      <c r="A581" s="50" t="s">
        <v>50</v>
      </c>
      <c r="B581" s="50" t="s">
        <v>1735</v>
      </c>
      <c r="C581" s="50" t="s">
        <v>1736</v>
      </c>
      <c r="D581" s="50" t="s">
        <v>1737</v>
      </c>
      <c r="E581" s="50" t="s">
        <v>69</v>
      </c>
      <c r="F581" s="50" t="s">
        <v>55</v>
      </c>
      <c r="G581" s="50" t="s">
        <v>71</v>
      </c>
      <c r="H581" s="53" t="s">
        <v>705</v>
      </c>
      <c r="I581" s="52">
        <v>114</v>
      </c>
      <c r="J581" s="52">
        <v>57130</v>
      </c>
      <c r="K581" s="52">
        <v>59</v>
      </c>
      <c r="L581" s="52">
        <v>18620</v>
      </c>
      <c r="M581" s="52">
        <v>67</v>
      </c>
      <c r="N581" s="52">
        <v>24140</v>
      </c>
      <c r="O581" s="52">
        <v>72</v>
      </c>
      <c r="P581" s="52">
        <v>27590</v>
      </c>
      <c r="Q581" s="52">
        <v>73</v>
      </c>
      <c r="R581" s="52">
        <v>28280</v>
      </c>
      <c r="S581" s="52">
        <v>72</v>
      </c>
      <c r="T581" s="52">
        <v>27590</v>
      </c>
      <c r="U581" s="52">
        <v>61</v>
      </c>
      <c r="V581" s="52">
        <v>20000</v>
      </c>
      <c r="W581" s="52">
        <v>34</v>
      </c>
      <c r="X581" s="52">
        <v>8570</v>
      </c>
      <c r="Y581" s="52">
        <v>34</v>
      </c>
      <c r="Z581" s="52">
        <v>8570</v>
      </c>
      <c r="AA581" s="52">
        <v>78</v>
      </c>
      <c r="AB581" s="52">
        <v>31730</v>
      </c>
      <c r="AC581" s="52">
        <v>81</v>
      </c>
      <c r="AD581" s="52">
        <v>33800</v>
      </c>
      <c r="AE581" s="52">
        <v>81</v>
      </c>
      <c r="AF581" s="52">
        <v>33800</v>
      </c>
      <c r="AG581" s="52">
        <v>826</v>
      </c>
      <c r="AH581" s="52">
        <v>319820</v>
      </c>
    </row>
    <row r="582" spans="1:34">
      <c r="A582" s="50" t="s">
        <v>50</v>
      </c>
      <c r="B582" s="50" t="s">
        <v>1738</v>
      </c>
      <c r="C582" s="50" t="s">
        <v>1739</v>
      </c>
      <c r="D582" s="50" t="s">
        <v>1740</v>
      </c>
      <c r="E582" s="50" t="s">
        <v>69</v>
      </c>
      <c r="F582" s="50" t="s">
        <v>808</v>
      </c>
      <c r="G582" s="50" t="s">
        <v>71</v>
      </c>
      <c r="H582" s="53" t="s">
        <v>72</v>
      </c>
      <c r="I582" s="52">
        <v>78</v>
      </c>
      <c r="J582" s="52">
        <v>31730</v>
      </c>
      <c r="K582" s="52">
        <v>60</v>
      </c>
      <c r="L582" s="52">
        <v>19310</v>
      </c>
      <c r="M582" s="52">
        <v>93</v>
      </c>
      <c r="N582" s="52">
        <v>42080</v>
      </c>
      <c r="O582" s="52">
        <v>69</v>
      </c>
      <c r="P582" s="52">
        <v>25520</v>
      </c>
      <c r="Q582" s="52">
        <v>87</v>
      </c>
      <c r="R582" s="52">
        <v>37940</v>
      </c>
      <c r="S582" s="52">
        <v>60</v>
      </c>
      <c r="T582" s="52">
        <v>19310</v>
      </c>
      <c r="U582" s="52">
        <v>60</v>
      </c>
      <c r="V582" s="52">
        <v>19310</v>
      </c>
      <c r="W582" s="52">
        <v>60</v>
      </c>
      <c r="X582" s="52">
        <v>19310</v>
      </c>
      <c r="Y582" s="52">
        <v>78</v>
      </c>
      <c r="Z582" s="52">
        <v>31730</v>
      </c>
      <c r="AA582" s="52">
        <v>117</v>
      </c>
      <c r="AB582" s="52">
        <v>59320</v>
      </c>
      <c r="AC582" s="52">
        <v>75</v>
      </c>
      <c r="AD582" s="52">
        <v>29660</v>
      </c>
      <c r="AE582" s="52">
        <v>63</v>
      </c>
      <c r="AF582" s="52">
        <v>21380</v>
      </c>
      <c r="AG582" s="52">
        <v>900</v>
      </c>
      <c r="AH582" s="52">
        <v>356600</v>
      </c>
    </row>
    <row r="583" spans="1:34">
      <c r="A583" s="50" t="s">
        <v>50</v>
      </c>
      <c r="B583" s="50" t="s">
        <v>1741</v>
      </c>
      <c r="C583" s="50" t="s">
        <v>1742</v>
      </c>
      <c r="D583" s="50" t="s">
        <v>1743</v>
      </c>
      <c r="E583" s="50" t="s">
        <v>69</v>
      </c>
      <c r="F583" s="50" t="s">
        <v>836</v>
      </c>
      <c r="G583" s="50" t="s">
        <v>71</v>
      </c>
      <c r="H583" s="53" t="s">
        <v>705</v>
      </c>
      <c r="I583" s="52">
        <v>0</v>
      </c>
      <c r="J583" s="52">
        <v>410</v>
      </c>
      <c r="K583" s="52">
        <v>0</v>
      </c>
      <c r="L583" s="52">
        <v>410</v>
      </c>
      <c r="M583" s="52">
        <v>0</v>
      </c>
      <c r="N583" s="52">
        <v>410</v>
      </c>
      <c r="O583" s="52">
        <v>0</v>
      </c>
      <c r="P583" s="52">
        <v>410</v>
      </c>
      <c r="Q583" s="52">
        <v>0</v>
      </c>
      <c r="R583" s="52">
        <v>410</v>
      </c>
      <c r="S583" s="52">
        <v>0</v>
      </c>
      <c r="T583" s="52">
        <v>410</v>
      </c>
      <c r="U583" s="52">
        <v>0</v>
      </c>
      <c r="V583" s="52">
        <v>410</v>
      </c>
      <c r="W583" s="52">
        <v>0</v>
      </c>
      <c r="X583" s="52">
        <v>410</v>
      </c>
      <c r="Y583" s="52">
        <v>0</v>
      </c>
      <c r="Z583" s="52">
        <v>410</v>
      </c>
      <c r="AA583" s="52">
        <v>0</v>
      </c>
      <c r="AB583" s="52">
        <v>410</v>
      </c>
      <c r="AC583" s="52">
        <v>0</v>
      </c>
      <c r="AD583" s="52">
        <v>410</v>
      </c>
      <c r="AE583" s="52">
        <v>0</v>
      </c>
      <c r="AF583" s="52">
        <v>410</v>
      </c>
      <c r="AG583" s="52">
        <v>0</v>
      </c>
      <c r="AH583" s="52">
        <v>4920</v>
      </c>
    </row>
    <row r="584" spans="1:34">
      <c r="A584" s="50" t="s">
        <v>50</v>
      </c>
      <c r="B584" s="50" t="s">
        <v>1744</v>
      </c>
      <c r="C584" s="50" t="s">
        <v>1745</v>
      </c>
      <c r="D584" s="50" t="s">
        <v>1746</v>
      </c>
      <c r="E584" s="50" t="s">
        <v>69</v>
      </c>
      <c r="F584" s="50" t="s">
        <v>877</v>
      </c>
      <c r="G584" s="50" t="s">
        <v>71</v>
      </c>
      <c r="H584" s="53" t="s">
        <v>705</v>
      </c>
      <c r="I584" s="52">
        <v>225</v>
      </c>
      <c r="J584" s="52">
        <v>138160</v>
      </c>
      <c r="K584" s="52">
        <v>200</v>
      </c>
      <c r="L584" s="52">
        <v>119910</v>
      </c>
      <c r="M584" s="52">
        <v>100</v>
      </c>
      <c r="N584" s="52">
        <v>46910</v>
      </c>
      <c r="O584" s="52">
        <v>130</v>
      </c>
      <c r="P584" s="52">
        <v>68810</v>
      </c>
      <c r="Q584" s="52">
        <v>140</v>
      </c>
      <c r="R584" s="52">
        <v>76110</v>
      </c>
      <c r="S584" s="52">
        <v>150</v>
      </c>
      <c r="T584" s="52">
        <v>83410</v>
      </c>
      <c r="U584" s="52">
        <v>130</v>
      </c>
      <c r="V584" s="52">
        <v>68810</v>
      </c>
      <c r="W584" s="52">
        <v>120</v>
      </c>
      <c r="X584" s="52">
        <v>61510</v>
      </c>
      <c r="Y584" s="52">
        <v>120</v>
      </c>
      <c r="Z584" s="52">
        <v>61510</v>
      </c>
      <c r="AA584" s="52">
        <v>150</v>
      </c>
      <c r="AB584" s="52">
        <v>83410</v>
      </c>
      <c r="AC584" s="52">
        <v>148</v>
      </c>
      <c r="AD584" s="52">
        <v>81950</v>
      </c>
      <c r="AE584" s="52">
        <v>192</v>
      </c>
      <c r="AF584" s="52">
        <v>114070</v>
      </c>
      <c r="AG584" s="52">
        <v>1805</v>
      </c>
      <c r="AH584" s="52">
        <v>1004570</v>
      </c>
    </row>
    <row r="585" spans="1:34">
      <c r="A585" s="50" t="s">
        <v>50</v>
      </c>
      <c r="B585" s="50" t="s">
        <v>1747</v>
      </c>
      <c r="C585" s="50" t="s">
        <v>1748</v>
      </c>
      <c r="D585" s="50" t="s">
        <v>1749</v>
      </c>
      <c r="E585" s="50" t="s">
        <v>69</v>
      </c>
      <c r="F585" s="50" t="s">
        <v>808</v>
      </c>
      <c r="G585" s="50" t="s">
        <v>71</v>
      </c>
      <c r="H585" s="53" t="s">
        <v>72</v>
      </c>
      <c r="I585" s="52">
        <v>201</v>
      </c>
      <c r="J585" s="52">
        <v>120640</v>
      </c>
      <c r="K585" s="52">
        <v>282</v>
      </c>
      <c r="L585" s="52">
        <v>179770</v>
      </c>
      <c r="M585" s="52">
        <v>129</v>
      </c>
      <c r="N585" s="52">
        <v>68080</v>
      </c>
      <c r="O585" s="52">
        <v>75</v>
      </c>
      <c r="P585" s="52">
        <v>29660</v>
      </c>
      <c r="Q585" s="52">
        <v>147</v>
      </c>
      <c r="R585" s="52">
        <v>81220</v>
      </c>
      <c r="S585" s="52">
        <v>351</v>
      </c>
      <c r="T585" s="52">
        <v>232180</v>
      </c>
      <c r="U585" s="52">
        <v>438</v>
      </c>
      <c r="V585" s="52">
        <v>299170</v>
      </c>
      <c r="W585" s="52">
        <v>507</v>
      </c>
      <c r="X585" s="52">
        <v>352300</v>
      </c>
      <c r="Y585" s="52">
        <v>99</v>
      </c>
      <c r="Z585" s="52">
        <v>46220</v>
      </c>
      <c r="AA585" s="52">
        <v>207</v>
      </c>
      <c r="AB585" s="52">
        <v>125020</v>
      </c>
      <c r="AC585" s="52">
        <v>51</v>
      </c>
      <c r="AD585" s="52">
        <v>13100</v>
      </c>
      <c r="AE585" s="52">
        <v>102</v>
      </c>
      <c r="AF585" s="52">
        <v>48370</v>
      </c>
      <c r="AG585" s="52">
        <v>2589</v>
      </c>
      <c r="AH585" s="52">
        <v>1595730</v>
      </c>
    </row>
    <row r="586" spans="1:34">
      <c r="A586" s="50" t="s">
        <v>50</v>
      </c>
      <c r="B586" s="50" t="s">
        <v>1750</v>
      </c>
      <c r="C586" s="50" t="s">
        <v>1751</v>
      </c>
      <c r="D586" s="50" t="s">
        <v>1752</v>
      </c>
      <c r="E586" s="50" t="s">
        <v>69</v>
      </c>
      <c r="F586" s="50" t="s">
        <v>903</v>
      </c>
      <c r="G586" s="50" t="s">
        <v>71</v>
      </c>
      <c r="H586" s="53" t="s">
        <v>72</v>
      </c>
      <c r="I586" s="52">
        <v>708</v>
      </c>
      <c r="J586" s="52">
        <v>507070</v>
      </c>
      <c r="K586" s="52">
        <v>0</v>
      </c>
      <c r="L586" s="52">
        <v>410</v>
      </c>
      <c r="M586" s="52">
        <v>924</v>
      </c>
      <c r="N586" s="52">
        <v>673390</v>
      </c>
      <c r="O586" s="52">
        <v>1332</v>
      </c>
      <c r="P586" s="52">
        <v>1004150</v>
      </c>
      <c r="Q586" s="52">
        <v>3024</v>
      </c>
      <c r="R586" s="52">
        <v>2391590</v>
      </c>
      <c r="S586" s="52">
        <v>2256</v>
      </c>
      <c r="T586" s="52">
        <v>1761830</v>
      </c>
      <c r="U586" s="52">
        <v>1464</v>
      </c>
      <c r="V586" s="52">
        <v>1112390</v>
      </c>
      <c r="W586" s="52">
        <v>816</v>
      </c>
      <c r="X586" s="52">
        <v>590230</v>
      </c>
      <c r="Y586" s="52">
        <v>504</v>
      </c>
      <c r="Z586" s="52">
        <v>349990</v>
      </c>
      <c r="AA586" s="52">
        <v>1524</v>
      </c>
      <c r="AB586" s="52">
        <v>1161590</v>
      </c>
      <c r="AC586" s="52">
        <v>756</v>
      </c>
      <c r="AD586" s="52">
        <v>544030</v>
      </c>
      <c r="AE586" s="52">
        <v>624</v>
      </c>
      <c r="AF586" s="52">
        <v>442390</v>
      </c>
      <c r="AG586" s="52">
        <v>13932</v>
      </c>
      <c r="AH586" s="52">
        <v>10539060</v>
      </c>
    </row>
    <row r="587" spans="1:34">
      <c r="A587" s="50" t="s">
        <v>50</v>
      </c>
      <c r="B587" s="50" t="s">
        <v>1753</v>
      </c>
      <c r="C587" s="50" t="s">
        <v>1754</v>
      </c>
      <c r="D587" s="50" t="s">
        <v>1755</v>
      </c>
      <c r="E587" s="50" t="s">
        <v>69</v>
      </c>
      <c r="F587" s="50" t="s">
        <v>877</v>
      </c>
      <c r="G587" s="50" t="s">
        <v>71</v>
      </c>
      <c r="H587" s="53" t="s">
        <v>705</v>
      </c>
      <c r="I587" s="52">
        <v>0</v>
      </c>
      <c r="J587" s="52">
        <v>410</v>
      </c>
      <c r="K587" s="52">
        <v>0</v>
      </c>
      <c r="L587" s="52">
        <v>410</v>
      </c>
      <c r="M587" s="52">
        <v>0</v>
      </c>
      <c r="N587" s="52">
        <v>410</v>
      </c>
      <c r="O587" s="52">
        <v>0</v>
      </c>
      <c r="P587" s="52">
        <v>410</v>
      </c>
      <c r="Q587" s="52">
        <v>0</v>
      </c>
      <c r="R587" s="52">
        <v>410</v>
      </c>
      <c r="S587" s="52">
        <v>0</v>
      </c>
      <c r="T587" s="52">
        <v>410</v>
      </c>
      <c r="U587" s="52">
        <v>0</v>
      </c>
      <c r="V587" s="52">
        <v>410</v>
      </c>
      <c r="W587" s="52">
        <v>0</v>
      </c>
      <c r="X587" s="52">
        <v>410</v>
      </c>
      <c r="Y587" s="52">
        <v>0</v>
      </c>
      <c r="Z587" s="52">
        <v>410</v>
      </c>
      <c r="AA587" s="52">
        <v>0</v>
      </c>
      <c r="AB587" s="52">
        <v>410</v>
      </c>
      <c r="AC587" s="52">
        <v>0</v>
      </c>
      <c r="AD587" s="52">
        <v>410</v>
      </c>
      <c r="AE587" s="52">
        <v>0</v>
      </c>
      <c r="AF587" s="52">
        <v>410</v>
      </c>
      <c r="AG587" s="52">
        <v>0</v>
      </c>
      <c r="AH587" s="52">
        <v>4920</v>
      </c>
    </row>
    <row r="588" spans="1:34">
      <c r="A588" s="50" t="s">
        <v>50</v>
      </c>
      <c r="B588" s="50" t="s">
        <v>1756</v>
      </c>
      <c r="C588" s="50" t="s">
        <v>1757</v>
      </c>
      <c r="D588" s="50" t="s">
        <v>1758</v>
      </c>
      <c r="E588" s="50" t="s">
        <v>54</v>
      </c>
      <c r="F588" s="50" t="s">
        <v>55</v>
      </c>
      <c r="G588" s="50" t="s">
        <v>56</v>
      </c>
      <c r="H588" s="53" t="s">
        <v>55</v>
      </c>
      <c r="M588" s="52">
        <v>0</v>
      </c>
      <c r="N588" s="52">
        <v>0</v>
      </c>
      <c r="S588" s="52">
        <v>0</v>
      </c>
      <c r="T588" s="52">
        <v>0</v>
      </c>
      <c r="Y588" s="52">
        <v>0</v>
      </c>
      <c r="Z588" s="52">
        <v>0</v>
      </c>
      <c r="AE588" s="52">
        <v>0</v>
      </c>
      <c r="AF588" s="52">
        <v>0</v>
      </c>
      <c r="AG588" s="52">
        <v>0</v>
      </c>
      <c r="AH588" s="52">
        <v>0</v>
      </c>
    </row>
    <row r="589" spans="1:34">
      <c r="A589" s="50" t="s">
        <v>50</v>
      </c>
      <c r="B589" s="50" t="s">
        <v>1759</v>
      </c>
      <c r="C589" s="50" t="s">
        <v>1760</v>
      </c>
      <c r="D589" s="50" t="s">
        <v>1761</v>
      </c>
      <c r="E589" s="50" t="s">
        <v>54</v>
      </c>
      <c r="F589" s="50" t="s">
        <v>55</v>
      </c>
      <c r="G589" s="50" t="s">
        <v>56</v>
      </c>
      <c r="H589" s="53" t="s">
        <v>55</v>
      </c>
      <c r="M589" s="52">
        <v>0</v>
      </c>
      <c r="N589" s="52">
        <v>990</v>
      </c>
      <c r="S589" s="52">
        <v>0</v>
      </c>
      <c r="T589" s="52">
        <v>990</v>
      </c>
      <c r="Y589" s="52">
        <v>0</v>
      </c>
      <c r="Z589" s="52">
        <v>990</v>
      </c>
      <c r="AE589" s="52">
        <v>0</v>
      </c>
      <c r="AF589" s="52">
        <v>990</v>
      </c>
      <c r="AG589" s="52">
        <v>0</v>
      </c>
      <c r="AH589" s="52">
        <v>3960</v>
      </c>
    </row>
    <row r="590" spans="1:34">
      <c r="A590" s="50" t="s">
        <v>50</v>
      </c>
      <c r="B590" s="50" t="s">
        <v>1762</v>
      </c>
      <c r="C590" s="50" t="s">
        <v>1763</v>
      </c>
      <c r="D590" s="50" t="s">
        <v>1764</v>
      </c>
      <c r="E590" s="50" t="s">
        <v>54</v>
      </c>
      <c r="F590" s="50" t="s">
        <v>55</v>
      </c>
      <c r="G590" s="50" t="s">
        <v>56</v>
      </c>
      <c r="H590" s="53" t="s">
        <v>55</v>
      </c>
      <c r="M590" s="52">
        <v>0</v>
      </c>
      <c r="N590" s="52">
        <v>990</v>
      </c>
      <c r="S590" s="52">
        <v>0</v>
      </c>
      <c r="T590" s="52">
        <v>990</v>
      </c>
      <c r="Y590" s="52">
        <v>0</v>
      </c>
      <c r="Z590" s="52">
        <v>990</v>
      </c>
      <c r="AE590" s="52">
        <v>0</v>
      </c>
      <c r="AF590" s="52">
        <v>990</v>
      </c>
      <c r="AG590" s="52">
        <v>0</v>
      </c>
      <c r="AH590" s="52">
        <v>3960</v>
      </c>
    </row>
    <row r="591" spans="1:34">
      <c r="A591" s="50" t="s">
        <v>50</v>
      </c>
      <c r="B591" s="50" t="s">
        <v>1765</v>
      </c>
      <c r="C591" s="50" t="s">
        <v>1766</v>
      </c>
      <c r="D591" s="50" t="s">
        <v>1767</v>
      </c>
      <c r="E591" s="50" t="s">
        <v>54</v>
      </c>
      <c r="F591" s="50" t="s">
        <v>55</v>
      </c>
      <c r="G591" s="50" t="s">
        <v>56</v>
      </c>
      <c r="H591" s="53" t="s">
        <v>55</v>
      </c>
      <c r="M591" s="52">
        <v>0</v>
      </c>
      <c r="N591" s="52">
        <v>990</v>
      </c>
      <c r="S591" s="52">
        <v>0</v>
      </c>
      <c r="T591" s="52">
        <v>990</v>
      </c>
      <c r="Y591" s="52">
        <v>0</v>
      </c>
      <c r="Z591" s="52">
        <v>990</v>
      </c>
      <c r="AE591" s="52">
        <v>0</v>
      </c>
      <c r="AF591" s="52">
        <v>990</v>
      </c>
      <c r="AG591" s="52">
        <v>0</v>
      </c>
      <c r="AH591" s="52">
        <v>3960</v>
      </c>
    </row>
    <row r="592" spans="1:34">
      <c r="A592" s="50" t="s">
        <v>50</v>
      </c>
      <c r="B592" s="50" t="s">
        <v>1768</v>
      </c>
      <c r="C592" s="50" t="s">
        <v>1769</v>
      </c>
      <c r="D592" s="50" t="s">
        <v>1770</v>
      </c>
      <c r="E592" s="50" t="s">
        <v>69</v>
      </c>
      <c r="F592" s="50" t="s">
        <v>808</v>
      </c>
      <c r="G592" s="50" t="s">
        <v>71</v>
      </c>
      <c r="H592" s="53" t="s">
        <v>705</v>
      </c>
      <c r="I592" s="52">
        <v>62</v>
      </c>
      <c r="J592" s="52">
        <v>20690</v>
      </c>
      <c r="K592" s="52">
        <v>0</v>
      </c>
      <c r="L592" s="52">
        <v>410</v>
      </c>
      <c r="M592" s="52">
        <v>0</v>
      </c>
      <c r="N592" s="52">
        <v>410</v>
      </c>
      <c r="O592" s="52">
        <v>21</v>
      </c>
      <c r="P592" s="52">
        <v>5450</v>
      </c>
      <c r="Q592" s="52">
        <v>91</v>
      </c>
      <c r="R592" s="52">
        <v>40700</v>
      </c>
      <c r="S592" s="52">
        <v>106</v>
      </c>
      <c r="T592" s="52">
        <v>51290</v>
      </c>
      <c r="U592" s="52">
        <v>83</v>
      </c>
      <c r="V592" s="52">
        <v>35180</v>
      </c>
      <c r="W592" s="52">
        <v>39</v>
      </c>
      <c r="X592" s="52">
        <v>9770</v>
      </c>
      <c r="Y592" s="52">
        <v>51</v>
      </c>
      <c r="Z592" s="52">
        <v>13100</v>
      </c>
      <c r="AA592" s="52">
        <v>67</v>
      </c>
      <c r="AB592" s="52">
        <v>24140</v>
      </c>
      <c r="AC592" s="52">
        <v>61</v>
      </c>
      <c r="AD592" s="52">
        <v>20000</v>
      </c>
      <c r="AE592" s="52">
        <v>55</v>
      </c>
      <c r="AF592" s="52">
        <v>15860</v>
      </c>
      <c r="AG592" s="52">
        <v>636</v>
      </c>
      <c r="AH592" s="52">
        <v>237000</v>
      </c>
    </row>
    <row r="593" spans="1:34">
      <c r="A593" s="50" t="s">
        <v>50</v>
      </c>
      <c r="B593" s="50" t="s">
        <v>1771</v>
      </c>
      <c r="C593" s="50" t="s">
        <v>1772</v>
      </c>
      <c r="D593" s="50" t="s">
        <v>1773</v>
      </c>
      <c r="E593" s="50" t="s">
        <v>54</v>
      </c>
      <c r="F593" s="50" t="s">
        <v>55</v>
      </c>
      <c r="G593" s="50" t="s">
        <v>56</v>
      </c>
      <c r="H593" s="53" t="s">
        <v>55</v>
      </c>
      <c r="M593" s="52">
        <v>24</v>
      </c>
      <c r="N593" s="52">
        <v>5310</v>
      </c>
      <c r="S593" s="52">
        <v>24</v>
      </c>
      <c r="T593" s="52">
        <v>5310</v>
      </c>
      <c r="Y593" s="52">
        <v>24</v>
      </c>
      <c r="Z593" s="52">
        <v>5310</v>
      </c>
      <c r="AE593" s="52">
        <v>24</v>
      </c>
      <c r="AF593" s="52">
        <v>5310</v>
      </c>
      <c r="AG593" s="52">
        <v>96</v>
      </c>
      <c r="AH593" s="52">
        <v>21240</v>
      </c>
    </row>
    <row r="594" spans="1:34">
      <c r="A594" s="50" t="s">
        <v>50</v>
      </c>
      <c r="B594" s="50" t="s">
        <v>1774</v>
      </c>
      <c r="C594" s="50" t="s">
        <v>1775</v>
      </c>
      <c r="D594" s="50" t="s">
        <v>1776</v>
      </c>
      <c r="E594" s="50" t="s">
        <v>54</v>
      </c>
      <c r="F594" s="50" t="s">
        <v>55</v>
      </c>
      <c r="G594" s="50" t="s">
        <v>56</v>
      </c>
      <c r="H594" s="53" t="s">
        <v>55</v>
      </c>
      <c r="M594" s="52">
        <v>24</v>
      </c>
      <c r="N594" s="52">
        <v>5310</v>
      </c>
      <c r="S594" s="52">
        <v>24</v>
      </c>
      <c r="T594" s="52">
        <v>5310</v>
      </c>
      <c r="Y594" s="52">
        <v>24</v>
      </c>
      <c r="Z594" s="52">
        <v>5310</v>
      </c>
      <c r="AE594" s="52">
        <v>24</v>
      </c>
      <c r="AF594" s="52">
        <v>5310</v>
      </c>
      <c r="AG594" s="52">
        <v>96</v>
      </c>
      <c r="AH594" s="52">
        <v>21240</v>
      </c>
    </row>
    <row r="595" spans="1:34">
      <c r="A595" s="50" t="s">
        <v>50</v>
      </c>
      <c r="B595" s="50" t="s">
        <v>1777</v>
      </c>
      <c r="C595" s="50" t="s">
        <v>1778</v>
      </c>
      <c r="D595" s="50" t="s">
        <v>1779</v>
      </c>
      <c r="E595" s="50" t="s">
        <v>54</v>
      </c>
      <c r="F595" s="50" t="s">
        <v>55</v>
      </c>
      <c r="G595" s="50" t="s">
        <v>56</v>
      </c>
      <c r="H595" s="53" t="s">
        <v>55</v>
      </c>
      <c r="M595" s="52">
        <v>18</v>
      </c>
      <c r="N595" s="52">
        <v>0</v>
      </c>
      <c r="S595" s="52">
        <v>18</v>
      </c>
      <c r="T595" s="52">
        <v>0</v>
      </c>
      <c r="Y595" s="52">
        <v>18</v>
      </c>
      <c r="Z595" s="52">
        <v>0</v>
      </c>
      <c r="AE595" s="52">
        <v>18</v>
      </c>
      <c r="AF595" s="52">
        <v>0</v>
      </c>
      <c r="AG595" s="52">
        <v>72</v>
      </c>
      <c r="AH595" s="52">
        <v>0</v>
      </c>
    </row>
    <row r="596" spans="1:34">
      <c r="A596" s="50" t="s">
        <v>50</v>
      </c>
      <c r="B596" s="50" t="s">
        <v>1780</v>
      </c>
      <c r="C596" s="50" t="s">
        <v>1781</v>
      </c>
      <c r="D596" s="50" t="s">
        <v>1782</v>
      </c>
      <c r="E596" s="50" t="s">
        <v>69</v>
      </c>
      <c r="F596" s="50" t="s">
        <v>808</v>
      </c>
      <c r="G596" s="50" t="s">
        <v>71</v>
      </c>
      <c r="H596" s="53" t="s">
        <v>705</v>
      </c>
      <c r="I596" s="52">
        <v>73</v>
      </c>
      <c r="J596" s="52">
        <v>28280</v>
      </c>
      <c r="K596" s="52">
        <v>0</v>
      </c>
      <c r="L596" s="52">
        <v>410</v>
      </c>
      <c r="M596" s="52">
        <v>0</v>
      </c>
      <c r="N596" s="52">
        <v>410</v>
      </c>
      <c r="O596" s="52">
        <v>0</v>
      </c>
      <c r="P596" s="52">
        <v>410</v>
      </c>
      <c r="Q596" s="52">
        <v>62</v>
      </c>
      <c r="R596" s="52">
        <v>20690</v>
      </c>
      <c r="S596" s="52">
        <v>0</v>
      </c>
      <c r="T596" s="52">
        <v>410</v>
      </c>
      <c r="U596" s="52">
        <v>29</v>
      </c>
      <c r="V596" s="52">
        <v>7370</v>
      </c>
      <c r="W596" s="52">
        <v>10</v>
      </c>
      <c r="X596" s="52">
        <v>2810</v>
      </c>
      <c r="Y596" s="52">
        <v>0</v>
      </c>
      <c r="Z596" s="52">
        <v>410</v>
      </c>
      <c r="AA596" s="52">
        <v>0</v>
      </c>
      <c r="AB596" s="52">
        <v>410</v>
      </c>
      <c r="AC596" s="52">
        <v>0</v>
      </c>
      <c r="AD596" s="52">
        <v>410</v>
      </c>
      <c r="AE596" s="52">
        <v>0</v>
      </c>
      <c r="AF596" s="52">
        <v>410</v>
      </c>
      <c r="AG596" s="52">
        <v>174</v>
      </c>
      <c r="AH596" s="52">
        <v>62430</v>
      </c>
    </row>
    <row r="597" spans="1:34">
      <c r="A597" s="50" t="s">
        <v>50</v>
      </c>
      <c r="B597" s="50" t="s">
        <v>1783</v>
      </c>
      <c r="C597" s="50" t="s">
        <v>1784</v>
      </c>
      <c r="D597" s="50" t="s">
        <v>1785</v>
      </c>
      <c r="E597" s="50" t="s">
        <v>69</v>
      </c>
      <c r="F597" s="50" t="s">
        <v>808</v>
      </c>
      <c r="G597" s="50" t="s">
        <v>71</v>
      </c>
      <c r="H597" s="53" t="s">
        <v>72</v>
      </c>
      <c r="I597" s="52">
        <v>81</v>
      </c>
      <c r="J597" s="52">
        <v>33800</v>
      </c>
      <c r="K597" s="52">
        <v>69</v>
      </c>
      <c r="L597" s="52">
        <v>25520</v>
      </c>
      <c r="M597" s="52">
        <v>48</v>
      </c>
      <c r="N597" s="52">
        <v>11930</v>
      </c>
      <c r="O597" s="52">
        <v>30</v>
      </c>
      <c r="P597" s="52">
        <v>7610</v>
      </c>
      <c r="Q597" s="52">
        <v>39</v>
      </c>
      <c r="R597" s="52">
        <v>9770</v>
      </c>
      <c r="S597" s="52">
        <v>36</v>
      </c>
      <c r="T597" s="52">
        <v>9050</v>
      </c>
      <c r="U597" s="52">
        <v>51</v>
      </c>
      <c r="V597" s="52">
        <v>13100</v>
      </c>
      <c r="W597" s="52">
        <v>30</v>
      </c>
      <c r="X597" s="52">
        <v>7610</v>
      </c>
      <c r="Y597" s="52">
        <v>30</v>
      </c>
      <c r="Z597" s="52">
        <v>7610</v>
      </c>
      <c r="AA597" s="52">
        <v>39</v>
      </c>
      <c r="AB597" s="52">
        <v>9770</v>
      </c>
      <c r="AC597" s="52">
        <v>27</v>
      </c>
      <c r="AD597" s="52">
        <v>6890</v>
      </c>
      <c r="AE597" s="52">
        <v>30</v>
      </c>
      <c r="AF597" s="52">
        <v>7610</v>
      </c>
      <c r="AG597" s="52">
        <v>510</v>
      </c>
      <c r="AH597" s="52">
        <v>150270</v>
      </c>
    </row>
    <row r="598" spans="1:34">
      <c r="A598" s="50" t="s">
        <v>50</v>
      </c>
      <c r="B598" s="50" t="s">
        <v>1786</v>
      </c>
      <c r="C598" s="50" t="s">
        <v>1787</v>
      </c>
      <c r="D598" s="50" t="s">
        <v>1788</v>
      </c>
      <c r="E598" s="50" t="s">
        <v>54</v>
      </c>
      <c r="F598" s="50" t="s">
        <v>55</v>
      </c>
      <c r="G598" s="50" t="s">
        <v>56</v>
      </c>
      <c r="H598" s="53" t="s">
        <v>55</v>
      </c>
      <c r="M598" s="52">
        <v>18</v>
      </c>
      <c r="N598" s="52">
        <v>4230</v>
      </c>
      <c r="S598" s="52">
        <v>18</v>
      </c>
      <c r="T598" s="52">
        <v>4230</v>
      </c>
      <c r="Y598" s="52">
        <v>18</v>
      </c>
      <c r="Z598" s="52">
        <v>4230</v>
      </c>
      <c r="AE598" s="52">
        <v>18</v>
      </c>
      <c r="AF598" s="52">
        <v>4230</v>
      </c>
      <c r="AG598" s="52">
        <v>72</v>
      </c>
      <c r="AH598" s="52">
        <v>16920</v>
      </c>
    </row>
    <row r="599" spans="1:34">
      <c r="A599" s="50" t="s">
        <v>50</v>
      </c>
      <c r="B599" s="50" t="s">
        <v>1789</v>
      </c>
      <c r="C599" s="50" t="s">
        <v>1790</v>
      </c>
      <c r="D599" s="50" t="s">
        <v>1791</v>
      </c>
      <c r="E599" s="50" t="s">
        <v>54</v>
      </c>
      <c r="F599" s="50" t="s">
        <v>55</v>
      </c>
      <c r="G599" s="50" t="s">
        <v>56</v>
      </c>
      <c r="H599" s="53" t="s">
        <v>55</v>
      </c>
      <c r="M599" s="52">
        <v>18</v>
      </c>
      <c r="N599" s="52">
        <v>0</v>
      </c>
      <c r="S599" s="52">
        <v>18</v>
      </c>
      <c r="T599" s="52">
        <v>0</v>
      </c>
      <c r="Y599" s="52">
        <v>18</v>
      </c>
      <c r="Z599" s="52">
        <v>0</v>
      </c>
      <c r="AE599" s="52">
        <v>18</v>
      </c>
      <c r="AF599" s="52">
        <v>0</v>
      </c>
      <c r="AG599" s="52">
        <v>72</v>
      </c>
      <c r="AH599" s="52">
        <v>0</v>
      </c>
    </row>
    <row r="600" spans="1:34">
      <c r="A600" s="50" t="s">
        <v>50</v>
      </c>
      <c r="B600" s="50" t="s">
        <v>1792</v>
      </c>
      <c r="C600" s="50" t="s">
        <v>1793</v>
      </c>
      <c r="D600" s="50" t="s">
        <v>1794</v>
      </c>
      <c r="E600" s="50" t="s">
        <v>54</v>
      </c>
      <c r="F600" s="50" t="s">
        <v>55</v>
      </c>
      <c r="G600" s="50" t="s">
        <v>56</v>
      </c>
      <c r="H600" s="53" t="s">
        <v>55</v>
      </c>
      <c r="M600" s="52">
        <v>30</v>
      </c>
      <c r="N600" s="52">
        <v>6390</v>
      </c>
      <c r="S600" s="52">
        <v>30</v>
      </c>
      <c r="T600" s="52">
        <v>6390</v>
      </c>
      <c r="Y600" s="52">
        <v>30</v>
      </c>
      <c r="Z600" s="52">
        <v>6390</v>
      </c>
      <c r="AE600" s="52">
        <v>30</v>
      </c>
      <c r="AF600" s="52">
        <v>6390</v>
      </c>
      <c r="AG600" s="52">
        <v>120</v>
      </c>
      <c r="AH600" s="52">
        <v>25560</v>
      </c>
    </row>
    <row r="601" spans="1:34">
      <c r="A601" s="50" t="s">
        <v>50</v>
      </c>
      <c r="B601" s="50" t="s">
        <v>1795</v>
      </c>
      <c r="C601" s="50" t="s">
        <v>1796</v>
      </c>
      <c r="D601" s="50" t="s">
        <v>1797</v>
      </c>
      <c r="E601" s="50" t="s">
        <v>54</v>
      </c>
      <c r="F601" s="50" t="s">
        <v>55</v>
      </c>
      <c r="G601" s="50" t="s">
        <v>56</v>
      </c>
      <c r="H601" s="53" t="s">
        <v>55</v>
      </c>
      <c r="M601" s="52">
        <v>30</v>
      </c>
      <c r="N601" s="52">
        <v>6390</v>
      </c>
      <c r="S601" s="52">
        <v>30</v>
      </c>
      <c r="T601" s="52">
        <v>6390</v>
      </c>
      <c r="Y601" s="52">
        <v>30</v>
      </c>
      <c r="Z601" s="52">
        <v>6390</v>
      </c>
      <c r="AE601" s="52">
        <v>30</v>
      </c>
      <c r="AF601" s="52">
        <v>6390</v>
      </c>
      <c r="AG601" s="52">
        <v>120</v>
      </c>
      <c r="AH601" s="52">
        <v>25560</v>
      </c>
    </row>
    <row r="602" spans="1:34">
      <c r="A602" s="50" t="s">
        <v>50</v>
      </c>
      <c r="B602" s="50" t="s">
        <v>1798</v>
      </c>
      <c r="C602" s="50" t="s">
        <v>1799</v>
      </c>
      <c r="D602" s="50" t="s">
        <v>1800</v>
      </c>
      <c r="E602" s="50" t="s">
        <v>69</v>
      </c>
      <c r="F602" s="50" t="s">
        <v>877</v>
      </c>
      <c r="G602" s="50" t="s">
        <v>71</v>
      </c>
      <c r="H602" s="53" t="s">
        <v>72</v>
      </c>
      <c r="I602" s="52">
        <v>0</v>
      </c>
      <c r="J602" s="52">
        <v>0</v>
      </c>
      <c r="K602" s="52">
        <v>0</v>
      </c>
      <c r="L602" s="52">
        <v>0</v>
      </c>
      <c r="M602" s="52">
        <v>0</v>
      </c>
      <c r="N602" s="52">
        <v>0</v>
      </c>
      <c r="O602" s="52">
        <v>0</v>
      </c>
      <c r="P602" s="52">
        <v>0</v>
      </c>
      <c r="Q602" s="52">
        <v>0</v>
      </c>
      <c r="R602" s="52">
        <v>0</v>
      </c>
      <c r="S602" s="52">
        <v>0</v>
      </c>
      <c r="T602" s="52">
        <v>0</v>
      </c>
      <c r="U602" s="52">
        <v>0</v>
      </c>
      <c r="V602" s="52">
        <v>0</v>
      </c>
      <c r="W602" s="52">
        <v>0</v>
      </c>
      <c r="X602" s="52">
        <v>0</v>
      </c>
      <c r="Y602" s="52">
        <v>0</v>
      </c>
      <c r="Z602" s="52">
        <v>0</v>
      </c>
      <c r="AA602" s="52">
        <v>0</v>
      </c>
      <c r="AB602" s="52">
        <v>0</v>
      </c>
      <c r="AC602" s="52">
        <v>0</v>
      </c>
      <c r="AD602" s="52">
        <v>0</v>
      </c>
      <c r="AE602" s="52">
        <v>0</v>
      </c>
      <c r="AF602" s="52">
        <v>0</v>
      </c>
      <c r="AG602" s="52">
        <v>0</v>
      </c>
      <c r="AH602" s="52">
        <v>0</v>
      </c>
    </row>
    <row r="603" spans="1:34">
      <c r="A603" s="50" t="s">
        <v>50</v>
      </c>
      <c r="B603" s="50" t="s">
        <v>1801</v>
      </c>
      <c r="C603" s="50" t="s">
        <v>1802</v>
      </c>
      <c r="D603" s="50" t="s">
        <v>1800</v>
      </c>
      <c r="E603" s="50" t="s">
        <v>69</v>
      </c>
      <c r="F603" s="50" t="s">
        <v>877</v>
      </c>
      <c r="G603" s="50" t="s">
        <v>71</v>
      </c>
      <c r="H603" s="53" t="s">
        <v>72</v>
      </c>
      <c r="I603" s="52">
        <v>0</v>
      </c>
      <c r="J603" s="52">
        <v>0</v>
      </c>
      <c r="K603" s="52">
        <v>0</v>
      </c>
      <c r="L603" s="52">
        <v>0</v>
      </c>
      <c r="M603" s="52">
        <v>0</v>
      </c>
      <c r="N603" s="52">
        <v>0</v>
      </c>
      <c r="O603" s="52">
        <v>0</v>
      </c>
      <c r="P603" s="52">
        <v>0</v>
      </c>
      <c r="Q603" s="52">
        <v>0</v>
      </c>
      <c r="R603" s="52">
        <v>0</v>
      </c>
      <c r="S603" s="52">
        <v>0</v>
      </c>
      <c r="T603" s="52">
        <v>0</v>
      </c>
      <c r="U603" s="52">
        <v>0</v>
      </c>
      <c r="V603" s="52">
        <v>0</v>
      </c>
      <c r="W603" s="52">
        <v>0</v>
      </c>
      <c r="X603" s="52">
        <v>0</v>
      </c>
      <c r="Y603" s="52">
        <v>0</v>
      </c>
      <c r="Z603" s="52">
        <v>0</v>
      </c>
      <c r="AA603" s="52">
        <v>0</v>
      </c>
      <c r="AB603" s="52">
        <v>0</v>
      </c>
      <c r="AC603" s="52">
        <v>0</v>
      </c>
      <c r="AD603" s="52">
        <v>0</v>
      </c>
      <c r="AE603" s="52">
        <v>0</v>
      </c>
      <c r="AF603" s="52">
        <v>0</v>
      </c>
      <c r="AG603" s="52">
        <v>0</v>
      </c>
      <c r="AH603" s="52">
        <v>0</v>
      </c>
    </row>
    <row r="604" spans="1:34">
      <c r="A604" s="50" t="s">
        <v>50</v>
      </c>
      <c r="B604" s="50" t="s">
        <v>1803</v>
      </c>
      <c r="C604" s="50" t="s">
        <v>1804</v>
      </c>
      <c r="D604" s="50" t="s">
        <v>1805</v>
      </c>
      <c r="E604" s="50" t="s">
        <v>902</v>
      </c>
      <c r="F604" s="50" t="s">
        <v>903</v>
      </c>
      <c r="G604" s="50" t="s">
        <v>71</v>
      </c>
      <c r="H604" s="53" t="s">
        <v>705</v>
      </c>
      <c r="I604" s="52">
        <v>0</v>
      </c>
      <c r="J604" s="52">
        <v>510</v>
      </c>
      <c r="K604" s="52">
        <v>0</v>
      </c>
      <c r="L604" s="52">
        <v>510</v>
      </c>
      <c r="M604" s="52">
        <v>0</v>
      </c>
      <c r="N604" s="52">
        <v>510</v>
      </c>
      <c r="O604" s="52">
        <v>0</v>
      </c>
      <c r="P604" s="52">
        <v>510</v>
      </c>
      <c r="Q604" s="52">
        <v>0</v>
      </c>
      <c r="R604" s="52">
        <v>510</v>
      </c>
      <c r="S604" s="52">
        <v>0</v>
      </c>
      <c r="T604" s="52">
        <v>510</v>
      </c>
      <c r="U604" s="52">
        <v>336</v>
      </c>
      <c r="V604" s="52">
        <v>158430</v>
      </c>
      <c r="W604" s="52">
        <v>240</v>
      </c>
      <c r="X604" s="52">
        <v>113310</v>
      </c>
      <c r="Y604" s="52">
        <v>0</v>
      </c>
      <c r="Z604" s="52">
        <v>510</v>
      </c>
      <c r="AA604" s="52">
        <v>0</v>
      </c>
      <c r="AB604" s="52">
        <v>510</v>
      </c>
      <c r="AC604" s="52">
        <v>252</v>
      </c>
      <c r="AD604" s="52">
        <v>118950</v>
      </c>
      <c r="AE604" s="52">
        <v>7848</v>
      </c>
      <c r="AF604" s="52">
        <v>7614390</v>
      </c>
      <c r="AG604" s="52">
        <v>8676</v>
      </c>
      <c r="AH604" s="52">
        <v>8009160</v>
      </c>
    </row>
    <row r="605" spans="1:34">
      <c r="A605" s="50" t="s">
        <v>50</v>
      </c>
      <c r="B605" s="50" t="s">
        <v>1806</v>
      </c>
      <c r="C605" s="50" t="s">
        <v>1807</v>
      </c>
      <c r="D605" s="50" t="s">
        <v>1808</v>
      </c>
      <c r="E605" s="50" t="s">
        <v>69</v>
      </c>
      <c r="F605" s="50" t="s">
        <v>55</v>
      </c>
      <c r="G605" s="50" t="s">
        <v>56</v>
      </c>
      <c r="H605" s="53" t="s">
        <v>55</v>
      </c>
      <c r="M605" s="52">
        <v>60</v>
      </c>
      <c r="N605" s="52">
        <v>0</v>
      </c>
      <c r="S605" s="52">
        <v>60</v>
      </c>
      <c r="T605" s="52">
        <v>0</v>
      </c>
      <c r="Y605" s="52">
        <v>60</v>
      </c>
      <c r="Z605" s="52">
        <v>0</v>
      </c>
      <c r="AE605" s="52">
        <v>60</v>
      </c>
      <c r="AF605" s="52">
        <v>0</v>
      </c>
      <c r="AG605" s="52">
        <v>240</v>
      </c>
      <c r="AH605" s="52">
        <v>0</v>
      </c>
    </row>
    <row r="606" spans="1:34">
      <c r="A606" s="50" t="s">
        <v>50</v>
      </c>
      <c r="B606" s="50" t="s">
        <v>1809</v>
      </c>
      <c r="C606" s="50" t="s">
        <v>1810</v>
      </c>
      <c r="D606" s="50" t="s">
        <v>1811</v>
      </c>
      <c r="E606" s="50" t="s">
        <v>69</v>
      </c>
      <c r="F606" s="50" t="s">
        <v>808</v>
      </c>
      <c r="G606" s="50" t="s">
        <v>71</v>
      </c>
      <c r="H606" s="53" t="s">
        <v>72</v>
      </c>
      <c r="I606" s="52">
        <v>0</v>
      </c>
      <c r="J606" s="52">
        <v>0</v>
      </c>
      <c r="K606" s="52">
        <v>0</v>
      </c>
      <c r="L606" s="52">
        <v>0</v>
      </c>
      <c r="M606" s="52">
        <v>0</v>
      </c>
      <c r="N606" s="52">
        <v>0</v>
      </c>
      <c r="O606" s="52">
        <v>0</v>
      </c>
      <c r="P606" s="52">
        <v>0</v>
      </c>
      <c r="Q606" s="52">
        <v>0</v>
      </c>
      <c r="R606" s="52">
        <v>0</v>
      </c>
      <c r="S606" s="52">
        <v>0</v>
      </c>
      <c r="T606" s="52">
        <v>0</v>
      </c>
      <c r="U606" s="52">
        <v>0</v>
      </c>
      <c r="V606" s="52">
        <v>0</v>
      </c>
      <c r="W606" s="52">
        <v>0</v>
      </c>
      <c r="X606" s="52">
        <v>0</v>
      </c>
      <c r="Y606" s="52">
        <v>0</v>
      </c>
      <c r="Z606" s="52">
        <v>0</v>
      </c>
      <c r="AA606" s="52">
        <v>0</v>
      </c>
      <c r="AB606" s="52">
        <v>0</v>
      </c>
      <c r="AC606" s="52">
        <v>0</v>
      </c>
      <c r="AD606" s="52">
        <v>0</v>
      </c>
      <c r="AE606" s="52">
        <v>0</v>
      </c>
      <c r="AF606" s="52">
        <v>0</v>
      </c>
      <c r="AG606" s="52">
        <v>0</v>
      </c>
      <c r="AH606" s="52">
        <v>0</v>
      </c>
    </row>
    <row r="607" spans="1:34">
      <c r="A607" s="50" t="s">
        <v>50</v>
      </c>
      <c r="B607" s="50" t="s">
        <v>1812</v>
      </c>
      <c r="C607" s="50" t="s">
        <v>1813</v>
      </c>
      <c r="D607" s="50" t="s">
        <v>1814</v>
      </c>
      <c r="E607" s="50" t="s">
        <v>54</v>
      </c>
      <c r="F607" s="50" t="s">
        <v>70</v>
      </c>
      <c r="G607" s="50" t="s">
        <v>71</v>
      </c>
      <c r="H607" s="53" t="s">
        <v>705</v>
      </c>
      <c r="I607" s="52">
        <v>0</v>
      </c>
      <c r="J607" s="52">
        <v>330</v>
      </c>
      <c r="K607" s="52">
        <v>0</v>
      </c>
      <c r="L607" s="52">
        <v>330</v>
      </c>
      <c r="M607" s="52">
        <v>0</v>
      </c>
      <c r="N607" s="52">
        <v>330</v>
      </c>
      <c r="O607" s="52">
        <v>0</v>
      </c>
      <c r="P607" s="52">
        <v>330</v>
      </c>
      <c r="Q607" s="52">
        <v>0</v>
      </c>
      <c r="R607" s="52">
        <v>330</v>
      </c>
      <c r="S607" s="52">
        <v>0</v>
      </c>
      <c r="T607" s="52">
        <v>330</v>
      </c>
      <c r="U607" s="52">
        <v>0</v>
      </c>
      <c r="V607" s="52">
        <v>330</v>
      </c>
      <c r="W607" s="52">
        <v>0</v>
      </c>
      <c r="X607" s="52">
        <v>330</v>
      </c>
      <c r="Y607" s="52">
        <v>0</v>
      </c>
      <c r="Z607" s="52">
        <v>330</v>
      </c>
      <c r="AA607" s="52">
        <v>0</v>
      </c>
      <c r="AB607" s="52">
        <v>330</v>
      </c>
      <c r="AC607" s="52">
        <v>0</v>
      </c>
      <c r="AD607" s="52">
        <v>330</v>
      </c>
      <c r="AE607" s="52">
        <v>0</v>
      </c>
      <c r="AF607" s="52">
        <v>330</v>
      </c>
      <c r="AG607" s="52">
        <v>0</v>
      </c>
      <c r="AH607" s="52">
        <v>3960</v>
      </c>
    </row>
    <row r="608" spans="1:34">
      <c r="A608" s="50" t="s">
        <v>50</v>
      </c>
      <c r="B608" s="50" t="s">
        <v>1815</v>
      </c>
      <c r="C608" s="50" t="s">
        <v>1816</v>
      </c>
      <c r="D608" s="50" t="s">
        <v>1817</v>
      </c>
      <c r="E608" s="50" t="s">
        <v>830</v>
      </c>
      <c r="F608" s="50" t="s">
        <v>55</v>
      </c>
      <c r="G608" s="50" t="s">
        <v>71</v>
      </c>
      <c r="H608" s="53" t="s">
        <v>705</v>
      </c>
      <c r="I608" s="52">
        <v>0</v>
      </c>
      <c r="J608" s="52">
        <v>360</v>
      </c>
      <c r="K608" s="52">
        <v>0</v>
      </c>
      <c r="L608" s="52">
        <v>360</v>
      </c>
      <c r="M608" s="52">
        <v>0</v>
      </c>
      <c r="N608" s="52">
        <v>360</v>
      </c>
      <c r="O608" s="52">
        <v>0</v>
      </c>
      <c r="P608" s="52">
        <v>360</v>
      </c>
      <c r="Q608" s="52">
        <v>0</v>
      </c>
      <c r="R608" s="52">
        <v>360</v>
      </c>
      <c r="S608" s="52">
        <v>0</v>
      </c>
      <c r="T608" s="52">
        <v>360</v>
      </c>
      <c r="U608" s="52">
        <v>0</v>
      </c>
      <c r="V608" s="52">
        <v>360</v>
      </c>
      <c r="W608" s="52">
        <v>0</v>
      </c>
      <c r="X608" s="52">
        <v>360</v>
      </c>
      <c r="Y608" s="52">
        <v>0</v>
      </c>
      <c r="Z608" s="52">
        <v>360</v>
      </c>
      <c r="AA608" s="52">
        <v>0</v>
      </c>
      <c r="AB608" s="52">
        <v>360</v>
      </c>
      <c r="AC608" s="52">
        <v>0</v>
      </c>
      <c r="AD608" s="52">
        <v>360</v>
      </c>
      <c r="AE608" s="52">
        <v>0</v>
      </c>
      <c r="AF608" s="52">
        <v>360</v>
      </c>
      <c r="AG608" s="52">
        <v>0</v>
      </c>
      <c r="AH608" s="52">
        <v>4320</v>
      </c>
    </row>
    <row r="609" spans="1:34">
      <c r="A609" s="50" t="s">
        <v>50</v>
      </c>
      <c r="B609" s="50" t="s">
        <v>1818</v>
      </c>
      <c r="C609" s="50" t="s">
        <v>1819</v>
      </c>
      <c r="D609" s="50" t="s">
        <v>1820</v>
      </c>
      <c r="E609" s="50" t="s">
        <v>69</v>
      </c>
      <c r="F609" s="50" t="s">
        <v>808</v>
      </c>
      <c r="G609" s="50" t="s">
        <v>71</v>
      </c>
      <c r="H609" s="53" t="s">
        <v>705</v>
      </c>
      <c r="I609" s="52">
        <v>0</v>
      </c>
      <c r="J609" s="52">
        <v>410</v>
      </c>
      <c r="K609" s="52">
        <v>0</v>
      </c>
      <c r="L609" s="52">
        <v>410</v>
      </c>
      <c r="M609" s="52">
        <v>0</v>
      </c>
      <c r="N609" s="52">
        <v>410</v>
      </c>
      <c r="O609" s="52">
        <v>0</v>
      </c>
      <c r="P609" s="52">
        <v>410</v>
      </c>
      <c r="Q609" s="52">
        <v>0</v>
      </c>
      <c r="R609" s="52">
        <v>410</v>
      </c>
      <c r="S609" s="52">
        <v>0</v>
      </c>
      <c r="T609" s="52">
        <v>410</v>
      </c>
      <c r="U609" s="52">
        <v>0</v>
      </c>
      <c r="V609" s="52">
        <v>410</v>
      </c>
      <c r="W609" s="52">
        <v>25</v>
      </c>
      <c r="X609" s="52">
        <v>6410</v>
      </c>
      <c r="Y609" s="52">
        <v>20</v>
      </c>
      <c r="Z609" s="52">
        <v>5210</v>
      </c>
      <c r="AA609" s="52">
        <v>31</v>
      </c>
      <c r="AB609" s="52">
        <v>7850</v>
      </c>
      <c r="AC609" s="52">
        <v>28</v>
      </c>
      <c r="AD609" s="52">
        <v>7130</v>
      </c>
      <c r="AE609" s="52">
        <v>25</v>
      </c>
      <c r="AF609" s="52">
        <v>6410</v>
      </c>
      <c r="AG609" s="52">
        <v>129</v>
      </c>
      <c r="AH609" s="52">
        <v>35880</v>
      </c>
    </row>
    <row r="610" spans="1:34">
      <c r="A610" s="50" t="s">
        <v>50</v>
      </c>
      <c r="B610" s="50" t="s">
        <v>1821</v>
      </c>
      <c r="C610" s="50" t="s">
        <v>1822</v>
      </c>
      <c r="D610" s="50" t="s">
        <v>1823</v>
      </c>
      <c r="E610" s="50" t="s">
        <v>69</v>
      </c>
      <c r="F610" s="50" t="s">
        <v>70</v>
      </c>
      <c r="G610" s="50" t="s">
        <v>71</v>
      </c>
      <c r="H610" s="53" t="s">
        <v>705</v>
      </c>
      <c r="I610" s="52">
        <v>0</v>
      </c>
      <c r="J610" s="52">
        <v>410</v>
      </c>
      <c r="K610" s="52">
        <v>0</v>
      </c>
      <c r="L610" s="52">
        <v>410</v>
      </c>
      <c r="M610" s="52">
        <v>0</v>
      </c>
      <c r="N610" s="52">
        <v>410</v>
      </c>
      <c r="O610" s="52">
        <v>0</v>
      </c>
      <c r="P610" s="52">
        <v>410</v>
      </c>
      <c r="Q610" s="52">
        <v>0</v>
      </c>
      <c r="R610" s="52">
        <v>410</v>
      </c>
      <c r="S610" s="52">
        <v>0</v>
      </c>
      <c r="T610" s="52">
        <v>410</v>
      </c>
      <c r="U610" s="52">
        <v>0</v>
      </c>
      <c r="V610" s="52">
        <v>410</v>
      </c>
      <c r="W610" s="52">
        <v>0</v>
      </c>
      <c r="X610" s="52">
        <v>410</v>
      </c>
      <c r="Y610" s="52">
        <v>0</v>
      </c>
      <c r="Z610" s="52">
        <v>410</v>
      </c>
      <c r="AA610" s="52">
        <v>0</v>
      </c>
      <c r="AB610" s="52">
        <v>410</v>
      </c>
      <c r="AC610" s="52">
        <v>0</v>
      </c>
      <c r="AD610" s="52">
        <v>410</v>
      </c>
      <c r="AE610" s="52">
        <v>0</v>
      </c>
      <c r="AF610" s="52">
        <v>410</v>
      </c>
      <c r="AG610" s="52">
        <v>0</v>
      </c>
      <c r="AH610" s="52">
        <v>4920</v>
      </c>
    </row>
    <row r="611" spans="1:34">
      <c r="A611" s="50" t="s">
        <v>50</v>
      </c>
      <c r="B611" s="50" t="s">
        <v>1824</v>
      </c>
      <c r="C611" s="50" t="s">
        <v>1825</v>
      </c>
      <c r="D611" s="50" t="s">
        <v>1826</v>
      </c>
      <c r="E611" s="50" t="s">
        <v>69</v>
      </c>
      <c r="F611" s="50" t="s">
        <v>877</v>
      </c>
      <c r="G611" s="50" t="s">
        <v>71</v>
      </c>
      <c r="H611" s="53" t="s">
        <v>705</v>
      </c>
      <c r="I611" s="52">
        <v>194</v>
      </c>
      <c r="J611" s="52">
        <v>115530</v>
      </c>
      <c r="K611" s="52">
        <v>22</v>
      </c>
      <c r="L611" s="52">
        <v>5690</v>
      </c>
      <c r="M611" s="52">
        <v>70</v>
      </c>
      <c r="N611" s="52">
        <v>26210</v>
      </c>
      <c r="O611" s="52">
        <v>210</v>
      </c>
      <c r="P611" s="52">
        <v>127210</v>
      </c>
      <c r="Q611" s="52">
        <v>220</v>
      </c>
      <c r="R611" s="52">
        <v>134510</v>
      </c>
      <c r="S611" s="52">
        <v>210</v>
      </c>
      <c r="T611" s="52">
        <v>127210</v>
      </c>
      <c r="U611" s="52">
        <v>170</v>
      </c>
      <c r="V611" s="52">
        <v>98010</v>
      </c>
      <c r="W611" s="52">
        <v>130</v>
      </c>
      <c r="X611" s="52">
        <v>68810</v>
      </c>
      <c r="Y611" s="52">
        <v>55</v>
      </c>
      <c r="Z611" s="52">
        <v>15860</v>
      </c>
      <c r="AA611" s="52">
        <v>169</v>
      </c>
      <c r="AB611" s="52">
        <v>97280</v>
      </c>
      <c r="AC611" s="52">
        <v>201</v>
      </c>
      <c r="AD611" s="52">
        <v>120640</v>
      </c>
      <c r="AE611" s="52">
        <v>199</v>
      </c>
      <c r="AF611" s="52">
        <v>119180</v>
      </c>
      <c r="AG611" s="52">
        <v>1850</v>
      </c>
      <c r="AH611" s="52">
        <v>1056140</v>
      </c>
    </row>
    <row r="612" spans="1:34">
      <c r="A612" s="50" t="s">
        <v>50</v>
      </c>
      <c r="B612" s="50" t="s">
        <v>1827</v>
      </c>
      <c r="C612" s="50" t="s">
        <v>1828</v>
      </c>
      <c r="D612" s="50" t="s">
        <v>1829</v>
      </c>
      <c r="E612" s="50" t="s">
        <v>54</v>
      </c>
      <c r="F612" s="50" t="s">
        <v>836</v>
      </c>
      <c r="G612" s="50" t="s">
        <v>71</v>
      </c>
      <c r="H612" s="53" t="s">
        <v>705</v>
      </c>
      <c r="I612" s="52">
        <v>0</v>
      </c>
      <c r="J612" s="52">
        <v>330</v>
      </c>
      <c r="K612" s="52">
        <v>0</v>
      </c>
      <c r="L612" s="52">
        <v>330</v>
      </c>
      <c r="M612" s="52">
        <v>0</v>
      </c>
      <c r="N612" s="52">
        <v>330</v>
      </c>
      <c r="O612" s="52">
        <v>0</v>
      </c>
      <c r="P612" s="52">
        <v>330</v>
      </c>
      <c r="Q612" s="52">
        <v>0</v>
      </c>
      <c r="R612" s="52">
        <v>330</v>
      </c>
      <c r="S612" s="52">
        <v>0</v>
      </c>
      <c r="T612" s="52">
        <v>330</v>
      </c>
      <c r="U612" s="52">
        <v>0</v>
      </c>
      <c r="V612" s="52">
        <v>330</v>
      </c>
      <c r="W612" s="52">
        <v>0</v>
      </c>
      <c r="X612" s="52">
        <v>330</v>
      </c>
      <c r="Y612" s="52">
        <v>0</v>
      </c>
      <c r="Z612" s="52">
        <v>330</v>
      </c>
      <c r="AA612" s="52">
        <v>0</v>
      </c>
      <c r="AB612" s="52">
        <v>330</v>
      </c>
      <c r="AC612" s="52">
        <v>0</v>
      </c>
      <c r="AD612" s="52">
        <v>330</v>
      </c>
      <c r="AE612" s="52">
        <v>0</v>
      </c>
      <c r="AF612" s="52">
        <v>330</v>
      </c>
      <c r="AG612" s="52">
        <v>0</v>
      </c>
      <c r="AH612" s="52">
        <v>3960</v>
      </c>
    </row>
    <row r="613" spans="1:34">
      <c r="A613" s="50" t="s">
        <v>50</v>
      </c>
      <c r="B613" s="50" t="s">
        <v>1830</v>
      </c>
      <c r="C613" s="50" t="s">
        <v>1831</v>
      </c>
      <c r="D613" s="50" t="s">
        <v>1829</v>
      </c>
      <c r="E613" s="50" t="s">
        <v>54</v>
      </c>
      <c r="F613" s="50" t="s">
        <v>836</v>
      </c>
      <c r="G613" s="50" t="s">
        <v>71</v>
      </c>
      <c r="H613" s="53" t="s">
        <v>705</v>
      </c>
      <c r="I613" s="52">
        <v>0</v>
      </c>
      <c r="J613" s="52">
        <v>330</v>
      </c>
      <c r="K613" s="52">
        <v>0</v>
      </c>
      <c r="L613" s="52">
        <v>330</v>
      </c>
      <c r="M613" s="52">
        <v>0</v>
      </c>
      <c r="N613" s="52">
        <v>330</v>
      </c>
      <c r="O613" s="52">
        <v>0</v>
      </c>
      <c r="P613" s="52">
        <v>330</v>
      </c>
      <c r="Q613" s="52">
        <v>0</v>
      </c>
      <c r="R613" s="52">
        <v>330</v>
      </c>
      <c r="S613" s="52">
        <v>0</v>
      </c>
      <c r="T613" s="52">
        <v>330</v>
      </c>
      <c r="U613" s="52">
        <v>0</v>
      </c>
      <c r="V613" s="52">
        <v>330</v>
      </c>
      <c r="W613" s="52">
        <v>0</v>
      </c>
      <c r="X613" s="52">
        <v>330</v>
      </c>
      <c r="Y613" s="52">
        <v>0</v>
      </c>
      <c r="Z613" s="52">
        <v>330</v>
      </c>
      <c r="AA613" s="52">
        <v>0</v>
      </c>
      <c r="AB613" s="52">
        <v>330</v>
      </c>
      <c r="AC613" s="52">
        <v>0</v>
      </c>
      <c r="AD613" s="52">
        <v>330</v>
      </c>
      <c r="AE613" s="52">
        <v>0</v>
      </c>
      <c r="AF613" s="52">
        <v>330</v>
      </c>
      <c r="AG613" s="52">
        <v>0</v>
      </c>
      <c r="AH613" s="52">
        <v>3960</v>
      </c>
    </row>
    <row r="614" spans="1:34">
      <c r="A614" s="50" t="s">
        <v>50</v>
      </c>
      <c r="B614" s="50" t="s">
        <v>1832</v>
      </c>
      <c r="C614" s="50" t="s">
        <v>1833</v>
      </c>
      <c r="D614" s="50" t="s">
        <v>1834</v>
      </c>
      <c r="E614" s="50" t="s">
        <v>69</v>
      </c>
      <c r="F614" s="50" t="s">
        <v>836</v>
      </c>
      <c r="G614" s="50" t="s">
        <v>71</v>
      </c>
      <c r="H614" s="53" t="s">
        <v>72</v>
      </c>
      <c r="I614" s="52">
        <v>195</v>
      </c>
      <c r="J614" s="52">
        <v>116260</v>
      </c>
      <c r="K614" s="52">
        <v>187</v>
      </c>
      <c r="L614" s="52">
        <v>110420</v>
      </c>
      <c r="M614" s="52">
        <v>195</v>
      </c>
      <c r="N614" s="52">
        <v>116260</v>
      </c>
      <c r="O614" s="52">
        <v>273</v>
      </c>
      <c r="P614" s="52">
        <v>173200</v>
      </c>
      <c r="Q614" s="52">
        <v>475</v>
      </c>
      <c r="R614" s="52">
        <v>327660</v>
      </c>
      <c r="S614" s="52">
        <v>480</v>
      </c>
      <c r="T614" s="52">
        <v>331510</v>
      </c>
      <c r="U614" s="52">
        <v>470</v>
      </c>
      <c r="V614" s="52">
        <v>323810</v>
      </c>
      <c r="W614" s="52">
        <v>249</v>
      </c>
      <c r="X614" s="52">
        <v>155680</v>
      </c>
      <c r="Y614" s="52">
        <v>70</v>
      </c>
      <c r="Z614" s="52">
        <v>26210</v>
      </c>
      <c r="AA614" s="52">
        <v>148</v>
      </c>
      <c r="AB614" s="52">
        <v>81950</v>
      </c>
      <c r="AC614" s="52">
        <v>148</v>
      </c>
      <c r="AD614" s="52">
        <v>81950</v>
      </c>
      <c r="AE614" s="52">
        <v>148</v>
      </c>
      <c r="AF614" s="52">
        <v>81950</v>
      </c>
      <c r="AG614" s="52">
        <v>3038</v>
      </c>
      <c r="AH614" s="52">
        <v>1926860</v>
      </c>
    </row>
    <row r="615" spans="1:34">
      <c r="A615" s="50" t="s">
        <v>50</v>
      </c>
      <c r="B615" s="50" t="s">
        <v>1835</v>
      </c>
      <c r="C615" s="50" t="s">
        <v>1836</v>
      </c>
      <c r="D615" s="50" t="s">
        <v>1837</v>
      </c>
      <c r="E615" s="50" t="s">
        <v>69</v>
      </c>
      <c r="F615" s="50" t="s">
        <v>808</v>
      </c>
      <c r="G615" s="50" t="s">
        <v>71</v>
      </c>
      <c r="H615" s="53" t="s">
        <v>72</v>
      </c>
      <c r="I615" s="52">
        <v>33</v>
      </c>
      <c r="J615" s="52">
        <v>8330</v>
      </c>
      <c r="K615" s="52">
        <v>75</v>
      </c>
      <c r="L615" s="52">
        <v>29660</v>
      </c>
      <c r="M615" s="52">
        <v>102</v>
      </c>
      <c r="N615" s="52">
        <v>48370</v>
      </c>
      <c r="O615" s="52">
        <v>69</v>
      </c>
      <c r="P615" s="52">
        <v>25520</v>
      </c>
      <c r="Q615" s="52">
        <v>21</v>
      </c>
      <c r="R615" s="52">
        <v>5450</v>
      </c>
      <c r="S615" s="52">
        <v>27</v>
      </c>
      <c r="T615" s="52">
        <v>6890</v>
      </c>
      <c r="U615" s="52">
        <v>12</v>
      </c>
      <c r="V615" s="52">
        <v>3290</v>
      </c>
      <c r="W615" s="52">
        <v>30</v>
      </c>
      <c r="X615" s="52">
        <v>7610</v>
      </c>
      <c r="Y615" s="52">
        <v>27</v>
      </c>
      <c r="Z615" s="52">
        <v>6890</v>
      </c>
      <c r="AA615" s="52">
        <v>39</v>
      </c>
      <c r="AB615" s="52">
        <v>9770</v>
      </c>
      <c r="AC615" s="52">
        <v>42</v>
      </c>
      <c r="AD615" s="52">
        <v>10490</v>
      </c>
      <c r="AE615" s="52">
        <v>24</v>
      </c>
      <c r="AF615" s="52">
        <v>6170</v>
      </c>
      <c r="AG615" s="52">
        <v>501</v>
      </c>
      <c r="AH615" s="52">
        <v>168440</v>
      </c>
    </row>
    <row r="616" spans="1:34">
      <c r="A616" s="50" t="s">
        <v>50</v>
      </c>
      <c r="B616" s="50" t="s">
        <v>1838</v>
      </c>
      <c r="C616" s="50" t="s">
        <v>1807</v>
      </c>
      <c r="D616" s="50" t="s">
        <v>1839</v>
      </c>
      <c r="E616" s="50" t="s">
        <v>69</v>
      </c>
      <c r="F616" s="50" t="s">
        <v>70</v>
      </c>
      <c r="G616" s="50" t="s">
        <v>71</v>
      </c>
      <c r="H616" s="53" t="s">
        <v>72</v>
      </c>
      <c r="I616" s="52">
        <v>10</v>
      </c>
      <c r="J616" s="52">
        <v>2810</v>
      </c>
      <c r="K616" s="52">
        <v>0</v>
      </c>
      <c r="L616" s="52">
        <v>410</v>
      </c>
      <c r="M616" s="52">
        <v>0</v>
      </c>
      <c r="N616" s="52">
        <v>410</v>
      </c>
      <c r="O616" s="52">
        <v>10</v>
      </c>
      <c r="P616" s="52">
        <v>2810</v>
      </c>
      <c r="Q616" s="52">
        <v>15</v>
      </c>
      <c r="R616" s="52">
        <v>4010</v>
      </c>
      <c r="S616" s="52">
        <v>0</v>
      </c>
      <c r="T616" s="52">
        <v>410</v>
      </c>
      <c r="U616" s="52">
        <v>0</v>
      </c>
      <c r="V616" s="52">
        <v>410</v>
      </c>
      <c r="W616" s="52">
        <v>0</v>
      </c>
      <c r="X616" s="52">
        <v>410</v>
      </c>
      <c r="Y616" s="52">
        <v>0</v>
      </c>
      <c r="Z616" s="52">
        <v>410</v>
      </c>
      <c r="AA616" s="52">
        <v>0</v>
      </c>
      <c r="AB616" s="52">
        <v>410</v>
      </c>
      <c r="AC616" s="52">
        <v>0</v>
      </c>
      <c r="AD616" s="52">
        <v>410</v>
      </c>
      <c r="AE616" s="52">
        <v>0</v>
      </c>
      <c r="AF616" s="52">
        <v>410</v>
      </c>
      <c r="AG616" s="52">
        <v>35</v>
      </c>
      <c r="AH616" s="52">
        <v>13320</v>
      </c>
    </row>
    <row r="617" spans="1:34">
      <c r="A617" s="50" t="s">
        <v>50</v>
      </c>
      <c r="B617" s="50" t="s">
        <v>1840</v>
      </c>
      <c r="C617" s="50" t="s">
        <v>1841</v>
      </c>
      <c r="D617" s="50" t="s">
        <v>1842</v>
      </c>
      <c r="E617" s="50" t="s">
        <v>69</v>
      </c>
      <c r="F617" s="50" t="s">
        <v>70</v>
      </c>
      <c r="G617" s="50" t="s">
        <v>71</v>
      </c>
      <c r="H617" s="53" t="s">
        <v>72</v>
      </c>
      <c r="I617" s="52">
        <v>0</v>
      </c>
      <c r="J617" s="52">
        <v>410</v>
      </c>
      <c r="K617" s="52">
        <v>0</v>
      </c>
      <c r="L617" s="52">
        <v>410</v>
      </c>
      <c r="M617" s="52">
        <v>0</v>
      </c>
      <c r="N617" s="52">
        <v>410</v>
      </c>
      <c r="O617" s="52">
        <v>0</v>
      </c>
      <c r="P617" s="52">
        <v>410</v>
      </c>
      <c r="Q617" s="52">
        <v>0</v>
      </c>
      <c r="R617" s="52">
        <v>410</v>
      </c>
      <c r="S617" s="52">
        <v>0</v>
      </c>
      <c r="T617" s="52">
        <v>410</v>
      </c>
      <c r="U617" s="52">
        <v>0</v>
      </c>
      <c r="V617" s="52">
        <v>410</v>
      </c>
      <c r="W617" s="52">
        <v>0</v>
      </c>
      <c r="X617" s="52">
        <v>410</v>
      </c>
      <c r="Y617" s="52">
        <v>0</v>
      </c>
      <c r="Z617" s="52">
        <v>410</v>
      </c>
      <c r="AA617" s="52">
        <v>0</v>
      </c>
      <c r="AB617" s="52">
        <v>410</v>
      </c>
      <c r="AC617" s="52">
        <v>0</v>
      </c>
      <c r="AD617" s="52">
        <v>410</v>
      </c>
      <c r="AE617" s="52">
        <v>0</v>
      </c>
      <c r="AF617" s="52">
        <v>410</v>
      </c>
      <c r="AG617" s="52">
        <v>0</v>
      </c>
      <c r="AH617" s="52">
        <v>4920</v>
      </c>
    </row>
    <row r="618" spans="1:34">
      <c r="A618" s="50" t="s">
        <v>50</v>
      </c>
      <c r="B618" s="50" t="s">
        <v>1843</v>
      </c>
      <c r="C618" s="50" t="s">
        <v>1844</v>
      </c>
      <c r="D618" s="50" t="s">
        <v>1845</v>
      </c>
      <c r="E618" s="50" t="s">
        <v>902</v>
      </c>
      <c r="F618" s="50" t="s">
        <v>903</v>
      </c>
      <c r="G618" s="50" t="s">
        <v>71</v>
      </c>
      <c r="H618" s="53" t="s">
        <v>705</v>
      </c>
      <c r="I618" s="52">
        <v>5481</v>
      </c>
      <c r="J618" s="52">
        <v>5105370</v>
      </c>
      <c r="K618" s="52">
        <v>4779</v>
      </c>
      <c r="L618" s="52">
        <v>4361250</v>
      </c>
      <c r="M618" s="52">
        <v>4242</v>
      </c>
      <c r="N618" s="52">
        <v>3792030</v>
      </c>
      <c r="O618" s="52">
        <v>3694</v>
      </c>
      <c r="P618" s="52">
        <v>3211150</v>
      </c>
      <c r="Q618" s="52">
        <v>3934</v>
      </c>
      <c r="R618" s="52">
        <v>3465550</v>
      </c>
      <c r="S618" s="52">
        <v>3489</v>
      </c>
      <c r="T618" s="52">
        <v>2993850</v>
      </c>
      <c r="U618" s="52">
        <v>3147</v>
      </c>
      <c r="V618" s="52">
        <v>2631330</v>
      </c>
      <c r="W618" s="52">
        <v>3311</v>
      </c>
      <c r="X618" s="52">
        <v>2805170</v>
      </c>
      <c r="Y618" s="52">
        <v>2777</v>
      </c>
      <c r="Z618" s="52">
        <v>2239130</v>
      </c>
      <c r="AA618" s="52">
        <v>2995</v>
      </c>
      <c r="AB618" s="52">
        <v>2470210</v>
      </c>
      <c r="AC618" s="52">
        <v>3739</v>
      </c>
      <c r="AD618" s="52">
        <v>3258850</v>
      </c>
      <c r="AE618" s="52">
        <v>3498</v>
      </c>
      <c r="AF618" s="52">
        <v>3003390</v>
      </c>
      <c r="AG618" s="52">
        <v>45086</v>
      </c>
      <c r="AH618" s="52">
        <v>39337280</v>
      </c>
    </row>
    <row r="619" spans="1:34">
      <c r="A619" s="50" t="s">
        <v>50</v>
      </c>
      <c r="B619" s="50" t="s">
        <v>1846</v>
      </c>
      <c r="C619" s="50" t="s">
        <v>1847</v>
      </c>
      <c r="D619" s="50" t="s">
        <v>1848</v>
      </c>
      <c r="E619" s="50" t="s">
        <v>69</v>
      </c>
      <c r="F619" s="50" t="s">
        <v>70</v>
      </c>
      <c r="G619" s="50" t="s">
        <v>71</v>
      </c>
      <c r="H619" s="53" t="s">
        <v>705</v>
      </c>
      <c r="I619" s="52">
        <v>0</v>
      </c>
      <c r="J619" s="52">
        <v>410</v>
      </c>
      <c r="K619" s="52">
        <v>0</v>
      </c>
      <c r="L619" s="52">
        <v>410</v>
      </c>
      <c r="M619" s="52">
        <v>0</v>
      </c>
      <c r="N619" s="52">
        <v>410</v>
      </c>
      <c r="O619" s="52">
        <v>0</v>
      </c>
      <c r="P619" s="52">
        <v>410</v>
      </c>
      <c r="Q619" s="52">
        <v>0</v>
      </c>
      <c r="R619" s="52">
        <v>410</v>
      </c>
      <c r="S619" s="52">
        <v>0</v>
      </c>
      <c r="T619" s="52">
        <v>410</v>
      </c>
      <c r="U619" s="52">
        <v>0</v>
      </c>
      <c r="V619" s="52">
        <v>410</v>
      </c>
      <c r="W619" s="52">
        <v>0</v>
      </c>
      <c r="X619" s="52">
        <v>410</v>
      </c>
      <c r="Y619" s="52">
        <v>0</v>
      </c>
      <c r="Z619" s="52">
        <v>410</v>
      </c>
      <c r="AA619" s="52">
        <v>0</v>
      </c>
      <c r="AB619" s="52">
        <v>410</v>
      </c>
      <c r="AC619" s="52">
        <v>0</v>
      </c>
      <c r="AD619" s="52">
        <v>410</v>
      </c>
      <c r="AE619" s="52">
        <v>0</v>
      </c>
      <c r="AF619" s="52">
        <v>410</v>
      </c>
      <c r="AG619" s="52">
        <v>0</v>
      </c>
      <c r="AH619" s="52">
        <v>4920</v>
      </c>
    </row>
    <row r="620" spans="1:34">
      <c r="A620" s="50" t="s">
        <v>50</v>
      </c>
      <c r="B620" s="50" t="s">
        <v>1849</v>
      </c>
      <c r="C620" s="50" t="s">
        <v>1850</v>
      </c>
      <c r="D620" s="50" t="s">
        <v>1851</v>
      </c>
      <c r="E620" s="50" t="s">
        <v>54</v>
      </c>
      <c r="F620" s="50" t="s">
        <v>70</v>
      </c>
      <c r="G620" s="50" t="s">
        <v>71</v>
      </c>
      <c r="H620" s="53" t="s">
        <v>705</v>
      </c>
      <c r="I620" s="52">
        <v>228</v>
      </c>
      <c r="J620" s="52">
        <v>136230</v>
      </c>
      <c r="K620" s="52">
        <v>250</v>
      </c>
      <c r="L620" s="52">
        <v>150530</v>
      </c>
      <c r="M620" s="52">
        <v>217</v>
      </c>
      <c r="N620" s="52">
        <v>129080</v>
      </c>
      <c r="O620" s="52">
        <v>198</v>
      </c>
      <c r="P620" s="52">
        <v>116730</v>
      </c>
      <c r="Q620" s="52">
        <v>216</v>
      </c>
      <c r="R620" s="52">
        <v>128430</v>
      </c>
      <c r="S620" s="52">
        <v>217</v>
      </c>
      <c r="T620" s="52">
        <v>129080</v>
      </c>
      <c r="U620" s="52">
        <v>240</v>
      </c>
      <c r="V620" s="52">
        <v>144030</v>
      </c>
      <c r="W620" s="52">
        <v>278</v>
      </c>
      <c r="X620" s="52">
        <v>168730</v>
      </c>
      <c r="Y620" s="52">
        <v>244</v>
      </c>
      <c r="Z620" s="52">
        <v>146630</v>
      </c>
      <c r="AA620" s="52">
        <v>247</v>
      </c>
      <c r="AB620" s="52">
        <v>148580</v>
      </c>
      <c r="AC620" s="52">
        <v>227</v>
      </c>
      <c r="AD620" s="52">
        <v>135580</v>
      </c>
      <c r="AE620" s="52">
        <v>203</v>
      </c>
      <c r="AF620" s="52">
        <v>119980</v>
      </c>
      <c r="AG620" s="52">
        <v>2765</v>
      </c>
      <c r="AH620" s="52">
        <v>1653610</v>
      </c>
    </row>
    <row r="621" spans="1:34">
      <c r="A621" s="50" t="s">
        <v>50</v>
      </c>
      <c r="B621" s="50" t="s">
        <v>1852</v>
      </c>
      <c r="C621" s="50" t="s">
        <v>1853</v>
      </c>
      <c r="D621" s="50" t="s">
        <v>1854</v>
      </c>
      <c r="E621" s="50" t="s">
        <v>902</v>
      </c>
      <c r="F621" s="50" t="s">
        <v>877</v>
      </c>
      <c r="G621" s="50" t="s">
        <v>71</v>
      </c>
      <c r="H621" s="53" t="s">
        <v>705</v>
      </c>
      <c r="I621" s="52">
        <v>1211</v>
      </c>
      <c r="J621" s="52">
        <v>658300</v>
      </c>
      <c r="K621" s="52">
        <v>939</v>
      </c>
      <c r="L621" s="52">
        <v>441840</v>
      </c>
      <c r="M621" s="52">
        <v>635</v>
      </c>
      <c r="N621" s="52">
        <v>298960</v>
      </c>
      <c r="O621" s="52">
        <v>1016</v>
      </c>
      <c r="P621" s="52">
        <v>484750</v>
      </c>
      <c r="Q621" s="52">
        <v>1202</v>
      </c>
      <c r="R621" s="52">
        <v>650290</v>
      </c>
      <c r="S621" s="52">
        <v>1098</v>
      </c>
      <c r="T621" s="52">
        <v>557730</v>
      </c>
      <c r="U621" s="52">
        <v>1140</v>
      </c>
      <c r="V621" s="52">
        <v>595110</v>
      </c>
      <c r="W621" s="52">
        <v>480</v>
      </c>
      <c r="X621" s="52">
        <v>226110</v>
      </c>
      <c r="Y621" s="52">
        <v>7</v>
      </c>
      <c r="Z621" s="52">
        <v>3800</v>
      </c>
      <c r="AA621" s="52">
        <v>0</v>
      </c>
      <c r="AB621" s="52">
        <v>510</v>
      </c>
      <c r="AC621" s="52">
        <v>394</v>
      </c>
      <c r="AD621" s="52">
        <v>185690</v>
      </c>
      <c r="AE621" s="52">
        <v>0</v>
      </c>
      <c r="AF621" s="52">
        <v>510</v>
      </c>
      <c r="AG621" s="52">
        <v>8122</v>
      </c>
      <c r="AH621" s="52">
        <v>4103600</v>
      </c>
    </row>
    <row r="622" spans="1:34">
      <c r="A622" s="50" t="s">
        <v>50</v>
      </c>
      <c r="B622" s="50" t="s">
        <v>1855</v>
      </c>
      <c r="C622" s="50" t="s">
        <v>1856</v>
      </c>
      <c r="D622" s="50" t="s">
        <v>1854</v>
      </c>
      <c r="E622" s="50" t="s">
        <v>902</v>
      </c>
      <c r="F622" s="50" t="s">
        <v>877</v>
      </c>
      <c r="G622" s="50" t="s">
        <v>71</v>
      </c>
      <c r="H622" s="53" t="s">
        <v>705</v>
      </c>
      <c r="I622" s="52">
        <v>1012</v>
      </c>
      <c r="J622" s="52">
        <v>481190</v>
      </c>
      <c r="K622" s="52">
        <v>778</v>
      </c>
      <c r="L622" s="52">
        <v>366170</v>
      </c>
      <c r="M622" s="52">
        <v>825</v>
      </c>
      <c r="N622" s="52">
        <v>388260</v>
      </c>
      <c r="O622" s="52">
        <v>809</v>
      </c>
      <c r="P622" s="52">
        <v>380740</v>
      </c>
      <c r="Q622" s="52">
        <v>829</v>
      </c>
      <c r="R622" s="52">
        <v>390140</v>
      </c>
      <c r="S622" s="52">
        <v>334</v>
      </c>
      <c r="T622" s="52">
        <v>157490</v>
      </c>
      <c r="U622" s="52">
        <v>350</v>
      </c>
      <c r="V622" s="52">
        <v>165010</v>
      </c>
      <c r="W622" s="52">
        <v>401</v>
      </c>
      <c r="X622" s="52">
        <v>188980</v>
      </c>
      <c r="Y622" s="52">
        <v>494</v>
      </c>
      <c r="Z622" s="52">
        <v>232690</v>
      </c>
      <c r="AA622" s="52">
        <v>545</v>
      </c>
      <c r="AB622" s="52">
        <v>256660</v>
      </c>
      <c r="AC622" s="52">
        <v>311</v>
      </c>
      <c r="AD622" s="52">
        <v>146680</v>
      </c>
      <c r="AE622" s="52">
        <v>318</v>
      </c>
      <c r="AF622" s="52">
        <v>149970</v>
      </c>
      <c r="AG622" s="52">
        <v>7006</v>
      </c>
      <c r="AH622" s="52">
        <v>3303980</v>
      </c>
    </row>
    <row r="623" spans="1:34">
      <c r="A623" s="50" t="s">
        <v>50</v>
      </c>
      <c r="B623" s="50" t="s">
        <v>1857</v>
      </c>
      <c r="C623" s="50" t="s">
        <v>1858</v>
      </c>
      <c r="D623" s="50" t="s">
        <v>1859</v>
      </c>
      <c r="E623" s="50" t="s">
        <v>69</v>
      </c>
      <c r="F623" s="50" t="s">
        <v>808</v>
      </c>
      <c r="G623" s="50" t="s">
        <v>71</v>
      </c>
      <c r="H623" s="53" t="s">
        <v>705</v>
      </c>
      <c r="AG623" s="52">
        <v>0</v>
      </c>
      <c r="AH623" s="52">
        <v>0</v>
      </c>
    </row>
    <row r="624" spans="1:34">
      <c r="A624" s="50" t="s">
        <v>50</v>
      </c>
      <c r="B624" s="50" t="s">
        <v>1860</v>
      </c>
      <c r="C624" s="50" t="s">
        <v>1861</v>
      </c>
      <c r="D624" s="50" t="s">
        <v>1862</v>
      </c>
      <c r="E624" s="50" t="s">
        <v>902</v>
      </c>
      <c r="F624" s="50" t="s">
        <v>836</v>
      </c>
      <c r="G624" s="50" t="s">
        <v>71</v>
      </c>
      <c r="H624" s="53" t="s">
        <v>705</v>
      </c>
      <c r="AG624" s="52">
        <v>0</v>
      </c>
      <c r="AH624" s="52">
        <v>0</v>
      </c>
    </row>
    <row r="625" spans="1:34">
      <c r="A625" s="50" t="s">
        <v>50</v>
      </c>
      <c r="B625" s="50" t="s">
        <v>1863</v>
      </c>
      <c r="C625" s="50" t="s">
        <v>1864</v>
      </c>
      <c r="D625" s="50" t="s">
        <v>1865</v>
      </c>
      <c r="E625" s="50" t="s">
        <v>54</v>
      </c>
      <c r="F625" s="50" t="s">
        <v>808</v>
      </c>
      <c r="G625" s="50" t="s">
        <v>71</v>
      </c>
      <c r="H625" s="53" t="s">
        <v>705</v>
      </c>
      <c r="AG625" s="52">
        <v>0</v>
      </c>
      <c r="AH625" s="52">
        <v>0</v>
      </c>
    </row>
    <row r="626" spans="1:34">
      <c r="A626" s="50" t="s">
        <v>50</v>
      </c>
      <c r="B626" s="50" t="s">
        <v>1866</v>
      </c>
      <c r="C626" s="50" t="s">
        <v>1867</v>
      </c>
      <c r="D626" s="50" t="s">
        <v>1868</v>
      </c>
      <c r="E626" s="50" t="s">
        <v>54</v>
      </c>
      <c r="F626" s="50" t="s">
        <v>55</v>
      </c>
      <c r="G626" s="50" t="s">
        <v>56</v>
      </c>
      <c r="H626" s="53" t="s">
        <v>55</v>
      </c>
      <c r="M626" s="52">
        <v>30</v>
      </c>
      <c r="N626" s="52">
        <v>6390</v>
      </c>
      <c r="S626" s="52">
        <v>30</v>
      </c>
      <c r="T626" s="52">
        <v>6390</v>
      </c>
      <c r="Y626" s="52">
        <v>30</v>
      </c>
      <c r="Z626" s="52">
        <v>6390</v>
      </c>
      <c r="AE626" s="52">
        <v>30</v>
      </c>
      <c r="AF626" s="52">
        <v>6390</v>
      </c>
      <c r="AG626" s="52">
        <v>120</v>
      </c>
      <c r="AH626" s="52">
        <v>25560</v>
      </c>
    </row>
    <row r="627" spans="1:34">
      <c r="A627" s="50" t="s">
        <v>50</v>
      </c>
      <c r="B627" s="50" t="s">
        <v>1869</v>
      </c>
      <c r="C627" s="50" t="s">
        <v>1870</v>
      </c>
      <c r="D627" s="50" t="s">
        <v>1871</v>
      </c>
      <c r="E627" s="50" t="s">
        <v>54</v>
      </c>
      <c r="F627" s="50" t="s">
        <v>55</v>
      </c>
      <c r="G627" s="50" t="s">
        <v>56</v>
      </c>
      <c r="H627" s="53" t="s">
        <v>55</v>
      </c>
      <c r="M627" s="52">
        <v>36</v>
      </c>
      <c r="N627" s="52">
        <v>7470</v>
      </c>
      <c r="S627" s="52">
        <v>36</v>
      </c>
      <c r="T627" s="52">
        <v>7470</v>
      </c>
      <c r="Y627" s="52">
        <v>36</v>
      </c>
      <c r="Z627" s="52">
        <v>7470</v>
      </c>
      <c r="AE627" s="52">
        <v>36</v>
      </c>
      <c r="AF627" s="52">
        <v>7470</v>
      </c>
      <c r="AG627" s="52">
        <v>144</v>
      </c>
      <c r="AH627" s="52">
        <v>29880</v>
      </c>
    </row>
    <row r="628" spans="1:34">
      <c r="A628" s="50" t="s">
        <v>50</v>
      </c>
      <c r="B628" s="50" t="s">
        <v>1872</v>
      </c>
      <c r="C628" s="50" t="s">
        <v>1873</v>
      </c>
      <c r="D628" s="50" t="s">
        <v>1874</v>
      </c>
      <c r="E628" s="50" t="s">
        <v>54</v>
      </c>
      <c r="F628" s="50" t="s">
        <v>55</v>
      </c>
      <c r="G628" s="50" t="s">
        <v>56</v>
      </c>
      <c r="H628" s="53" t="s">
        <v>55</v>
      </c>
      <c r="M628" s="52">
        <v>30</v>
      </c>
      <c r="N628" s="52">
        <v>6390</v>
      </c>
      <c r="S628" s="52">
        <v>30</v>
      </c>
      <c r="T628" s="52">
        <v>6390</v>
      </c>
      <c r="Y628" s="52">
        <v>30</v>
      </c>
      <c r="Z628" s="52">
        <v>6390</v>
      </c>
      <c r="AE628" s="52">
        <v>30</v>
      </c>
      <c r="AF628" s="52">
        <v>6390</v>
      </c>
      <c r="AG628" s="52">
        <v>120</v>
      </c>
      <c r="AH628" s="52">
        <v>25560</v>
      </c>
    </row>
    <row r="629" spans="1:34">
      <c r="A629" s="50" t="s">
        <v>50</v>
      </c>
      <c r="B629" s="50" t="s">
        <v>1875</v>
      </c>
      <c r="C629" s="50" t="s">
        <v>1876</v>
      </c>
      <c r="D629" s="50" t="s">
        <v>1877</v>
      </c>
      <c r="E629" s="50" t="s">
        <v>54</v>
      </c>
      <c r="F629" s="50" t="s">
        <v>55</v>
      </c>
      <c r="G629" s="50" t="s">
        <v>56</v>
      </c>
      <c r="H629" s="53" t="s">
        <v>55</v>
      </c>
      <c r="M629" s="52">
        <v>12</v>
      </c>
      <c r="N629" s="52">
        <v>3150</v>
      </c>
      <c r="S629" s="52">
        <v>12</v>
      </c>
      <c r="T629" s="52">
        <v>3150</v>
      </c>
      <c r="Y629" s="52">
        <v>12</v>
      </c>
      <c r="Z629" s="52">
        <v>3150</v>
      </c>
      <c r="AE629" s="52">
        <v>12</v>
      </c>
      <c r="AF629" s="52">
        <v>3150</v>
      </c>
      <c r="AG629" s="52">
        <v>48</v>
      </c>
      <c r="AH629" s="52">
        <v>12600</v>
      </c>
    </row>
    <row r="630" spans="1:34">
      <c r="A630" s="50" t="s">
        <v>50</v>
      </c>
      <c r="B630" s="50" t="s">
        <v>1878</v>
      </c>
      <c r="C630" s="50" t="s">
        <v>1879</v>
      </c>
      <c r="D630" s="50" t="s">
        <v>1880</v>
      </c>
      <c r="E630" s="50" t="s">
        <v>54</v>
      </c>
      <c r="F630" s="50" t="s">
        <v>55</v>
      </c>
      <c r="G630" s="50" t="s">
        <v>56</v>
      </c>
      <c r="H630" s="53" t="s">
        <v>55</v>
      </c>
      <c r="M630" s="52">
        <v>42</v>
      </c>
      <c r="N630" s="52">
        <v>0</v>
      </c>
      <c r="S630" s="52">
        <v>42</v>
      </c>
      <c r="T630" s="52">
        <v>0</v>
      </c>
      <c r="Y630" s="52">
        <v>42</v>
      </c>
      <c r="Z630" s="52">
        <v>0</v>
      </c>
      <c r="AE630" s="52">
        <v>42</v>
      </c>
      <c r="AF630" s="52">
        <v>0</v>
      </c>
      <c r="AG630" s="52">
        <v>168</v>
      </c>
      <c r="AH630" s="52">
        <v>0</v>
      </c>
    </row>
    <row r="631" spans="1:34">
      <c r="A631" s="50" t="s">
        <v>50</v>
      </c>
      <c r="B631" s="50" t="s">
        <v>1881</v>
      </c>
      <c r="C631" s="50" t="s">
        <v>1882</v>
      </c>
      <c r="D631" s="50" t="s">
        <v>1883</v>
      </c>
      <c r="E631" s="50" t="s">
        <v>54</v>
      </c>
      <c r="F631" s="50" t="s">
        <v>55</v>
      </c>
      <c r="G631" s="50" t="s">
        <v>56</v>
      </c>
      <c r="H631" s="53" t="s">
        <v>55</v>
      </c>
      <c r="M631" s="52">
        <v>18</v>
      </c>
      <c r="N631" s="52">
        <v>0</v>
      </c>
      <c r="S631" s="52">
        <v>18</v>
      </c>
      <c r="T631" s="52">
        <v>0</v>
      </c>
      <c r="Y631" s="52">
        <v>18</v>
      </c>
      <c r="Z631" s="52">
        <v>0</v>
      </c>
      <c r="AE631" s="52">
        <v>18</v>
      </c>
      <c r="AF631" s="52">
        <v>0</v>
      </c>
      <c r="AG631" s="52">
        <v>72</v>
      </c>
      <c r="AH631" s="52">
        <v>0</v>
      </c>
    </row>
    <row r="632" spans="1:34">
      <c r="A632" s="50" t="s">
        <v>50</v>
      </c>
      <c r="B632" s="50" t="s">
        <v>1884</v>
      </c>
      <c r="C632" s="50" t="s">
        <v>1885</v>
      </c>
      <c r="D632" s="50" t="s">
        <v>1886</v>
      </c>
      <c r="E632" s="50" t="s">
        <v>54</v>
      </c>
      <c r="F632" s="50" t="s">
        <v>55</v>
      </c>
      <c r="G632" s="50" t="s">
        <v>56</v>
      </c>
      <c r="H632" s="53" t="s">
        <v>55</v>
      </c>
      <c r="M632" s="52">
        <v>24</v>
      </c>
      <c r="N632" s="52">
        <v>0</v>
      </c>
      <c r="S632" s="52">
        <v>24</v>
      </c>
      <c r="T632" s="52">
        <v>0</v>
      </c>
      <c r="Y632" s="52">
        <v>24</v>
      </c>
      <c r="Z632" s="52">
        <v>0</v>
      </c>
      <c r="AE632" s="52">
        <v>24</v>
      </c>
      <c r="AF632" s="52">
        <v>0</v>
      </c>
      <c r="AG632" s="52">
        <v>96</v>
      </c>
      <c r="AH632" s="52">
        <v>0</v>
      </c>
    </row>
    <row r="633" spans="1:34">
      <c r="A633" s="50" t="s">
        <v>50</v>
      </c>
      <c r="B633" s="50" t="s">
        <v>1887</v>
      </c>
      <c r="C633" s="50" t="s">
        <v>1888</v>
      </c>
      <c r="D633" s="50" t="s">
        <v>1889</v>
      </c>
      <c r="E633" s="50" t="s">
        <v>54</v>
      </c>
      <c r="F633" s="50" t="s">
        <v>55</v>
      </c>
      <c r="G633" s="50" t="s">
        <v>56</v>
      </c>
      <c r="H633" s="53" t="s">
        <v>55</v>
      </c>
      <c r="M633" s="52">
        <v>30</v>
      </c>
      <c r="N633" s="52">
        <v>0</v>
      </c>
      <c r="S633" s="52">
        <v>30</v>
      </c>
      <c r="T633" s="52">
        <v>0</v>
      </c>
      <c r="Y633" s="52">
        <v>30</v>
      </c>
      <c r="Z633" s="52">
        <v>0</v>
      </c>
      <c r="AE633" s="52">
        <v>30</v>
      </c>
      <c r="AF633" s="52">
        <v>0</v>
      </c>
      <c r="AG633" s="52">
        <v>120</v>
      </c>
      <c r="AH633" s="52">
        <v>0</v>
      </c>
    </row>
    <row r="634" spans="1:34">
      <c r="A634" s="50" t="s">
        <v>50</v>
      </c>
      <c r="B634" s="50" t="s">
        <v>1890</v>
      </c>
      <c r="C634" s="50" t="s">
        <v>1891</v>
      </c>
      <c r="D634" s="50" t="s">
        <v>1892</v>
      </c>
      <c r="E634" s="50" t="s">
        <v>54</v>
      </c>
      <c r="F634" s="50" t="s">
        <v>55</v>
      </c>
      <c r="G634" s="50" t="s">
        <v>56</v>
      </c>
      <c r="H634" s="53" t="s">
        <v>55</v>
      </c>
      <c r="M634" s="52">
        <v>30</v>
      </c>
      <c r="N634" s="52">
        <v>0</v>
      </c>
      <c r="S634" s="52">
        <v>30</v>
      </c>
      <c r="T634" s="52">
        <v>0</v>
      </c>
      <c r="Y634" s="52">
        <v>30</v>
      </c>
      <c r="Z634" s="52">
        <v>0</v>
      </c>
      <c r="AE634" s="52">
        <v>30</v>
      </c>
      <c r="AF634" s="52">
        <v>0</v>
      </c>
      <c r="AG634" s="52">
        <v>120</v>
      </c>
      <c r="AH634" s="52">
        <v>0</v>
      </c>
    </row>
    <row r="635" spans="1:34">
      <c r="A635" s="50" t="s">
        <v>50</v>
      </c>
      <c r="B635" s="50" t="s">
        <v>1893</v>
      </c>
      <c r="C635" s="50" t="s">
        <v>1894</v>
      </c>
      <c r="D635" s="50" t="s">
        <v>1895</v>
      </c>
      <c r="E635" s="50" t="s">
        <v>54</v>
      </c>
      <c r="F635" s="50" t="s">
        <v>55</v>
      </c>
      <c r="G635" s="50" t="s">
        <v>56</v>
      </c>
      <c r="H635" s="53" t="s">
        <v>55</v>
      </c>
      <c r="M635" s="52">
        <v>0</v>
      </c>
      <c r="N635" s="52">
        <v>990</v>
      </c>
      <c r="S635" s="52">
        <v>0</v>
      </c>
      <c r="T635" s="52">
        <v>990</v>
      </c>
      <c r="Y635" s="52">
        <v>0</v>
      </c>
      <c r="Z635" s="52">
        <v>990</v>
      </c>
      <c r="AE635" s="52">
        <v>0</v>
      </c>
      <c r="AF635" s="52">
        <v>990</v>
      </c>
      <c r="AG635" s="52">
        <v>0</v>
      </c>
      <c r="AH635" s="52">
        <v>3960</v>
      </c>
    </row>
    <row r="636" spans="1:34">
      <c r="A636" s="50" t="s">
        <v>50</v>
      </c>
      <c r="B636" s="50" t="s">
        <v>1896</v>
      </c>
      <c r="C636" s="50" t="s">
        <v>1897</v>
      </c>
      <c r="D636" s="50" t="s">
        <v>1886</v>
      </c>
      <c r="E636" s="50" t="s">
        <v>54</v>
      </c>
      <c r="F636" s="50" t="s">
        <v>55</v>
      </c>
      <c r="G636" s="50" t="s">
        <v>56</v>
      </c>
      <c r="H636" s="53" t="s">
        <v>55</v>
      </c>
      <c r="M636" s="52">
        <v>36</v>
      </c>
      <c r="N636" s="52">
        <v>0</v>
      </c>
      <c r="S636" s="52">
        <v>36</v>
      </c>
      <c r="T636" s="52">
        <v>0</v>
      </c>
      <c r="Y636" s="52">
        <v>36</v>
      </c>
      <c r="Z636" s="52">
        <v>0</v>
      </c>
      <c r="AE636" s="52">
        <v>36</v>
      </c>
      <c r="AF636" s="52">
        <v>0</v>
      </c>
      <c r="AG636" s="52">
        <v>144</v>
      </c>
      <c r="AH636" s="52">
        <v>0</v>
      </c>
    </row>
    <row r="637" spans="1:34">
      <c r="A637" s="50" t="s">
        <v>50</v>
      </c>
      <c r="B637" s="50" t="s">
        <v>1898</v>
      </c>
      <c r="C637" s="50" t="s">
        <v>1899</v>
      </c>
      <c r="D637" s="50" t="s">
        <v>1900</v>
      </c>
      <c r="E637" s="50" t="s">
        <v>54</v>
      </c>
      <c r="F637" s="50" t="s">
        <v>55</v>
      </c>
      <c r="G637" s="50" t="s">
        <v>56</v>
      </c>
      <c r="H637" s="53" t="s">
        <v>55</v>
      </c>
      <c r="M637" s="52">
        <v>90</v>
      </c>
      <c r="N637" s="52">
        <v>0</v>
      </c>
      <c r="S637" s="52">
        <v>90</v>
      </c>
      <c r="T637" s="52">
        <v>0</v>
      </c>
      <c r="Y637" s="52">
        <v>90</v>
      </c>
      <c r="Z637" s="52">
        <v>0</v>
      </c>
      <c r="AE637" s="52">
        <v>90</v>
      </c>
      <c r="AF637" s="52">
        <v>0</v>
      </c>
      <c r="AG637" s="52">
        <v>360</v>
      </c>
      <c r="AH637" s="52">
        <v>0</v>
      </c>
    </row>
    <row r="638" spans="1:34">
      <c r="A638" s="50" t="s">
        <v>50</v>
      </c>
      <c r="B638" s="50" t="s">
        <v>1901</v>
      </c>
      <c r="C638" s="50" t="s">
        <v>1902</v>
      </c>
      <c r="D638" s="50" t="s">
        <v>1903</v>
      </c>
      <c r="E638" s="50" t="s">
        <v>54</v>
      </c>
      <c r="F638" s="50" t="s">
        <v>55</v>
      </c>
      <c r="G638" s="50" t="s">
        <v>56</v>
      </c>
      <c r="H638" s="53" t="s">
        <v>55</v>
      </c>
      <c r="M638" s="52">
        <v>54</v>
      </c>
      <c r="N638" s="52">
        <v>0</v>
      </c>
      <c r="S638" s="52">
        <v>54</v>
      </c>
      <c r="T638" s="52">
        <v>0</v>
      </c>
      <c r="Y638" s="52">
        <v>54</v>
      </c>
      <c r="Z638" s="52">
        <v>0</v>
      </c>
      <c r="AE638" s="52">
        <v>54</v>
      </c>
      <c r="AF638" s="52">
        <v>0</v>
      </c>
      <c r="AG638" s="52">
        <v>216</v>
      </c>
      <c r="AH638" s="52">
        <v>0</v>
      </c>
    </row>
    <row r="639" spans="1:34">
      <c r="A639" s="50" t="s">
        <v>50</v>
      </c>
      <c r="B639" s="50" t="s">
        <v>1904</v>
      </c>
      <c r="C639" s="50" t="s">
        <v>1905</v>
      </c>
      <c r="D639" s="50" t="s">
        <v>1906</v>
      </c>
      <c r="E639" s="50" t="s">
        <v>54</v>
      </c>
      <c r="F639" s="50" t="s">
        <v>55</v>
      </c>
      <c r="G639" s="50" t="s">
        <v>56</v>
      </c>
      <c r="H639" s="53" t="s">
        <v>55</v>
      </c>
      <c r="M639" s="52">
        <v>12</v>
      </c>
      <c r="N639" s="52">
        <v>3150</v>
      </c>
      <c r="S639" s="52">
        <v>12</v>
      </c>
      <c r="T639" s="52">
        <v>3150</v>
      </c>
      <c r="Y639" s="52">
        <v>12</v>
      </c>
      <c r="Z639" s="52">
        <v>3150</v>
      </c>
      <c r="AE639" s="52">
        <v>12</v>
      </c>
      <c r="AF639" s="52">
        <v>3150</v>
      </c>
      <c r="AG639" s="52">
        <v>48</v>
      </c>
      <c r="AH639" s="52">
        <v>12600</v>
      </c>
    </row>
    <row r="640" spans="1:34">
      <c r="A640" s="50" t="s">
        <v>50</v>
      </c>
      <c r="B640" s="50" t="s">
        <v>1907</v>
      </c>
      <c r="C640" s="50" t="s">
        <v>1908</v>
      </c>
      <c r="D640" s="50" t="s">
        <v>1909</v>
      </c>
      <c r="E640" s="50" t="s">
        <v>54</v>
      </c>
      <c r="F640" s="50" t="s">
        <v>55</v>
      </c>
      <c r="G640" s="50" t="s">
        <v>56</v>
      </c>
      <c r="H640" s="53" t="s">
        <v>55</v>
      </c>
      <c r="I640" s="52">
        <v>36</v>
      </c>
      <c r="J640" s="52">
        <v>11830</v>
      </c>
      <c r="K640" s="52">
        <v>36</v>
      </c>
      <c r="L640" s="52">
        <v>11830</v>
      </c>
      <c r="M640" s="52">
        <v>36</v>
      </c>
      <c r="N640" s="52">
        <v>11830</v>
      </c>
      <c r="O640" s="52">
        <v>36</v>
      </c>
      <c r="P640" s="52">
        <v>11830</v>
      </c>
      <c r="Q640" s="52">
        <v>36</v>
      </c>
      <c r="R640" s="52">
        <v>11830</v>
      </c>
      <c r="S640" s="52">
        <v>36</v>
      </c>
      <c r="T640" s="52">
        <v>11830</v>
      </c>
      <c r="U640" s="52">
        <v>36</v>
      </c>
      <c r="V640" s="52">
        <v>11830</v>
      </c>
      <c r="W640" s="52">
        <v>36</v>
      </c>
      <c r="X640" s="52">
        <v>11830</v>
      </c>
      <c r="Y640" s="52">
        <v>36</v>
      </c>
      <c r="Z640" s="52">
        <v>11830</v>
      </c>
      <c r="AA640" s="52">
        <v>36</v>
      </c>
      <c r="AB640" s="52">
        <v>11830</v>
      </c>
      <c r="AC640" s="52">
        <v>36</v>
      </c>
      <c r="AD640" s="52">
        <v>11830</v>
      </c>
      <c r="AE640" s="52">
        <v>36</v>
      </c>
      <c r="AF640" s="52">
        <v>11830</v>
      </c>
      <c r="AG640" s="52">
        <v>432</v>
      </c>
      <c r="AH640" s="52">
        <v>141960</v>
      </c>
    </row>
    <row r="641" spans="1:34">
      <c r="A641" s="50" t="s">
        <v>50</v>
      </c>
      <c r="B641" s="50" t="s">
        <v>1910</v>
      </c>
      <c r="C641" s="50" t="s">
        <v>1911</v>
      </c>
      <c r="D641" s="50" t="s">
        <v>1912</v>
      </c>
      <c r="E641" s="50" t="s">
        <v>54</v>
      </c>
      <c r="F641" s="50" t="s">
        <v>55</v>
      </c>
      <c r="G641" s="50" t="s">
        <v>56</v>
      </c>
      <c r="H641" s="53" t="s">
        <v>55</v>
      </c>
      <c r="M641" s="52">
        <v>18</v>
      </c>
      <c r="N641" s="52">
        <v>4230</v>
      </c>
      <c r="S641" s="52">
        <v>18</v>
      </c>
      <c r="T641" s="52">
        <v>4230</v>
      </c>
      <c r="Y641" s="52">
        <v>18</v>
      </c>
      <c r="Z641" s="52">
        <v>4230</v>
      </c>
      <c r="AE641" s="52">
        <v>18</v>
      </c>
      <c r="AF641" s="52">
        <v>4230</v>
      </c>
      <c r="AG641" s="52">
        <v>72</v>
      </c>
      <c r="AH641" s="52">
        <v>16920</v>
      </c>
    </row>
    <row r="642" spans="1:34">
      <c r="A642" s="50" t="s">
        <v>50</v>
      </c>
      <c r="B642" s="50" t="s">
        <v>1913</v>
      </c>
      <c r="C642" s="50" t="s">
        <v>1914</v>
      </c>
      <c r="D642" s="50" t="s">
        <v>1915</v>
      </c>
      <c r="E642" s="50" t="s">
        <v>54</v>
      </c>
      <c r="F642" s="50" t="s">
        <v>55</v>
      </c>
      <c r="G642" s="50" t="s">
        <v>56</v>
      </c>
      <c r="H642" s="53" t="s">
        <v>55</v>
      </c>
      <c r="M642" s="52">
        <v>30</v>
      </c>
      <c r="N642" s="52">
        <v>6390</v>
      </c>
      <c r="S642" s="52">
        <v>30</v>
      </c>
      <c r="T642" s="52">
        <v>6390</v>
      </c>
      <c r="Y642" s="52">
        <v>30</v>
      </c>
      <c r="Z642" s="52">
        <v>6390</v>
      </c>
      <c r="AE642" s="52">
        <v>30</v>
      </c>
      <c r="AF642" s="52">
        <v>6390</v>
      </c>
      <c r="AG642" s="52">
        <v>120</v>
      </c>
      <c r="AH642" s="52">
        <v>25560</v>
      </c>
    </row>
    <row r="643" spans="1:34">
      <c r="A643" s="50" t="s">
        <v>50</v>
      </c>
      <c r="B643" s="50" t="s">
        <v>1916</v>
      </c>
      <c r="C643" s="50" t="s">
        <v>1917</v>
      </c>
      <c r="D643" s="50" t="s">
        <v>1918</v>
      </c>
      <c r="E643" s="50" t="s">
        <v>54</v>
      </c>
      <c r="F643" s="50" t="s">
        <v>55</v>
      </c>
      <c r="G643" s="50" t="s">
        <v>56</v>
      </c>
      <c r="H643" s="53" t="s">
        <v>55</v>
      </c>
      <c r="M643" s="52">
        <v>24</v>
      </c>
      <c r="N643" s="52">
        <v>5310</v>
      </c>
      <c r="S643" s="52">
        <v>24</v>
      </c>
      <c r="T643" s="52">
        <v>5310</v>
      </c>
      <c r="Y643" s="52">
        <v>24</v>
      </c>
      <c r="Z643" s="52">
        <v>5310</v>
      </c>
      <c r="AE643" s="52">
        <v>24</v>
      </c>
      <c r="AF643" s="52">
        <v>5310</v>
      </c>
      <c r="AG643" s="52">
        <v>96</v>
      </c>
      <c r="AH643" s="52">
        <v>21240</v>
      </c>
    </row>
    <row r="644" spans="1:34">
      <c r="A644" s="50" t="s">
        <v>50</v>
      </c>
      <c r="B644" s="50" t="s">
        <v>1919</v>
      </c>
      <c r="C644" s="50" t="s">
        <v>1920</v>
      </c>
      <c r="D644" s="50" t="s">
        <v>1921</v>
      </c>
      <c r="E644" s="50" t="s">
        <v>54</v>
      </c>
      <c r="F644" s="50" t="s">
        <v>55</v>
      </c>
      <c r="G644" s="50" t="s">
        <v>56</v>
      </c>
      <c r="H644" s="53" t="s">
        <v>55</v>
      </c>
      <c r="M644" s="52">
        <v>24</v>
      </c>
      <c r="N644" s="52">
        <v>0</v>
      </c>
      <c r="S644" s="52">
        <v>24</v>
      </c>
      <c r="T644" s="52">
        <v>0</v>
      </c>
      <c r="Y644" s="52">
        <v>24</v>
      </c>
      <c r="Z644" s="52">
        <v>0</v>
      </c>
      <c r="AE644" s="52">
        <v>24</v>
      </c>
      <c r="AF644" s="52">
        <v>0</v>
      </c>
      <c r="AG644" s="52">
        <v>96</v>
      </c>
      <c r="AH644" s="52">
        <v>0</v>
      </c>
    </row>
    <row r="645" spans="1:34">
      <c r="A645" s="50" t="s">
        <v>50</v>
      </c>
      <c r="B645" s="50" t="s">
        <v>1922</v>
      </c>
      <c r="C645" s="50" t="s">
        <v>1923</v>
      </c>
      <c r="D645" s="50" t="s">
        <v>1924</v>
      </c>
      <c r="E645" s="50" t="s">
        <v>54</v>
      </c>
      <c r="F645" s="50" t="s">
        <v>55</v>
      </c>
      <c r="G645" s="50" t="s">
        <v>56</v>
      </c>
      <c r="H645" s="53" t="s">
        <v>55</v>
      </c>
      <c r="M645" s="52">
        <v>48</v>
      </c>
      <c r="N645" s="52">
        <v>9630</v>
      </c>
      <c r="S645" s="52">
        <v>48</v>
      </c>
      <c r="T645" s="52">
        <v>9630</v>
      </c>
      <c r="Y645" s="52">
        <v>48</v>
      </c>
      <c r="Z645" s="52">
        <v>9630</v>
      </c>
      <c r="AE645" s="52">
        <v>48</v>
      </c>
      <c r="AF645" s="52">
        <v>9630</v>
      </c>
      <c r="AG645" s="52">
        <v>192</v>
      </c>
      <c r="AH645" s="52">
        <v>38520</v>
      </c>
    </row>
    <row r="646" spans="1:34">
      <c r="A646" s="50" t="s">
        <v>50</v>
      </c>
      <c r="B646" s="50" t="s">
        <v>1925</v>
      </c>
      <c r="C646" s="50" t="s">
        <v>1926</v>
      </c>
      <c r="D646" s="50" t="s">
        <v>1924</v>
      </c>
      <c r="E646" s="50" t="s">
        <v>54</v>
      </c>
      <c r="F646" s="50" t="s">
        <v>55</v>
      </c>
      <c r="G646" s="50" t="s">
        <v>56</v>
      </c>
      <c r="H646" s="53" t="s">
        <v>55</v>
      </c>
      <c r="M646" s="52">
        <v>42</v>
      </c>
      <c r="N646" s="52">
        <v>8550</v>
      </c>
      <c r="S646" s="52">
        <v>42</v>
      </c>
      <c r="T646" s="52">
        <v>8550</v>
      </c>
      <c r="Y646" s="52">
        <v>42</v>
      </c>
      <c r="Z646" s="52">
        <v>8550</v>
      </c>
      <c r="AE646" s="52">
        <v>42</v>
      </c>
      <c r="AF646" s="52">
        <v>8550</v>
      </c>
      <c r="AG646" s="52">
        <v>168</v>
      </c>
      <c r="AH646" s="52">
        <v>34200</v>
      </c>
    </row>
    <row r="647" spans="1:34">
      <c r="A647" s="50" t="s">
        <v>50</v>
      </c>
      <c r="B647" s="50" t="s">
        <v>1927</v>
      </c>
      <c r="C647" s="50" t="s">
        <v>1928</v>
      </c>
      <c r="D647" s="50" t="s">
        <v>1929</v>
      </c>
      <c r="E647" s="50" t="s">
        <v>54</v>
      </c>
      <c r="F647" s="50" t="s">
        <v>55</v>
      </c>
      <c r="G647" s="50" t="s">
        <v>56</v>
      </c>
      <c r="H647" s="53" t="s">
        <v>55</v>
      </c>
      <c r="M647" s="52">
        <v>42</v>
      </c>
      <c r="N647" s="52">
        <v>8550</v>
      </c>
      <c r="S647" s="52">
        <v>42</v>
      </c>
      <c r="T647" s="52">
        <v>8550</v>
      </c>
      <c r="Y647" s="52">
        <v>42</v>
      </c>
      <c r="Z647" s="52">
        <v>8550</v>
      </c>
      <c r="AE647" s="52">
        <v>42</v>
      </c>
      <c r="AF647" s="52">
        <v>8550</v>
      </c>
      <c r="AG647" s="52">
        <v>168</v>
      </c>
      <c r="AH647" s="52">
        <v>34200</v>
      </c>
    </row>
    <row r="648" spans="1:34">
      <c r="A648" s="50" t="s">
        <v>50</v>
      </c>
      <c r="B648" s="50" t="s">
        <v>1930</v>
      </c>
      <c r="C648" s="50" t="s">
        <v>1931</v>
      </c>
      <c r="D648" s="50" t="s">
        <v>1932</v>
      </c>
      <c r="E648" s="50" t="s">
        <v>54</v>
      </c>
      <c r="F648" s="50" t="s">
        <v>55</v>
      </c>
      <c r="G648" s="50" t="s">
        <v>56</v>
      </c>
      <c r="H648" s="53" t="s">
        <v>55</v>
      </c>
      <c r="M648" s="52">
        <v>30</v>
      </c>
      <c r="N648" s="52">
        <v>6390</v>
      </c>
      <c r="S648" s="52">
        <v>30</v>
      </c>
      <c r="T648" s="52">
        <v>6390</v>
      </c>
      <c r="Y648" s="52">
        <v>30</v>
      </c>
      <c r="Z648" s="52">
        <v>6390</v>
      </c>
      <c r="AE648" s="52">
        <v>30</v>
      </c>
      <c r="AF648" s="52">
        <v>6390</v>
      </c>
      <c r="AG648" s="52">
        <v>120</v>
      </c>
      <c r="AH648" s="52">
        <v>25560</v>
      </c>
    </row>
    <row r="649" spans="1:34">
      <c r="A649" s="50" t="s">
        <v>50</v>
      </c>
      <c r="B649" s="50" t="s">
        <v>1933</v>
      </c>
      <c r="C649" s="50" t="s">
        <v>1934</v>
      </c>
      <c r="D649" s="50" t="s">
        <v>1935</v>
      </c>
      <c r="E649" s="50" t="s">
        <v>54</v>
      </c>
      <c r="F649" s="50" t="s">
        <v>55</v>
      </c>
      <c r="G649" s="50" t="s">
        <v>56</v>
      </c>
      <c r="H649" s="53" t="s">
        <v>55</v>
      </c>
      <c r="M649" s="52">
        <v>30</v>
      </c>
      <c r="N649" s="52">
        <v>6390</v>
      </c>
      <c r="S649" s="52">
        <v>30</v>
      </c>
      <c r="T649" s="52">
        <v>6390</v>
      </c>
      <c r="Y649" s="52">
        <v>30</v>
      </c>
      <c r="Z649" s="52">
        <v>6390</v>
      </c>
      <c r="AE649" s="52">
        <v>30</v>
      </c>
      <c r="AF649" s="52">
        <v>6390</v>
      </c>
      <c r="AG649" s="52">
        <v>120</v>
      </c>
      <c r="AH649" s="52">
        <v>25560</v>
      </c>
    </row>
    <row r="650" spans="1:34">
      <c r="A650" s="50" t="s">
        <v>50</v>
      </c>
      <c r="B650" s="50" t="s">
        <v>1936</v>
      </c>
      <c r="C650" s="50" t="s">
        <v>1937</v>
      </c>
      <c r="D650" s="50" t="s">
        <v>1938</v>
      </c>
      <c r="E650" s="50" t="s">
        <v>54</v>
      </c>
      <c r="F650" s="50" t="s">
        <v>55</v>
      </c>
      <c r="G650" s="50" t="s">
        <v>56</v>
      </c>
      <c r="H650" s="53" t="s">
        <v>55</v>
      </c>
      <c r="M650" s="52">
        <v>6</v>
      </c>
      <c r="N650" s="52">
        <v>0</v>
      </c>
      <c r="S650" s="52">
        <v>6</v>
      </c>
      <c r="T650" s="52">
        <v>0</v>
      </c>
      <c r="Y650" s="52">
        <v>6</v>
      </c>
      <c r="Z650" s="52">
        <v>0</v>
      </c>
      <c r="AE650" s="52">
        <v>6</v>
      </c>
      <c r="AF650" s="52">
        <v>0</v>
      </c>
      <c r="AG650" s="52">
        <v>24</v>
      </c>
      <c r="AH650" s="52">
        <v>0</v>
      </c>
    </row>
    <row r="651" spans="1:34">
      <c r="A651" s="50" t="s">
        <v>50</v>
      </c>
      <c r="B651" s="50" t="s">
        <v>1939</v>
      </c>
      <c r="C651" s="50" t="s">
        <v>1940</v>
      </c>
      <c r="D651" s="50" t="s">
        <v>1941</v>
      </c>
      <c r="E651" s="50" t="s">
        <v>54</v>
      </c>
      <c r="F651" s="50" t="s">
        <v>55</v>
      </c>
      <c r="G651" s="50" t="s">
        <v>56</v>
      </c>
      <c r="H651" s="53" t="s">
        <v>55</v>
      </c>
      <c r="M651" s="52">
        <v>24</v>
      </c>
      <c r="N651" s="52">
        <v>5310</v>
      </c>
      <c r="S651" s="52">
        <v>24</v>
      </c>
      <c r="T651" s="52">
        <v>5310</v>
      </c>
      <c r="Y651" s="52">
        <v>24</v>
      </c>
      <c r="Z651" s="52">
        <v>5310</v>
      </c>
      <c r="AE651" s="52">
        <v>24</v>
      </c>
      <c r="AF651" s="52">
        <v>5310</v>
      </c>
      <c r="AG651" s="52">
        <v>96</v>
      </c>
      <c r="AH651" s="52">
        <v>21240</v>
      </c>
    </row>
    <row r="652" spans="1:34">
      <c r="A652" s="50" t="s">
        <v>50</v>
      </c>
      <c r="B652" s="50" t="s">
        <v>1942</v>
      </c>
      <c r="C652" s="50" t="s">
        <v>1943</v>
      </c>
      <c r="D652" s="50" t="s">
        <v>1944</v>
      </c>
      <c r="E652" s="50" t="s">
        <v>54</v>
      </c>
      <c r="F652" s="50" t="s">
        <v>55</v>
      </c>
      <c r="G652" s="50" t="s">
        <v>56</v>
      </c>
      <c r="H652" s="53" t="s">
        <v>55</v>
      </c>
      <c r="M652" s="52">
        <v>24</v>
      </c>
      <c r="N652" s="52">
        <v>5310</v>
      </c>
      <c r="S652" s="52">
        <v>24</v>
      </c>
      <c r="T652" s="52">
        <v>5310</v>
      </c>
      <c r="Y652" s="52">
        <v>24</v>
      </c>
      <c r="Z652" s="52">
        <v>5310</v>
      </c>
      <c r="AE652" s="52">
        <v>24</v>
      </c>
      <c r="AF652" s="52">
        <v>5310</v>
      </c>
      <c r="AG652" s="52">
        <v>96</v>
      </c>
      <c r="AH652" s="52">
        <v>21240</v>
      </c>
    </row>
    <row r="653" spans="1:34">
      <c r="A653" s="50" t="s">
        <v>50</v>
      </c>
      <c r="B653" s="50" t="s">
        <v>1945</v>
      </c>
      <c r="C653" s="50" t="s">
        <v>1946</v>
      </c>
      <c r="D653" s="50" t="s">
        <v>1947</v>
      </c>
      <c r="E653" s="50" t="s">
        <v>54</v>
      </c>
      <c r="F653" s="50" t="s">
        <v>55</v>
      </c>
      <c r="G653" s="50" t="s">
        <v>56</v>
      </c>
      <c r="H653" s="53" t="s">
        <v>55</v>
      </c>
      <c r="M653" s="52">
        <v>18</v>
      </c>
      <c r="N653" s="52">
        <v>4230</v>
      </c>
      <c r="S653" s="52">
        <v>18</v>
      </c>
      <c r="T653" s="52">
        <v>4230</v>
      </c>
      <c r="Y653" s="52">
        <v>18</v>
      </c>
      <c r="Z653" s="52">
        <v>4230</v>
      </c>
      <c r="AE653" s="52">
        <v>18</v>
      </c>
      <c r="AF653" s="52">
        <v>4230</v>
      </c>
      <c r="AG653" s="52">
        <v>72</v>
      </c>
      <c r="AH653" s="52">
        <v>16920</v>
      </c>
    </row>
    <row r="654" spans="1:34">
      <c r="A654" s="50" t="s">
        <v>50</v>
      </c>
      <c r="B654" s="50" t="s">
        <v>1948</v>
      </c>
      <c r="C654" s="50" t="s">
        <v>1949</v>
      </c>
      <c r="D654" s="50" t="s">
        <v>1950</v>
      </c>
      <c r="E654" s="50" t="s">
        <v>54</v>
      </c>
      <c r="F654" s="50" t="s">
        <v>55</v>
      </c>
      <c r="G654" s="50" t="s">
        <v>56</v>
      </c>
      <c r="H654" s="53" t="s">
        <v>55</v>
      </c>
      <c r="M654" s="52">
        <v>48</v>
      </c>
      <c r="N654" s="52">
        <v>0</v>
      </c>
      <c r="S654" s="52">
        <v>48</v>
      </c>
      <c r="T654" s="52">
        <v>0</v>
      </c>
      <c r="Y654" s="52">
        <v>48</v>
      </c>
      <c r="Z654" s="52">
        <v>0</v>
      </c>
      <c r="AE654" s="52">
        <v>48</v>
      </c>
      <c r="AF654" s="52">
        <v>0</v>
      </c>
      <c r="AG654" s="52">
        <v>192</v>
      </c>
      <c r="AH654" s="52">
        <v>0</v>
      </c>
    </row>
    <row r="655" spans="1:34">
      <c r="A655" s="50" t="s">
        <v>50</v>
      </c>
      <c r="B655" s="50" t="s">
        <v>1951</v>
      </c>
      <c r="C655" s="50" t="s">
        <v>1952</v>
      </c>
      <c r="D655" s="50" t="s">
        <v>1953</v>
      </c>
      <c r="E655" s="50" t="s">
        <v>54</v>
      </c>
      <c r="F655" s="50" t="s">
        <v>55</v>
      </c>
      <c r="G655" s="50" t="s">
        <v>56</v>
      </c>
      <c r="H655" s="53" t="s">
        <v>55</v>
      </c>
      <c r="M655" s="52">
        <v>6</v>
      </c>
      <c r="N655" s="52">
        <v>2070</v>
      </c>
      <c r="S655" s="52">
        <v>6</v>
      </c>
      <c r="T655" s="52">
        <v>2070</v>
      </c>
      <c r="Y655" s="52">
        <v>6</v>
      </c>
      <c r="Z655" s="52">
        <v>2070</v>
      </c>
      <c r="AE655" s="52">
        <v>6</v>
      </c>
      <c r="AF655" s="52">
        <v>2070</v>
      </c>
      <c r="AG655" s="52">
        <v>24</v>
      </c>
      <c r="AH655" s="52">
        <v>8280</v>
      </c>
    </row>
    <row r="656" spans="1:34">
      <c r="A656" s="50" t="s">
        <v>50</v>
      </c>
      <c r="B656" s="50" t="s">
        <v>1954</v>
      </c>
      <c r="C656" s="50" t="s">
        <v>1955</v>
      </c>
      <c r="D656" s="50" t="s">
        <v>1956</v>
      </c>
      <c r="E656" s="50" t="s">
        <v>54</v>
      </c>
      <c r="F656" s="50" t="s">
        <v>55</v>
      </c>
      <c r="G656" s="50" t="s">
        <v>56</v>
      </c>
      <c r="H656" s="53" t="s">
        <v>55</v>
      </c>
      <c r="M656" s="52">
        <v>48</v>
      </c>
      <c r="N656" s="52">
        <v>9630</v>
      </c>
      <c r="S656" s="52">
        <v>48</v>
      </c>
      <c r="T656" s="52">
        <v>9630</v>
      </c>
      <c r="Y656" s="52">
        <v>48</v>
      </c>
      <c r="Z656" s="52">
        <v>9630</v>
      </c>
      <c r="AE656" s="52">
        <v>48</v>
      </c>
      <c r="AF656" s="52">
        <v>9630</v>
      </c>
      <c r="AG656" s="52">
        <v>192</v>
      </c>
      <c r="AH656" s="52">
        <v>38520</v>
      </c>
    </row>
    <row r="657" spans="1:34">
      <c r="A657" s="50" t="s">
        <v>50</v>
      </c>
      <c r="B657" s="50" t="s">
        <v>1957</v>
      </c>
      <c r="C657" s="50" t="s">
        <v>1958</v>
      </c>
      <c r="D657" s="50" t="s">
        <v>1959</v>
      </c>
      <c r="E657" s="50" t="s">
        <v>54</v>
      </c>
      <c r="F657" s="50" t="s">
        <v>55</v>
      </c>
      <c r="G657" s="50" t="s">
        <v>56</v>
      </c>
      <c r="H657" s="53" t="s">
        <v>55</v>
      </c>
      <c r="M657" s="52">
        <v>30</v>
      </c>
      <c r="N657" s="52">
        <v>6390</v>
      </c>
      <c r="S657" s="52">
        <v>30</v>
      </c>
      <c r="T657" s="52">
        <v>6390</v>
      </c>
      <c r="Y657" s="52">
        <v>30</v>
      </c>
      <c r="Z657" s="52">
        <v>6390</v>
      </c>
      <c r="AE657" s="52">
        <v>30</v>
      </c>
      <c r="AF657" s="52">
        <v>6390</v>
      </c>
      <c r="AG657" s="52">
        <v>120</v>
      </c>
      <c r="AH657" s="52">
        <v>25560</v>
      </c>
    </row>
    <row r="658" spans="1:34">
      <c r="A658" s="50" t="s">
        <v>50</v>
      </c>
      <c r="B658" s="50" t="s">
        <v>1960</v>
      </c>
      <c r="C658" s="50" t="s">
        <v>1961</v>
      </c>
      <c r="D658" s="50" t="s">
        <v>1962</v>
      </c>
      <c r="E658" s="50" t="s">
        <v>54</v>
      </c>
      <c r="F658" s="50" t="s">
        <v>55</v>
      </c>
      <c r="G658" s="50" t="s">
        <v>56</v>
      </c>
      <c r="H658" s="53" t="s">
        <v>55</v>
      </c>
      <c r="M658" s="52">
        <v>6</v>
      </c>
      <c r="N658" s="52">
        <v>2070</v>
      </c>
      <c r="S658" s="52">
        <v>6</v>
      </c>
      <c r="T658" s="52">
        <v>2070</v>
      </c>
      <c r="Y658" s="52">
        <v>6</v>
      </c>
      <c r="Z658" s="52">
        <v>2070</v>
      </c>
      <c r="AE658" s="52">
        <v>6</v>
      </c>
      <c r="AF658" s="52">
        <v>2070</v>
      </c>
      <c r="AG658" s="52">
        <v>24</v>
      </c>
      <c r="AH658" s="52">
        <v>8280</v>
      </c>
    </row>
    <row r="659" spans="1:34">
      <c r="A659" s="50" t="s">
        <v>50</v>
      </c>
      <c r="B659" s="50" t="s">
        <v>1963</v>
      </c>
      <c r="C659" s="50" t="s">
        <v>1964</v>
      </c>
      <c r="D659" s="50" t="s">
        <v>1959</v>
      </c>
      <c r="E659" s="50" t="s">
        <v>54</v>
      </c>
      <c r="F659" s="50" t="s">
        <v>55</v>
      </c>
      <c r="G659" s="50" t="s">
        <v>56</v>
      </c>
      <c r="H659" s="53" t="s">
        <v>55</v>
      </c>
      <c r="M659" s="52">
        <v>30</v>
      </c>
      <c r="N659" s="52">
        <v>6390</v>
      </c>
      <c r="S659" s="52">
        <v>30</v>
      </c>
      <c r="T659" s="52">
        <v>6390</v>
      </c>
      <c r="Y659" s="52">
        <v>30</v>
      </c>
      <c r="Z659" s="52">
        <v>6390</v>
      </c>
      <c r="AE659" s="52">
        <v>30</v>
      </c>
      <c r="AF659" s="52">
        <v>6390</v>
      </c>
      <c r="AG659" s="52">
        <v>120</v>
      </c>
      <c r="AH659" s="52">
        <v>25560</v>
      </c>
    </row>
    <row r="660" spans="1:34">
      <c r="A660" s="50" t="s">
        <v>50</v>
      </c>
      <c r="B660" s="50" t="s">
        <v>1965</v>
      </c>
      <c r="C660" s="50" t="s">
        <v>1966</v>
      </c>
      <c r="D660" s="50" t="s">
        <v>1967</v>
      </c>
      <c r="E660" s="50" t="s">
        <v>54</v>
      </c>
      <c r="F660" s="50" t="s">
        <v>55</v>
      </c>
      <c r="G660" s="50" t="s">
        <v>56</v>
      </c>
      <c r="H660" s="53" t="s">
        <v>55</v>
      </c>
      <c r="M660" s="52">
        <v>24</v>
      </c>
      <c r="N660" s="52">
        <v>5310</v>
      </c>
      <c r="S660" s="52">
        <v>24</v>
      </c>
      <c r="T660" s="52">
        <v>5310</v>
      </c>
      <c r="Y660" s="52">
        <v>24</v>
      </c>
      <c r="Z660" s="52">
        <v>5310</v>
      </c>
      <c r="AE660" s="52">
        <v>24</v>
      </c>
      <c r="AF660" s="52">
        <v>5310</v>
      </c>
      <c r="AG660" s="52">
        <v>96</v>
      </c>
      <c r="AH660" s="52">
        <v>21240</v>
      </c>
    </row>
    <row r="661" spans="1:34">
      <c r="A661" s="50" t="s">
        <v>50</v>
      </c>
      <c r="B661" s="50" t="s">
        <v>1968</v>
      </c>
      <c r="C661" s="50" t="s">
        <v>1969</v>
      </c>
      <c r="D661" s="50" t="s">
        <v>1970</v>
      </c>
      <c r="E661" s="50" t="s">
        <v>54</v>
      </c>
      <c r="F661" s="50" t="s">
        <v>55</v>
      </c>
      <c r="G661" s="50" t="s">
        <v>56</v>
      </c>
      <c r="H661" s="53" t="s">
        <v>55</v>
      </c>
      <c r="M661" s="52">
        <v>24</v>
      </c>
      <c r="N661" s="52">
        <v>5310</v>
      </c>
      <c r="S661" s="52">
        <v>24</v>
      </c>
      <c r="T661" s="52">
        <v>5310</v>
      </c>
      <c r="Y661" s="52">
        <v>24</v>
      </c>
      <c r="Z661" s="52">
        <v>5310</v>
      </c>
      <c r="AE661" s="52">
        <v>24</v>
      </c>
      <c r="AF661" s="52">
        <v>5310</v>
      </c>
      <c r="AG661" s="52">
        <v>96</v>
      </c>
      <c r="AH661" s="52">
        <v>21240</v>
      </c>
    </row>
    <row r="662" spans="1:34">
      <c r="A662" s="50" t="s">
        <v>50</v>
      </c>
      <c r="B662" s="50" t="s">
        <v>1971</v>
      </c>
      <c r="C662" s="50" t="s">
        <v>1972</v>
      </c>
      <c r="D662" s="50" t="s">
        <v>1973</v>
      </c>
      <c r="E662" s="50" t="s">
        <v>54</v>
      </c>
      <c r="F662" s="50" t="s">
        <v>55</v>
      </c>
      <c r="G662" s="50" t="s">
        <v>56</v>
      </c>
      <c r="H662" s="53" t="s">
        <v>55</v>
      </c>
      <c r="M662" s="52">
        <v>30</v>
      </c>
      <c r="N662" s="52">
        <v>6390</v>
      </c>
      <c r="S662" s="52">
        <v>30</v>
      </c>
      <c r="T662" s="52">
        <v>6390</v>
      </c>
      <c r="Y662" s="52">
        <v>30</v>
      </c>
      <c r="Z662" s="52">
        <v>6390</v>
      </c>
      <c r="AE662" s="52">
        <v>30</v>
      </c>
      <c r="AF662" s="52">
        <v>6390</v>
      </c>
      <c r="AG662" s="52">
        <v>120</v>
      </c>
      <c r="AH662" s="52">
        <v>25560</v>
      </c>
    </row>
    <row r="663" spans="1:34">
      <c r="A663" s="50" t="s">
        <v>50</v>
      </c>
      <c r="B663" s="50" t="s">
        <v>1974</v>
      </c>
      <c r="C663" s="50" t="s">
        <v>1975</v>
      </c>
      <c r="D663" s="50" t="s">
        <v>1973</v>
      </c>
      <c r="E663" s="50" t="s">
        <v>54</v>
      </c>
      <c r="F663" s="50" t="s">
        <v>55</v>
      </c>
      <c r="G663" s="50" t="s">
        <v>56</v>
      </c>
      <c r="H663" s="53" t="s">
        <v>55</v>
      </c>
      <c r="M663" s="52">
        <v>12</v>
      </c>
      <c r="N663" s="52">
        <v>3150</v>
      </c>
      <c r="S663" s="52">
        <v>12</v>
      </c>
      <c r="T663" s="52">
        <v>3150</v>
      </c>
      <c r="Y663" s="52">
        <v>12</v>
      </c>
      <c r="Z663" s="52">
        <v>3150</v>
      </c>
      <c r="AE663" s="52">
        <v>12</v>
      </c>
      <c r="AF663" s="52">
        <v>3150</v>
      </c>
      <c r="AG663" s="52">
        <v>48</v>
      </c>
      <c r="AH663" s="52">
        <v>12600</v>
      </c>
    </row>
    <row r="664" spans="1:34">
      <c r="A664" s="50" t="s">
        <v>50</v>
      </c>
      <c r="B664" s="50" t="s">
        <v>1976</v>
      </c>
      <c r="C664" s="50" t="s">
        <v>1977</v>
      </c>
      <c r="D664" s="50" t="s">
        <v>1978</v>
      </c>
      <c r="E664" s="50" t="s">
        <v>54</v>
      </c>
      <c r="F664" s="50" t="s">
        <v>55</v>
      </c>
      <c r="G664" s="50" t="s">
        <v>56</v>
      </c>
      <c r="H664" s="53" t="s">
        <v>55</v>
      </c>
      <c r="M664" s="52">
        <v>30</v>
      </c>
      <c r="N664" s="52">
        <v>6390</v>
      </c>
      <c r="S664" s="52">
        <v>30</v>
      </c>
      <c r="T664" s="52">
        <v>6390</v>
      </c>
      <c r="Y664" s="52">
        <v>30</v>
      </c>
      <c r="Z664" s="52">
        <v>6390</v>
      </c>
      <c r="AE664" s="52">
        <v>30</v>
      </c>
      <c r="AF664" s="52">
        <v>6390</v>
      </c>
      <c r="AG664" s="52">
        <v>120</v>
      </c>
      <c r="AH664" s="52">
        <v>25560</v>
      </c>
    </row>
    <row r="665" spans="1:34">
      <c r="A665" s="50" t="s">
        <v>50</v>
      </c>
      <c r="B665" s="50" t="s">
        <v>1979</v>
      </c>
      <c r="C665" s="50" t="s">
        <v>1980</v>
      </c>
      <c r="D665" s="50" t="s">
        <v>1959</v>
      </c>
      <c r="E665" s="50" t="s">
        <v>54</v>
      </c>
      <c r="F665" s="50" t="s">
        <v>55</v>
      </c>
      <c r="G665" s="50" t="s">
        <v>56</v>
      </c>
      <c r="H665" s="53" t="s">
        <v>55</v>
      </c>
      <c r="M665" s="52">
        <v>24</v>
      </c>
      <c r="N665" s="52">
        <v>0</v>
      </c>
      <c r="S665" s="52">
        <v>24</v>
      </c>
      <c r="T665" s="52">
        <v>0</v>
      </c>
      <c r="Y665" s="52">
        <v>24</v>
      </c>
      <c r="Z665" s="52">
        <v>0</v>
      </c>
      <c r="AE665" s="52">
        <v>24</v>
      </c>
      <c r="AF665" s="52">
        <v>0</v>
      </c>
      <c r="AG665" s="52">
        <v>96</v>
      </c>
      <c r="AH665" s="52">
        <v>0</v>
      </c>
    </row>
    <row r="666" spans="1:34">
      <c r="A666" s="50" t="s">
        <v>50</v>
      </c>
      <c r="B666" s="50" t="s">
        <v>1981</v>
      </c>
      <c r="C666" s="50" t="s">
        <v>1982</v>
      </c>
      <c r="D666" s="50" t="s">
        <v>1983</v>
      </c>
      <c r="E666" s="50" t="s">
        <v>54</v>
      </c>
      <c r="F666" s="50" t="s">
        <v>55</v>
      </c>
      <c r="G666" s="50" t="s">
        <v>56</v>
      </c>
      <c r="H666" s="53" t="s">
        <v>55</v>
      </c>
      <c r="M666" s="52">
        <v>24</v>
      </c>
      <c r="N666" s="52">
        <v>5310</v>
      </c>
      <c r="S666" s="52">
        <v>24</v>
      </c>
      <c r="T666" s="52">
        <v>5310</v>
      </c>
      <c r="Y666" s="52">
        <v>24</v>
      </c>
      <c r="Z666" s="52">
        <v>5310</v>
      </c>
      <c r="AE666" s="52">
        <v>24</v>
      </c>
      <c r="AF666" s="52">
        <v>5310</v>
      </c>
      <c r="AG666" s="52">
        <v>96</v>
      </c>
      <c r="AH666" s="52">
        <v>21240</v>
      </c>
    </row>
    <row r="667" spans="1:34">
      <c r="A667" s="50" t="s">
        <v>50</v>
      </c>
      <c r="B667" s="50" t="s">
        <v>1984</v>
      </c>
      <c r="C667" s="50" t="s">
        <v>1985</v>
      </c>
      <c r="D667" s="50" t="s">
        <v>1986</v>
      </c>
      <c r="E667" s="50" t="s">
        <v>54</v>
      </c>
      <c r="F667" s="50" t="s">
        <v>55</v>
      </c>
      <c r="G667" s="50" t="s">
        <v>56</v>
      </c>
      <c r="H667" s="53" t="s">
        <v>55</v>
      </c>
      <c r="M667" s="52">
        <v>30</v>
      </c>
      <c r="N667" s="52">
        <v>6390</v>
      </c>
      <c r="S667" s="52">
        <v>30</v>
      </c>
      <c r="T667" s="52">
        <v>6390</v>
      </c>
      <c r="Y667" s="52">
        <v>30</v>
      </c>
      <c r="Z667" s="52">
        <v>6390</v>
      </c>
      <c r="AE667" s="52">
        <v>30</v>
      </c>
      <c r="AF667" s="52">
        <v>6390</v>
      </c>
      <c r="AG667" s="52">
        <v>120</v>
      </c>
      <c r="AH667" s="52">
        <v>25560</v>
      </c>
    </row>
    <row r="668" spans="1:34">
      <c r="A668" s="50" t="s">
        <v>50</v>
      </c>
      <c r="B668" s="50" t="s">
        <v>1987</v>
      </c>
      <c r="C668" s="50" t="s">
        <v>1988</v>
      </c>
      <c r="D668" s="50" t="s">
        <v>1989</v>
      </c>
      <c r="E668" s="50" t="s">
        <v>54</v>
      </c>
      <c r="F668" s="50" t="s">
        <v>55</v>
      </c>
      <c r="G668" s="50" t="s">
        <v>56</v>
      </c>
      <c r="H668" s="53" t="s">
        <v>55</v>
      </c>
      <c r="M668" s="52">
        <v>18</v>
      </c>
      <c r="N668" s="52">
        <v>4230</v>
      </c>
      <c r="S668" s="52">
        <v>18</v>
      </c>
      <c r="T668" s="52">
        <v>4230</v>
      </c>
      <c r="Y668" s="52">
        <v>18</v>
      </c>
      <c r="Z668" s="52">
        <v>4230</v>
      </c>
      <c r="AE668" s="52">
        <v>18</v>
      </c>
      <c r="AF668" s="52">
        <v>4230</v>
      </c>
      <c r="AG668" s="52">
        <v>72</v>
      </c>
      <c r="AH668" s="52">
        <v>16920</v>
      </c>
    </row>
    <row r="669" spans="1:34">
      <c r="A669" s="50" t="s">
        <v>50</v>
      </c>
      <c r="B669" s="50" t="s">
        <v>1990</v>
      </c>
      <c r="C669" s="50" t="s">
        <v>1991</v>
      </c>
      <c r="D669" s="50" t="s">
        <v>1992</v>
      </c>
      <c r="E669" s="50" t="s">
        <v>54</v>
      </c>
      <c r="F669" s="50" t="s">
        <v>55</v>
      </c>
      <c r="G669" s="50" t="s">
        <v>56</v>
      </c>
      <c r="H669" s="53" t="s">
        <v>55</v>
      </c>
      <c r="M669" s="52">
        <v>12</v>
      </c>
      <c r="N669" s="52">
        <v>3150</v>
      </c>
      <c r="S669" s="52">
        <v>12</v>
      </c>
      <c r="T669" s="52">
        <v>3150</v>
      </c>
      <c r="Y669" s="52">
        <v>12</v>
      </c>
      <c r="Z669" s="52">
        <v>3150</v>
      </c>
      <c r="AE669" s="52">
        <v>12</v>
      </c>
      <c r="AF669" s="52">
        <v>3150</v>
      </c>
      <c r="AG669" s="52">
        <v>48</v>
      </c>
      <c r="AH669" s="52">
        <v>12600</v>
      </c>
    </row>
    <row r="670" spans="1:34">
      <c r="A670" s="50" t="s">
        <v>50</v>
      </c>
      <c r="B670" s="50" t="s">
        <v>1993</v>
      </c>
      <c r="C670" s="50" t="s">
        <v>1994</v>
      </c>
      <c r="D670" s="50" t="s">
        <v>1995</v>
      </c>
      <c r="E670" s="50" t="s">
        <v>54</v>
      </c>
      <c r="F670" s="50" t="s">
        <v>55</v>
      </c>
      <c r="G670" s="50" t="s">
        <v>56</v>
      </c>
      <c r="H670" s="53" t="s">
        <v>55</v>
      </c>
      <c r="M670" s="52">
        <v>30</v>
      </c>
      <c r="N670" s="52">
        <v>6390</v>
      </c>
      <c r="S670" s="52">
        <v>30</v>
      </c>
      <c r="T670" s="52">
        <v>6390</v>
      </c>
      <c r="Y670" s="52">
        <v>30</v>
      </c>
      <c r="Z670" s="52">
        <v>6390</v>
      </c>
      <c r="AE670" s="52">
        <v>30</v>
      </c>
      <c r="AF670" s="52">
        <v>6390</v>
      </c>
      <c r="AG670" s="52">
        <v>120</v>
      </c>
      <c r="AH670" s="52">
        <v>25560</v>
      </c>
    </row>
    <row r="671" spans="1:34">
      <c r="A671" s="50" t="s">
        <v>50</v>
      </c>
      <c r="B671" s="50" t="s">
        <v>1996</v>
      </c>
      <c r="C671" s="50" t="s">
        <v>1997</v>
      </c>
      <c r="D671" s="50" t="s">
        <v>1998</v>
      </c>
      <c r="E671" s="50" t="s">
        <v>69</v>
      </c>
      <c r="F671" s="50" t="s">
        <v>808</v>
      </c>
      <c r="G671" s="50" t="s">
        <v>71</v>
      </c>
      <c r="H671" s="53" t="s">
        <v>72</v>
      </c>
      <c r="I671" s="52">
        <v>0</v>
      </c>
      <c r="J671" s="52">
        <v>0</v>
      </c>
      <c r="K671" s="52">
        <v>0</v>
      </c>
      <c r="L671" s="52">
        <v>0</v>
      </c>
      <c r="M671" s="52">
        <v>0</v>
      </c>
      <c r="N671" s="52">
        <v>0</v>
      </c>
      <c r="O671" s="52">
        <v>0</v>
      </c>
      <c r="P671" s="52">
        <v>0</v>
      </c>
      <c r="Q671" s="52">
        <v>0</v>
      </c>
      <c r="R671" s="52">
        <v>0</v>
      </c>
      <c r="S671" s="52">
        <v>0</v>
      </c>
      <c r="T671" s="52">
        <v>0</v>
      </c>
      <c r="U671" s="52">
        <v>0</v>
      </c>
      <c r="V671" s="52">
        <v>0</v>
      </c>
      <c r="W671" s="52">
        <v>0</v>
      </c>
      <c r="X671" s="52">
        <v>0</v>
      </c>
      <c r="Y671" s="52">
        <v>0</v>
      </c>
      <c r="Z671" s="52">
        <v>0</v>
      </c>
      <c r="AA671" s="52">
        <v>0</v>
      </c>
      <c r="AB671" s="52">
        <v>0</v>
      </c>
      <c r="AC671" s="52">
        <v>0</v>
      </c>
      <c r="AD671" s="52">
        <v>0</v>
      </c>
      <c r="AE671" s="52">
        <v>0</v>
      </c>
      <c r="AF671" s="52">
        <v>0</v>
      </c>
      <c r="AG671" s="52">
        <v>0</v>
      </c>
      <c r="AH671" s="52">
        <v>0</v>
      </c>
    </row>
    <row r="672" spans="1:34">
      <c r="A672" s="50" t="s">
        <v>50</v>
      </c>
      <c r="B672" s="50" t="s">
        <v>1999</v>
      </c>
      <c r="C672" s="50" t="s">
        <v>2000</v>
      </c>
      <c r="D672" s="50" t="s">
        <v>2001</v>
      </c>
      <c r="E672" s="50" t="s">
        <v>69</v>
      </c>
      <c r="F672" s="50" t="s">
        <v>704</v>
      </c>
      <c r="G672" s="50" t="s">
        <v>71</v>
      </c>
      <c r="H672" s="53" t="s">
        <v>72</v>
      </c>
      <c r="I672" s="52">
        <v>0</v>
      </c>
      <c r="J672" s="52">
        <v>0</v>
      </c>
      <c r="K672" s="52">
        <v>0</v>
      </c>
      <c r="L672" s="52">
        <v>0</v>
      </c>
      <c r="M672" s="52">
        <v>0</v>
      </c>
      <c r="N672" s="52">
        <v>0</v>
      </c>
      <c r="O672" s="52">
        <v>0</v>
      </c>
      <c r="P672" s="52">
        <v>0</v>
      </c>
      <c r="Q672" s="52">
        <v>0</v>
      </c>
      <c r="R672" s="52">
        <v>0</v>
      </c>
      <c r="S672" s="52">
        <v>0</v>
      </c>
      <c r="T672" s="52">
        <v>0</v>
      </c>
      <c r="U672" s="52">
        <v>0</v>
      </c>
      <c r="V672" s="52">
        <v>0</v>
      </c>
      <c r="W672" s="52">
        <v>0</v>
      </c>
      <c r="X672" s="52">
        <v>0</v>
      </c>
      <c r="Y672" s="52">
        <v>0</v>
      </c>
      <c r="Z672" s="52">
        <v>0</v>
      </c>
      <c r="AA672" s="52">
        <v>0</v>
      </c>
      <c r="AB672" s="52">
        <v>0</v>
      </c>
      <c r="AC672" s="52">
        <v>0</v>
      </c>
      <c r="AD672" s="52">
        <v>0</v>
      </c>
      <c r="AE672" s="52">
        <v>0</v>
      </c>
      <c r="AF672" s="52">
        <v>0</v>
      </c>
      <c r="AG672" s="52">
        <v>0</v>
      </c>
      <c r="AH672" s="52">
        <v>0</v>
      </c>
    </row>
    <row r="673" spans="1:34">
      <c r="A673" s="50" t="s">
        <v>50</v>
      </c>
      <c r="B673" s="50" t="s">
        <v>2002</v>
      </c>
      <c r="C673" s="50" t="s">
        <v>2003</v>
      </c>
      <c r="D673" s="50" t="s">
        <v>2004</v>
      </c>
      <c r="E673" s="50" t="s">
        <v>830</v>
      </c>
      <c r="F673" s="50" t="s">
        <v>55</v>
      </c>
      <c r="G673" s="50" t="s">
        <v>56</v>
      </c>
      <c r="H673" s="53" t="s">
        <v>55</v>
      </c>
      <c r="I673" s="52">
        <v>500</v>
      </c>
      <c r="J673" s="52">
        <v>0</v>
      </c>
      <c r="K673" s="52">
        <v>500</v>
      </c>
      <c r="L673" s="52">
        <v>0</v>
      </c>
      <c r="M673" s="52">
        <v>500</v>
      </c>
      <c r="N673" s="52">
        <v>0</v>
      </c>
      <c r="O673" s="52">
        <v>500</v>
      </c>
      <c r="P673" s="52">
        <v>0</v>
      </c>
      <c r="Q673" s="52">
        <v>500</v>
      </c>
      <c r="R673" s="52">
        <v>0</v>
      </c>
      <c r="S673" s="52">
        <v>500</v>
      </c>
      <c r="T673" s="52">
        <v>0</v>
      </c>
      <c r="U673" s="52">
        <v>500</v>
      </c>
      <c r="V673" s="52">
        <v>0</v>
      </c>
      <c r="W673" s="52">
        <v>500</v>
      </c>
      <c r="X673" s="52">
        <v>0</v>
      </c>
      <c r="Y673" s="52">
        <v>500</v>
      </c>
      <c r="Z673" s="52">
        <v>0</v>
      </c>
      <c r="AA673" s="52">
        <v>500</v>
      </c>
      <c r="AB673" s="52">
        <v>0</v>
      </c>
      <c r="AC673" s="52">
        <v>500</v>
      </c>
      <c r="AD673" s="52">
        <v>0</v>
      </c>
      <c r="AE673" s="52">
        <v>500</v>
      </c>
      <c r="AF673" s="52">
        <v>0</v>
      </c>
      <c r="AG673" s="52">
        <v>6000</v>
      </c>
      <c r="AH673" s="52">
        <v>0</v>
      </c>
    </row>
    <row r="674" spans="1:34">
      <c r="A674" s="50" t="s">
        <v>50</v>
      </c>
      <c r="B674" s="50" t="s">
        <v>2005</v>
      </c>
      <c r="C674" s="50" t="s">
        <v>2006</v>
      </c>
      <c r="D674" s="50" t="s">
        <v>2007</v>
      </c>
      <c r="E674" s="50" t="s">
        <v>902</v>
      </c>
      <c r="F674" s="50" t="s">
        <v>836</v>
      </c>
      <c r="G674" s="50" t="s">
        <v>71</v>
      </c>
      <c r="H674" s="53" t="s">
        <v>72</v>
      </c>
      <c r="I674" s="52">
        <v>0</v>
      </c>
      <c r="J674" s="52">
        <v>0</v>
      </c>
      <c r="K674" s="52">
        <v>0</v>
      </c>
      <c r="L674" s="52">
        <v>0</v>
      </c>
      <c r="M674" s="52">
        <v>0</v>
      </c>
      <c r="N674" s="52">
        <v>0</v>
      </c>
      <c r="O674" s="52">
        <v>0</v>
      </c>
      <c r="P674" s="52">
        <v>0</v>
      </c>
      <c r="Q674" s="52">
        <v>0</v>
      </c>
      <c r="R674" s="52">
        <v>0</v>
      </c>
      <c r="S674" s="52">
        <v>0</v>
      </c>
      <c r="T674" s="52">
        <v>0</v>
      </c>
      <c r="U674" s="52">
        <v>0</v>
      </c>
      <c r="V674" s="52">
        <v>0</v>
      </c>
      <c r="W674" s="52">
        <v>0</v>
      </c>
      <c r="X674" s="52">
        <v>0</v>
      </c>
      <c r="Y674" s="52">
        <v>0</v>
      </c>
      <c r="Z674" s="52">
        <v>0</v>
      </c>
      <c r="AA674" s="52">
        <v>0</v>
      </c>
      <c r="AB674" s="52">
        <v>0</v>
      </c>
      <c r="AC674" s="52">
        <v>0</v>
      </c>
      <c r="AD674" s="52">
        <v>0</v>
      </c>
      <c r="AE674" s="52">
        <v>0</v>
      </c>
      <c r="AF674" s="52">
        <v>0</v>
      </c>
      <c r="AG674" s="52">
        <v>0</v>
      </c>
      <c r="AH674" s="52">
        <v>0</v>
      </c>
    </row>
    <row r="675" spans="1:34">
      <c r="A675" s="50" t="s">
        <v>50</v>
      </c>
      <c r="B675" s="50" t="s">
        <v>2008</v>
      </c>
      <c r="C675" s="50" t="s">
        <v>2009</v>
      </c>
      <c r="D675" s="50" t="s">
        <v>2010</v>
      </c>
      <c r="E675" s="50" t="s">
        <v>69</v>
      </c>
      <c r="F675" s="50" t="s">
        <v>808</v>
      </c>
      <c r="G675" s="50" t="s">
        <v>71</v>
      </c>
      <c r="H675" s="53" t="s">
        <v>705</v>
      </c>
      <c r="I675" s="52">
        <v>24</v>
      </c>
      <c r="J675" s="52">
        <v>6170</v>
      </c>
      <c r="K675" s="52">
        <v>8</v>
      </c>
      <c r="L675" s="52">
        <v>2330</v>
      </c>
      <c r="M675" s="52">
        <v>30</v>
      </c>
      <c r="N675" s="52">
        <v>7610</v>
      </c>
      <c r="O675" s="52">
        <v>29</v>
      </c>
      <c r="P675" s="52">
        <v>7370</v>
      </c>
      <c r="Q675" s="52">
        <v>31</v>
      </c>
      <c r="R675" s="52">
        <v>7850</v>
      </c>
      <c r="S675" s="52">
        <v>32</v>
      </c>
      <c r="T675" s="52">
        <v>8090</v>
      </c>
      <c r="U675" s="52">
        <v>26</v>
      </c>
      <c r="V675" s="52">
        <v>6650</v>
      </c>
      <c r="W675" s="52">
        <v>12</v>
      </c>
      <c r="X675" s="52">
        <v>3290</v>
      </c>
      <c r="Y675" s="52">
        <v>16</v>
      </c>
      <c r="Z675" s="52">
        <v>4250</v>
      </c>
      <c r="AA675" s="52">
        <v>8</v>
      </c>
      <c r="AB675" s="52">
        <v>2330</v>
      </c>
      <c r="AC675" s="52">
        <v>6</v>
      </c>
      <c r="AD675" s="52">
        <v>1850</v>
      </c>
      <c r="AE675" s="52">
        <v>1</v>
      </c>
      <c r="AF675" s="52">
        <v>650</v>
      </c>
      <c r="AG675" s="52">
        <v>223</v>
      </c>
      <c r="AH675" s="52">
        <v>58440</v>
      </c>
    </row>
    <row r="676" spans="1:34">
      <c r="A676" s="50" t="s">
        <v>50</v>
      </c>
      <c r="B676" s="50" t="s">
        <v>2011</v>
      </c>
      <c r="C676" s="50" t="s">
        <v>2012</v>
      </c>
      <c r="D676" s="50" t="s">
        <v>2013</v>
      </c>
      <c r="E676" s="50" t="s">
        <v>902</v>
      </c>
      <c r="F676" s="50" t="s">
        <v>877</v>
      </c>
      <c r="G676" s="50" t="s">
        <v>71</v>
      </c>
      <c r="H676" s="53" t="s">
        <v>72</v>
      </c>
      <c r="I676" s="52">
        <v>936</v>
      </c>
      <c r="J676" s="52">
        <v>440430</v>
      </c>
      <c r="K676" s="52">
        <v>993</v>
      </c>
      <c r="L676" s="52">
        <v>467220</v>
      </c>
      <c r="M676" s="52">
        <v>926</v>
      </c>
      <c r="N676" s="52">
        <v>435730</v>
      </c>
      <c r="O676" s="52">
        <v>849</v>
      </c>
      <c r="P676" s="52">
        <v>399540</v>
      </c>
      <c r="Q676" s="52">
        <v>1488</v>
      </c>
      <c r="R676" s="52">
        <v>904830</v>
      </c>
      <c r="S676" s="52">
        <v>1483</v>
      </c>
      <c r="T676" s="52">
        <v>900380</v>
      </c>
      <c r="U676" s="52">
        <v>720</v>
      </c>
      <c r="V676" s="52">
        <v>338910</v>
      </c>
      <c r="W676" s="52">
        <v>1665</v>
      </c>
      <c r="X676" s="52">
        <v>1080510</v>
      </c>
      <c r="Y676" s="52">
        <v>667</v>
      </c>
      <c r="Z676" s="52">
        <v>314000</v>
      </c>
      <c r="AA676" s="52">
        <v>556</v>
      </c>
      <c r="AB676" s="52">
        <v>261830</v>
      </c>
      <c r="AC676" s="52">
        <v>1003</v>
      </c>
      <c r="AD676" s="52">
        <v>473180</v>
      </c>
      <c r="AE676" s="52">
        <v>772</v>
      </c>
      <c r="AF676" s="52">
        <v>363350</v>
      </c>
      <c r="AG676" s="52">
        <v>12058</v>
      </c>
      <c r="AH676" s="52">
        <v>6379910</v>
      </c>
    </row>
    <row r="677" spans="1:34">
      <c r="A677" s="50" t="s">
        <v>50</v>
      </c>
      <c r="B677" s="50" t="s">
        <v>2014</v>
      </c>
      <c r="C677" s="50" t="s">
        <v>2015</v>
      </c>
      <c r="D677" s="50" t="s">
        <v>2016</v>
      </c>
      <c r="E677" s="50" t="s">
        <v>69</v>
      </c>
      <c r="F677" s="50" t="s">
        <v>903</v>
      </c>
      <c r="G677" s="50" t="s">
        <v>71</v>
      </c>
      <c r="H677" s="53" t="s">
        <v>705</v>
      </c>
      <c r="I677" s="52">
        <v>79</v>
      </c>
      <c r="J677" s="52">
        <v>32420</v>
      </c>
      <c r="K677" s="52">
        <v>50</v>
      </c>
      <c r="L677" s="52">
        <v>12410</v>
      </c>
      <c r="M677" s="52">
        <v>34</v>
      </c>
      <c r="N677" s="52">
        <v>8570</v>
      </c>
      <c r="O677" s="52">
        <v>46</v>
      </c>
      <c r="P677" s="52">
        <v>11450</v>
      </c>
      <c r="Q677" s="52">
        <v>257</v>
      </c>
      <c r="R677" s="52">
        <v>161520</v>
      </c>
      <c r="S677" s="52">
        <v>156</v>
      </c>
      <c r="T677" s="52">
        <v>87790</v>
      </c>
      <c r="U677" s="52">
        <v>58</v>
      </c>
      <c r="V677" s="52">
        <v>17930</v>
      </c>
      <c r="W677" s="52">
        <v>84</v>
      </c>
      <c r="X677" s="52">
        <v>35870</v>
      </c>
      <c r="Y677" s="52">
        <v>82</v>
      </c>
      <c r="Z677" s="52">
        <v>34490</v>
      </c>
      <c r="AA677" s="52">
        <v>106</v>
      </c>
      <c r="AB677" s="52">
        <v>51290</v>
      </c>
      <c r="AC677" s="52">
        <v>95</v>
      </c>
      <c r="AD677" s="52">
        <v>43460</v>
      </c>
      <c r="AE677" s="52">
        <v>144</v>
      </c>
      <c r="AF677" s="52">
        <v>79030</v>
      </c>
      <c r="AG677" s="52">
        <v>1191</v>
      </c>
      <c r="AH677" s="52">
        <v>576230</v>
      </c>
    </row>
    <row r="678" spans="1:34">
      <c r="A678" s="50" t="s">
        <v>50</v>
      </c>
      <c r="B678" s="50" t="s">
        <v>2017</v>
      </c>
      <c r="C678" s="50" t="s">
        <v>2018</v>
      </c>
      <c r="D678" s="50" t="s">
        <v>2019</v>
      </c>
      <c r="E678" s="50" t="s">
        <v>69</v>
      </c>
      <c r="F678" s="50" t="s">
        <v>836</v>
      </c>
      <c r="G678" s="50" t="s">
        <v>71</v>
      </c>
      <c r="H678" s="53" t="s">
        <v>705</v>
      </c>
      <c r="I678" s="52">
        <v>295</v>
      </c>
      <c r="J678" s="52">
        <v>189260</v>
      </c>
      <c r="K678" s="52">
        <v>298</v>
      </c>
      <c r="L678" s="52">
        <v>191450</v>
      </c>
      <c r="M678" s="52">
        <v>284</v>
      </c>
      <c r="N678" s="52">
        <v>181230</v>
      </c>
      <c r="O678" s="52">
        <v>286</v>
      </c>
      <c r="P678" s="52">
        <v>182690</v>
      </c>
      <c r="Q678" s="52">
        <v>270</v>
      </c>
      <c r="R678" s="52">
        <v>171010</v>
      </c>
      <c r="S678" s="52">
        <v>467</v>
      </c>
      <c r="T678" s="52">
        <v>321500</v>
      </c>
      <c r="U678" s="52">
        <v>123</v>
      </c>
      <c r="V678" s="52">
        <v>63700</v>
      </c>
      <c r="W678" s="52">
        <v>120</v>
      </c>
      <c r="X678" s="52">
        <v>61510</v>
      </c>
      <c r="Y678" s="52">
        <v>176</v>
      </c>
      <c r="Z678" s="52">
        <v>102390</v>
      </c>
      <c r="AA678" s="52">
        <v>122</v>
      </c>
      <c r="AB678" s="52">
        <v>62970</v>
      </c>
      <c r="AC678" s="52">
        <v>222</v>
      </c>
      <c r="AD678" s="52">
        <v>135970</v>
      </c>
      <c r="AE678" s="52">
        <v>48</v>
      </c>
      <c r="AF678" s="52">
        <v>11930</v>
      </c>
      <c r="AG678" s="52">
        <v>2711</v>
      </c>
      <c r="AH678" s="52">
        <v>1675610</v>
      </c>
    </row>
    <row r="679" spans="1:34">
      <c r="A679" s="50" t="s">
        <v>50</v>
      </c>
      <c r="B679" s="50" t="s">
        <v>2020</v>
      </c>
      <c r="C679" s="50" t="s">
        <v>2021</v>
      </c>
      <c r="D679" s="50" t="s">
        <v>2022</v>
      </c>
      <c r="E679" s="50" t="s">
        <v>69</v>
      </c>
      <c r="F679" s="50" t="s">
        <v>808</v>
      </c>
      <c r="G679" s="50" t="s">
        <v>71</v>
      </c>
      <c r="H679" s="53" t="s">
        <v>705</v>
      </c>
      <c r="I679" s="52">
        <v>184</v>
      </c>
      <c r="J679" s="52">
        <v>108230</v>
      </c>
      <c r="K679" s="52">
        <v>75</v>
      </c>
      <c r="L679" s="52">
        <v>29660</v>
      </c>
      <c r="M679" s="52">
        <v>335</v>
      </c>
      <c r="N679" s="52">
        <v>219860</v>
      </c>
      <c r="O679" s="52">
        <v>193</v>
      </c>
      <c r="P679" s="52">
        <v>114800</v>
      </c>
      <c r="Q679" s="52">
        <v>247</v>
      </c>
      <c r="R679" s="52">
        <v>154220</v>
      </c>
      <c r="S679" s="52">
        <v>302</v>
      </c>
      <c r="T679" s="52">
        <v>194450</v>
      </c>
      <c r="U679" s="52">
        <v>218</v>
      </c>
      <c r="V679" s="52">
        <v>133050</v>
      </c>
      <c r="W679" s="52">
        <v>20</v>
      </c>
      <c r="X679" s="52">
        <v>5210</v>
      </c>
      <c r="Y679" s="52">
        <v>383</v>
      </c>
      <c r="Z679" s="52">
        <v>256820</v>
      </c>
      <c r="AA679" s="52">
        <v>810</v>
      </c>
      <c r="AB679" s="52">
        <v>585610</v>
      </c>
      <c r="AC679" s="52">
        <v>742</v>
      </c>
      <c r="AD679" s="52">
        <v>533250</v>
      </c>
      <c r="AE679" s="52">
        <v>635</v>
      </c>
      <c r="AF679" s="52">
        <v>450860</v>
      </c>
      <c r="AG679" s="52">
        <v>4144</v>
      </c>
      <c r="AH679" s="52">
        <v>2786020</v>
      </c>
    </row>
    <row r="680" spans="1:34">
      <c r="A680" s="50" t="s">
        <v>50</v>
      </c>
      <c r="B680" s="50" t="s">
        <v>2023</v>
      </c>
      <c r="C680" s="50" t="s">
        <v>2024</v>
      </c>
      <c r="D680" s="50" t="s">
        <v>2025</v>
      </c>
      <c r="E680" s="50" t="s">
        <v>69</v>
      </c>
      <c r="F680" s="50" t="s">
        <v>836</v>
      </c>
      <c r="G680" s="50" t="s">
        <v>71</v>
      </c>
      <c r="H680" s="53" t="s">
        <v>705</v>
      </c>
      <c r="I680" s="52">
        <v>835</v>
      </c>
      <c r="J680" s="52">
        <v>604860</v>
      </c>
      <c r="K680" s="52">
        <v>240</v>
      </c>
      <c r="L680" s="52">
        <v>149110</v>
      </c>
      <c r="M680" s="52">
        <v>200</v>
      </c>
      <c r="N680" s="52">
        <v>119910</v>
      </c>
      <c r="O680" s="52">
        <v>210</v>
      </c>
      <c r="P680" s="52">
        <v>127210</v>
      </c>
      <c r="Q680" s="52">
        <v>669</v>
      </c>
      <c r="R680" s="52">
        <v>477040</v>
      </c>
      <c r="S680" s="52">
        <v>300</v>
      </c>
      <c r="T680" s="52">
        <v>192910</v>
      </c>
      <c r="U680" s="52">
        <v>210</v>
      </c>
      <c r="V680" s="52">
        <v>127210</v>
      </c>
      <c r="W680" s="52">
        <v>200</v>
      </c>
      <c r="X680" s="52">
        <v>119910</v>
      </c>
      <c r="Y680" s="52">
        <v>200</v>
      </c>
      <c r="Z680" s="52">
        <v>119910</v>
      </c>
      <c r="AA680" s="52">
        <v>300</v>
      </c>
      <c r="AB680" s="52">
        <v>192910</v>
      </c>
      <c r="AC680" s="52">
        <v>300</v>
      </c>
      <c r="AD680" s="52">
        <v>192910</v>
      </c>
      <c r="AE680" s="52">
        <v>300</v>
      </c>
      <c r="AF680" s="52">
        <v>192910</v>
      </c>
      <c r="AG680" s="52">
        <v>3964</v>
      </c>
      <c r="AH680" s="52">
        <v>2616800</v>
      </c>
    </row>
    <row r="681" spans="1:34">
      <c r="A681" s="50" t="s">
        <v>50</v>
      </c>
      <c r="B681" s="50" t="s">
        <v>2026</v>
      </c>
      <c r="C681" s="50" t="s">
        <v>2027</v>
      </c>
      <c r="D681" s="50" t="s">
        <v>2028</v>
      </c>
      <c r="E681" s="50" t="s">
        <v>54</v>
      </c>
      <c r="F681" s="50" t="s">
        <v>55</v>
      </c>
      <c r="G681" s="50" t="s">
        <v>71</v>
      </c>
      <c r="H681" s="53" t="s">
        <v>705</v>
      </c>
      <c r="I681" s="52">
        <v>0</v>
      </c>
      <c r="J681" s="52">
        <v>330</v>
      </c>
      <c r="K681" s="52">
        <v>0</v>
      </c>
      <c r="L681" s="52">
        <v>330</v>
      </c>
      <c r="M681" s="52">
        <v>0</v>
      </c>
      <c r="N681" s="52">
        <v>330</v>
      </c>
      <c r="O681" s="52">
        <v>0</v>
      </c>
      <c r="P681" s="52">
        <v>330</v>
      </c>
      <c r="Q681" s="52">
        <v>0</v>
      </c>
      <c r="R681" s="52">
        <v>330</v>
      </c>
      <c r="S681" s="52">
        <v>0</v>
      </c>
      <c r="T681" s="52">
        <v>330</v>
      </c>
      <c r="U681" s="52">
        <v>0</v>
      </c>
      <c r="V681" s="52">
        <v>330</v>
      </c>
      <c r="W681" s="52">
        <v>0</v>
      </c>
      <c r="X681" s="52">
        <v>330</v>
      </c>
      <c r="Y681" s="52">
        <v>0</v>
      </c>
      <c r="Z681" s="52">
        <v>330</v>
      </c>
      <c r="AA681" s="52">
        <v>0</v>
      </c>
      <c r="AB681" s="52">
        <v>330</v>
      </c>
      <c r="AC681" s="52">
        <v>0</v>
      </c>
      <c r="AD681" s="52">
        <v>330</v>
      </c>
      <c r="AE681" s="52">
        <v>0</v>
      </c>
      <c r="AF681" s="52">
        <v>330</v>
      </c>
      <c r="AG681" s="52">
        <v>0</v>
      </c>
      <c r="AH681" s="52">
        <v>3960</v>
      </c>
    </row>
    <row r="682" spans="1:34">
      <c r="A682" s="50" t="s">
        <v>50</v>
      </c>
      <c r="B682" s="50" t="s">
        <v>2029</v>
      </c>
      <c r="C682" s="50" t="s">
        <v>2030</v>
      </c>
      <c r="D682" s="50" t="s">
        <v>2031</v>
      </c>
      <c r="E682" s="50" t="s">
        <v>830</v>
      </c>
      <c r="F682" s="50" t="s">
        <v>808</v>
      </c>
      <c r="G682" s="50" t="s">
        <v>71</v>
      </c>
      <c r="H682" s="53" t="s">
        <v>72</v>
      </c>
      <c r="I682" s="52">
        <v>0</v>
      </c>
      <c r="J682" s="52">
        <v>360</v>
      </c>
      <c r="K682" s="52">
        <v>0</v>
      </c>
      <c r="L682" s="52">
        <v>360</v>
      </c>
      <c r="M682" s="52">
        <v>0</v>
      </c>
      <c r="N682" s="52">
        <v>360</v>
      </c>
      <c r="O682" s="52">
        <v>0</v>
      </c>
      <c r="P682" s="52">
        <v>360</v>
      </c>
      <c r="Q682" s="52">
        <v>0</v>
      </c>
      <c r="R682" s="52">
        <v>360</v>
      </c>
      <c r="S682" s="52">
        <v>0</v>
      </c>
      <c r="T682" s="52">
        <v>360</v>
      </c>
      <c r="U682" s="52">
        <v>0</v>
      </c>
      <c r="V682" s="52">
        <v>360</v>
      </c>
      <c r="W682" s="52">
        <v>0</v>
      </c>
      <c r="X682" s="52">
        <v>360</v>
      </c>
      <c r="Y682" s="52">
        <v>0</v>
      </c>
      <c r="Z682" s="52">
        <v>360</v>
      </c>
      <c r="AA682" s="52">
        <v>0</v>
      </c>
      <c r="AB682" s="52">
        <v>360</v>
      </c>
      <c r="AC682" s="52">
        <v>0</v>
      </c>
      <c r="AD682" s="52">
        <v>360</v>
      </c>
      <c r="AE682" s="52">
        <v>0</v>
      </c>
      <c r="AF682" s="52">
        <v>360</v>
      </c>
      <c r="AG682" s="52">
        <v>0</v>
      </c>
      <c r="AH682" s="52">
        <v>4320</v>
      </c>
    </row>
    <row r="683" spans="1:34">
      <c r="A683" s="50" t="s">
        <v>50</v>
      </c>
      <c r="B683" s="50" t="s">
        <v>2032</v>
      </c>
      <c r="C683" s="50" t="s">
        <v>2033</v>
      </c>
      <c r="D683" s="50" t="s">
        <v>2034</v>
      </c>
      <c r="E683" s="50" t="s">
        <v>69</v>
      </c>
      <c r="F683" s="50" t="s">
        <v>808</v>
      </c>
      <c r="G683" s="50" t="s">
        <v>71</v>
      </c>
      <c r="H683" s="53" t="s">
        <v>705</v>
      </c>
      <c r="I683" s="52">
        <v>62</v>
      </c>
      <c r="J683" s="52">
        <v>20690</v>
      </c>
      <c r="K683" s="52">
        <v>71</v>
      </c>
      <c r="L683" s="52">
        <v>26900</v>
      </c>
      <c r="M683" s="52">
        <v>73</v>
      </c>
      <c r="N683" s="52">
        <v>28280</v>
      </c>
      <c r="O683" s="52">
        <v>63</v>
      </c>
      <c r="P683" s="52">
        <v>21380</v>
      </c>
      <c r="Q683" s="52">
        <v>58</v>
      </c>
      <c r="R683" s="52">
        <v>17930</v>
      </c>
      <c r="S683" s="52">
        <v>64</v>
      </c>
      <c r="T683" s="52">
        <v>22070</v>
      </c>
      <c r="U683" s="52">
        <v>55</v>
      </c>
      <c r="V683" s="52">
        <v>15860</v>
      </c>
      <c r="W683" s="52">
        <v>91</v>
      </c>
      <c r="X683" s="52">
        <v>40700</v>
      </c>
      <c r="Y683" s="52">
        <v>103</v>
      </c>
      <c r="Z683" s="52">
        <v>49100</v>
      </c>
      <c r="AA683" s="52">
        <v>129</v>
      </c>
      <c r="AB683" s="52">
        <v>68080</v>
      </c>
      <c r="AC683" s="52">
        <v>134</v>
      </c>
      <c r="AD683" s="52">
        <v>71730</v>
      </c>
      <c r="AE683" s="52">
        <v>113</v>
      </c>
      <c r="AF683" s="52">
        <v>56400</v>
      </c>
      <c r="AG683" s="52">
        <v>1016</v>
      </c>
      <c r="AH683" s="52">
        <v>439120</v>
      </c>
    </row>
    <row r="684" spans="1:34">
      <c r="A684" s="50" t="s">
        <v>50</v>
      </c>
      <c r="B684" s="50" t="s">
        <v>2035</v>
      </c>
      <c r="C684" s="50" t="s">
        <v>2036</v>
      </c>
      <c r="D684" s="50" t="s">
        <v>2037</v>
      </c>
      <c r="E684" s="50" t="s">
        <v>54</v>
      </c>
      <c r="F684" s="50" t="s">
        <v>55</v>
      </c>
      <c r="G684" s="50" t="s">
        <v>56</v>
      </c>
      <c r="H684" s="53" t="s">
        <v>55</v>
      </c>
      <c r="M684" s="52">
        <v>0</v>
      </c>
      <c r="N684" s="52">
        <v>990</v>
      </c>
      <c r="S684" s="52">
        <v>0</v>
      </c>
      <c r="T684" s="52">
        <v>990</v>
      </c>
      <c r="Y684" s="52">
        <v>0</v>
      </c>
      <c r="Z684" s="52">
        <v>990</v>
      </c>
      <c r="AE684" s="52">
        <v>0</v>
      </c>
      <c r="AF684" s="52">
        <v>990</v>
      </c>
      <c r="AG684" s="52">
        <v>0</v>
      </c>
      <c r="AH684" s="52">
        <v>3960</v>
      </c>
    </row>
    <row r="685" spans="1:34">
      <c r="A685" s="50" t="s">
        <v>50</v>
      </c>
      <c r="B685" s="50" t="s">
        <v>2038</v>
      </c>
      <c r="C685" s="50" t="s">
        <v>2039</v>
      </c>
      <c r="D685" s="50" t="s">
        <v>2040</v>
      </c>
      <c r="E685" s="50" t="s">
        <v>54</v>
      </c>
      <c r="F685" s="50" t="s">
        <v>55</v>
      </c>
      <c r="G685" s="50" t="s">
        <v>56</v>
      </c>
      <c r="H685" s="53" t="s">
        <v>55</v>
      </c>
      <c r="M685" s="52">
        <v>0</v>
      </c>
      <c r="N685" s="52">
        <v>990</v>
      </c>
      <c r="S685" s="52">
        <v>0</v>
      </c>
      <c r="T685" s="52">
        <v>990</v>
      </c>
      <c r="Y685" s="52">
        <v>0</v>
      </c>
      <c r="Z685" s="52">
        <v>990</v>
      </c>
      <c r="AE685" s="52">
        <v>0</v>
      </c>
      <c r="AF685" s="52">
        <v>990</v>
      </c>
      <c r="AG685" s="52">
        <v>0</v>
      </c>
      <c r="AH685" s="52">
        <v>3960</v>
      </c>
    </row>
    <row r="686" spans="1:34">
      <c r="A686" s="50" t="s">
        <v>50</v>
      </c>
      <c r="B686" s="50" t="s">
        <v>2041</v>
      </c>
      <c r="C686" s="50" t="s">
        <v>2042</v>
      </c>
      <c r="D686" s="50" t="s">
        <v>2043</v>
      </c>
      <c r="E686" s="50" t="s">
        <v>54</v>
      </c>
      <c r="F686" s="50" t="s">
        <v>55</v>
      </c>
      <c r="G686" s="50" t="s">
        <v>56</v>
      </c>
      <c r="H686" s="53" t="s">
        <v>55</v>
      </c>
      <c r="M686" s="52">
        <v>0</v>
      </c>
      <c r="N686" s="52">
        <v>990</v>
      </c>
      <c r="S686" s="52">
        <v>0</v>
      </c>
      <c r="T686" s="52">
        <v>990</v>
      </c>
      <c r="Y686" s="52">
        <v>0</v>
      </c>
      <c r="Z686" s="52">
        <v>990</v>
      </c>
      <c r="AE686" s="52">
        <v>0</v>
      </c>
      <c r="AF686" s="52">
        <v>990</v>
      </c>
      <c r="AG686" s="52">
        <v>0</v>
      </c>
      <c r="AH686" s="52">
        <v>3960</v>
      </c>
    </row>
    <row r="687" spans="1:34">
      <c r="A687" s="50" t="s">
        <v>50</v>
      </c>
      <c r="B687" s="50" t="s">
        <v>2044</v>
      </c>
      <c r="C687" s="50" t="s">
        <v>2045</v>
      </c>
      <c r="D687" s="50" t="s">
        <v>2046</v>
      </c>
      <c r="E687" s="50" t="s">
        <v>54</v>
      </c>
      <c r="F687" s="50" t="s">
        <v>55</v>
      </c>
      <c r="G687" s="50" t="s">
        <v>56</v>
      </c>
      <c r="H687" s="53" t="s">
        <v>55</v>
      </c>
      <c r="M687" s="52">
        <v>0</v>
      </c>
      <c r="N687" s="52">
        <v>0</v>
      </c>
      <c r="S687" s="52">
        <v>0</v>
      </c>
      <c r="T687" s="52">
        <v>0</v>
      </c>
      <c r="Y687" s="52">
        <v>0</v>
      </c>
      <c r="Z687" s="52">
        <v>0</v>
      </c>
      <c r="AE687" s="52">
        <v>0</v>
      </c>
      <c r="AF687" s="52">
        <v>0</v>
      </c>
      <c r="AG687" s="52">
        <v>0</v>
      </c>
      <c r="AH687" s="52">
        <v>0</v>
      </c>
    </row>
    <row r="688" spans="1:34">
      <c r="A688" s="50" t="s">
        <v>50</v>
      </c>
      <c r="B688" s="50" t="s">
        <v>2047</v>
      </c>
      <c r="C688" s="50" t="s">
        <v>2048</v>
      </c>
      <c r="D688" s="50" t="s">
        <v>2049</v>
      </c>
      <c r="E688" s="50" t="s">
        <v>54</v>
      </c>
      <c r="F688" s="50" t="s">
        <v>55</v>
      </c>
      <c r="G688" s="50" t="s">
        <v>56</v>
      </c>
      <c r="H688" s="53" t="s">
        <v>55</v>
      </c>
      <c r="M688" s="52">
        <v>0</v>
      </c>
      <c r="N688" s="52">
        <v>990</v>
      </c>
      <c r="S688" s="52">
        <v>0</v>
      </c>
      <c r="T688" s="52">
        <v>990</v>
      </c>
      <c r="Y688" s="52">
        <v>0</v>
      </c>
      <c r="Z688" s="52">
        <v>990</v>
      </c>
      <c r="AE688" s="52">
        <v>0</v>
      </c>
      <c r="AF688" s="52">
        <v>990</v>
      </c>
      <c r="AG688" s="52">
        <v>0</v>
      </c>
      <c r="AH688" s="52">
        <v>3960</v>
      </c>
    </row>
    <row r="689" spans="1:34">
      <c r="A689" s="50" t="s">
        <v>50</v>
      </c>
      <c r="B689" s="50" t="s">
        <v>2050</v>
      </c>
      <c r="C689" s="50" t="s">
        <v>2051</v>
      </c>
      <c r="D689" s="50" t="s">
        <v>2052</v>
      </c>
      <c r="E689" s="50" t="s">
        <v>54</v>
      </c>
      <c r="F689" s="50" t="s">
        <v>55</v>
      </c>
      <c r="G689" s="50" t="s">
        <v>56</v>
      </c>
      <c r="H689" s="53" t="s">
        <v>55</v>
      </c>
      <c r="M689" s="52">
        <v>0</v>
      </c>
      <c r="N689" s="52">
        <v>990</v>
      </c>
      <c r="S689" s="52">
        <v>0</v>
      </c>
      <c r="T689" s="52">
        <v>990</v>
      </c>
      <c r="Y689" s="52">
        <v>0</v>
      </c>
      <c r="Z689" s="52">
        <v>990</v>
      </c>
      <c r="AE689" s="52">
        <v>0</v>
      </c>
      <c r="AF689" s="52">
        <v>990</v>
      </c>
      <c r="AG689" s="52">
        <v>0</v>
      </c>
      <c r="AH689" s="52">
        <v>3960</v>
      </c>
    </row>
    <row r="690" spans="1:34">
      <c r="A690" s="50" t="s">
        <v>50</v>
      </c>
      <c r="B690" s="50" t="s">
        <v>2053</v>
      </c>
      <c r="C690" s="50" t="s">
        <v>2054</v>
      </c>
      <c r="D690" s="50" t="s">
        <v>2055</v>
      </c>
      <c r="E690" s="50" t="s">
        <v>54</v>
      </c>
      <c r="F690" s="50" t="s">
        <v>55</v>
      </c>
      <c r="G690" s="50" t="s">
        <v>56</v>
      </c>
      <c r="H690" s="53" t="s">
        <v>55</v>
      </c>
      <c r="M690" s="52">
        <v>0</v>
      </c>
      <c r="N690" s="52">
        <v>990</v>
      </c>
      <c r="S690" s="52">
        <v>0</v>
      </c>
      <c r="T690" s="52">
        <v>990</v>
      </c>
      <c r="Y690" s="52">
        <v>0</v>
      </c>
      <c r="Z690" s="52">
        <v>990</v>
      </c>
      <c r="AE690" s="52">
        <v>0</v>
      </c>
      <c r="AF690" s="52">
        <v>990</v>
      </c>
      <c r="AG690" s="52">
        <v>0</v>
      </c>
      <c r="AH690" s="52">
        <v>3960</v>
      </c>
    </row>
    <row r="691" spans="1:34">
      <c r="A691" s="50" t="s">
        <v>50</v>
      </c>
      <c r="B691" s="50" t="s">
        <v>2056</v>
      </c>
      <c r="C691" s="50" t="s">
        <v>2057</v>
      </c>
      <c r="D691" s="50" t="s">
        <v>2058</v>
      </c>
      <c r="E691" s="50" t="s">
        <v>54</v>
      </c>
      <c r="F691" s="50" t="s">
        <v>55</v>
      </c>
      <c r="G691" s="50" t="s">
        <v>56</v>
      </c>
      <c r="H691" s="53" t="s">
        <v>55</v>
      </c>
      <c r="M691" s="52">
        <v>0</v>
      </c>
      <c r="N691" s="52">
        <v>990</v>
      </c>
      <c r="S691" s="52">
        <v>0</v>
      </c>
      <c r="T691" s="52">
        <v>990</v>
      </c>
      <c r="Y691" s="52">
        <v>0</v>
      </c>
      <c r="Z691" s="52">
        <v>990</v>
      </c>
      <c r="AE691" s="52">
        <v>0</v>
      </c>
      <c r="AF691" s="52">
        <v>990</v>
      </c>
      <c r="AG691" s="52">
        <v>0</v>
      </c>
      <c r="AH691" s="52">
        <v>3960</v>
      </c>
    </row>
    <row r="692" spans="1:34">
      <c r="A692" s="50" t="s">
        <v>50</v>
      </c>
      <c r="B692" s="50" t="s">
        <v>2059</v>
      </c>
      <c r="C692" s="50" t="s">
        <v>2060</v>
      </c>
      <c r="D692" s="50" t="s">
        <v>2061</v>
      </c>
      <c r="E692" s="50" t="s">
        <v>54</v>
      </c>
      <c r="F692" s="50" t="s">
        <v>55</v>
      </c>
      <c r="G692" s="50" t="s">
        <v>56</v>
      </c>
      <c r="H692" s="53" t="s">
        <v>55</v>
      </c>
      <c r="M692" s="52">
        <v>0</v>
      </c>
      <c r="N692" s="52">
        <v>990</v>
      </c>
      <c r="S692" s="52">
        <v>0</v>
      </c>
      <c r="T692" s="52">
        <v>990</v>
      </c>
      <c r="Y692" s="52">
        <v>0</v>
      </c>
      <c r="Z692" s="52">
        <v>990</v>
      </c>
      <c r="AE692" s="52">
        <v>0</v>
      </c>
      <c r="AF692" s="52">
        <v>990</v>
      </c>
      <c r="AG692" s="52">
        <v>0</v>
      </c>
      <c r="AH692" s="52">
        <v>3960</v>
      </c>
    </row>
    <row r="693" spans="1:34">
      <c r="A693" s="50" t="s">
        <v>50</v>
      </c>
      <c r="B693" s="50" t="s">
        <v>2062</v>
      </c>
      <c r="C693" s="50" t="s">
        <v>2063</v>
      </c>
      <c r="D693" s="50" t="s">
        <v>2064</v>
      </c>
      <c r="E693" s="50" t="s">
        <v>54</v>
      </c>
      <c r="F693" s="50" t="s">
        <v>55</v>
      </c>
      <c r="G693" s="50" t="s">
        <v>56</v>
      </c>
      <c r="H693" s="53" t="s">
        <v>55</v>
      </c>
      <c r="M693" s="52">
        <v>0</v>
      </c>
      <c r="N693" s="52">
        <v>990</v>
      </c>
      <c r="S693" s="52">
        <v>0</v>
      </c>
      <c r="T693" s="52">
        <v>990</v>
      </c>
      <c r="Y693" s="52">
        <v>0</v>
      </c>
      <c r="Z693" s="52">
        <v>990</v>
      </c>
      <c r="AE693" s="52">
        <v>0</v>
      </c>
      <c r="AF693" s="52">
        <v>990</v>
      </c>
      <c r="AG693" s="52">
        <v>0</v>
      </c>
      <c r="AH693" s="52">
        <v>3960</v>
      </c>
    </row>
    <row r="694" spans="1:34">
      <c r="A694" s="50" t="s">
        <v>50</v>
      </c>
      <c r="B694" s="50" t="s">
        <v>2065</v>
      </c>
      <c r="C694" s="50" t="s">
        <v>2066</v>
      </c>
      <c r="D694" s="50" t="s">
        <v>2067</v>
      </c>
      <c r="E694" s="50" t="s">
        <v>54</v>
      </c>
      <c r="F694" s="50" t="s">
        <v>55</v>
      </c>
      <c r="G694" s="50" t="s">
        <v>56</v>
      </c>
      <c r="H694" s="53" t="s">
        <v>55</v>
      </c>
      <c r="M694" s="52">
        <v>0</v>
      </c>
      <c r="N694" s="52">
        <v>990</v>
      </c>
      <c r="S694" s="52">
        <v>0</v>
      </c>
      <c r="T694" s="52">
        <v>990</v>
      </c>
      <c r="Y694" s="52">
        <v>0</v>
      </c>
      <c r="Z694" s="52">
        <v>990</v>
      </c>
      <c r="AE694" s="52">
        <v>0</v>
      </c>
      <c r="AF694" s="52">
        <v>990</v>
      </c>
      <c r="AG694" s="52">
        <v>0</v>
      </c>
      <c r="AH694" s="52">
        <v>3960</v>
      </c>
    </row>
    <row r="695" spans="1:34">
      <c r="A695" s="50" t="s">
        <v>50</v>
      </c>
      <c r="B695" s="50" t="s">
        <v>2068</v>
      </c>
      <c r="C695" s="50" t="s">
        <v>2069</v>
      </c>
      <c r="D695" s="50" t="s">
        <v>2070</v>
      </c>
      <c r="E695" s="50" t="s">
        <v>54</v>
      </c>
      <c r="F695" s="50" t="s">
        <v>55</v>
      </c>
      <c r="G695" s="50" t="s">
        <v>56</v>
      </c>
      <c r="H695" s="53" t="s">
        <v>55</v>
      </c>
      <c r="M695" s="52">
        <v>0</v>
      </c>
      <c r="N695" s="52">
        <v>990</v>
      </c>
      <c r="S695" s="52">
        <v>0</v>
      </c>
      <c r="T695" s="52">
        <v>990</v>
      </c>
      <c r="Y695" s="52">
        <v>0</v>
      </c>
      <c r="Z695" s="52">
        <v>990</v>
      </c>
      <c r="AE695" s="52">
        <v>0</v>
      </c>
      <c r="AF695" s="52">
        <v>990</v>
      </c>
      <c r="AG695" s="52">
        <v>0</v>
      </c>
      <c r="AH695" s="52">
        <v>3960</v>
      </c>
    </row>
    <row r="696" spans="1:34">
      <c r="A696" s="50" t="s">
        <v>50</v>
      </c>
      <c r="B696" s="50" t="s">
        <v>2071</v>
      </c>
      <c r="C696" s="50" t="s">
        <v>2072</v>
      </c>
      <c r="D696" s="50" t="s">
        <v>2073</v>
      </c>
      <c r="E696" s="50" t="s">
        <v>69</v>
      </c>
      <c r="F696" s="50" t="s">
        <v>808</v>
      </c>
      <c r="G696" s="50" t="s">
        <v>71</v>
      </c>
      <c r="H696" s="53" t="s">
        <v>705</v>
      </c>
      <c r="U696" s="52">
        <v>72</v>
      </c>
      <c r="V696" s="52">
        <v>27590</v>
      </c>
      <c r="W696" s="52">
        <v>34</v>
      </c>
      <c r="X696" s="52">
        <v>8570</v>
      </c>
      <c r="Y696" s="52">
        <v>62</v>
      </c>
      <c r="Z696" s="52">
        <v>20690</v>
      </c>
      <c r="AA696" s="52">
        <v>71</v>
      </c>
      <c r="AB696" s="52">
        <v>26900</v>
      </c>
      <c r="AC696" s="52">
        <v>57</v>
      </c>
      <c r="AD696" s="52">
        <v>17240</v>
      </c>
      <c r="AE696" s="52">
        <v>66</v>
      </c>
      <c r="AF696" s="52">
        <v>23450</v>
      </c>
      <c r="AG696" s="52">
        <v>362</v>
      </c>
      <c r="AH696" s="52">
        <v>124440</v>
      </c>
    </row>
    <row r="697" spans="1:34">
      <c r="A697" s="50" t="s">
        <v>50</v>
      </c>
      <c r="B697" s="50" t="s">
        <v>2074</v>
      </c>
      <c r="C697" s="50" t="s">
        <v>93</v>
      </c>
      <c r="D697" s="50" t="s">
        <v>2075</v>
      </c>
      <c r="E697" s="50" t="s">
        <v>54</v>
      </c>
      <c r="F697" s="50" t="s">
        <v>55</v>
      </c>
      <c r="G697" s="50" t="s">
        <v>56</v>
      </c>
      <c r="H697" s="53" t="s">
        <v>55</v>
      </c>
      <c r="M697" s="52">
        <v>0</v>
      </c>
      <c r="N697" s="52">
        <v>990</v>
      </c>
      <c r="S697" s="52">
        <v>0</v>
      </c>
      <c r="T697" s="52">
        <v>990</v>
      </c>
      <c r="Y697" s="52">
        <v>0</v>
      </c>
      <c r="Z697" s="52">
        <v>990</v>
      </c>
      <c r="AE697" s="52">
        <v>0</v>
      </c>
      <c r="AF697" s="52">
        <v>990</v>
      </c>
      <c r="AG697" s="52">
        <v>0</v>
      </c>
      <c r="AH697" s="52">
        <v>3960</v>
      </c>
    </row>
    <row r="698" spans="1:34">
      <c r="A698" s="50" t="s">
        <v>50</v>
      </c>
      <c r="B698" s="50" t="s">
        <v>2076</v>
      </c>
      <c r="C698" s="50" t="s">
        <v>2077</v>
      </c>
      <c r="D698" s="50" t="s">
        <v>2078</v>
      </c>
      <c r="E698" s="50" t="s">
        <v>54</v>
      </c>
      <c r="F698" s="50" t="s">
        <v>55</v>
      </c>
      <c r="G698" s="50" t="s">
        <v>56</v>
      </c>
      <c r="H698" s="53" t="s">
        <v>55</v>
      </c>
      <c r="M698" s="52">
        <v>0</v>
      </c>
      <c r="N698" s="52">
        <v>990</v>
      </c>
      <c r="S698" s="52">
        <v>0</v>
      </c>
      <c r="T698" s="52">
        <v>990</v>
      </c>
      <c r="Y698" s="52">
        <v>0</v>
      </c>
      <c r="Z698" s="52">
        <v>990</v>
      </c>
      <c r="AE698" s="52">
        <v>0</v>
      </c>
      <c r="AF698" s="52">
        <v>990</v>
      </c>
      <c r="AG698" s="52">
        <v>0</v>
      </c>
      <c r="AH698" s="52">
        <v>3960</v>
      </c>
    </row>
    <row r="699" spans="1:34">
      <c r="A699" s="50" t="s">
        <v>50</v>
      </c>
      <c r="B699" s="50" t="s">
        <v>2079</v>
      </c>
      <c r="C699" s="50" t="s">
        <v>2080</v>
      </c>
      <c r="D699" s="50" t="s">
        <v>2081</v>
      </c>
      <c r="E699" s="50" t="s">
        <v>54</v>
      </c>
      <c r="F699" s="50" t="s">
        <v>55</v>
      </c>
      <c r="G699" s="50" t="s">
        <v>56</v>
      </c>
      <c r="H699" s="53" t="s">
        <v>55</v>
      </c>
      <c r="M699" s="52">
        <v>0</v>
      </c>
      <c r="N699" s="52">
        <v>990</v>
      </c>
      <c r="S699" s="52">
        <v>0</v>
      </c>
      <c r="T699" s="52">
        <v>990</v>
      </c>
      <c r="Y699" s="52">
        <v>0</v>
      </c>
      <c r="Z699" s="52">
        <v>990</v>
      </c>
      <c r="AE699" s="52">
        <v>0</v>
      </c>
      <c r="AF699" s="52">
        <v>990</v>
      </c>
      <c r="AG699" s="52">
        <v>0</v>
      </c>
      <c r="AH699" s="52">
        <v>3960</v>
      </c>
    </row>
    <row r="700" spans="1:34">
      <c r="A700" s="50" t="s">
        <v>50</v>
      </c>
      <c r="B700" s="50" t="s">
        <v>2082</v>
      </c>
      <c r="C700" s="50" t="s">
        <v>2083</v>
      </c>
      <c r="D700" s="50" t="s">
        <v>2084</v>
      </c>
      <c r="E700" s="50" t="s">
        <v>54</v>
      </c>
      <c r="F700" s="50" t="s">
        <v>55</v>
      </c>
      <c r="G700" s="50" t="s">
        <v>56</v>
      </c>
      <c r="H700" s="53" t="s">
        <v>55</v>
      </c>
      <c r="M700" s="52">
        <v>0</v>
      </c>
      <c r="N700" s="52">
        <v>990</v>
      </c>
      <c r="S700" s="52">
        <v>0</v>
      </c>
      <c r="T700" s="52">
        <v>990</v>
      </c>
      <c r="Y700" s="52">
        <v>0</v>
      </c>
      <c r="Z700" s="52">
        <v>990</v>
      </c>
      <c r="AE700" s="52">
        <v>0</v>
      </c>
      <c r="AF700" s="52">
        <v>990</v>
      </c>
      <c r="AG700" s="52">
        <v>0</v>
      </c>
      <c r="AH700" s="52">
        <v>3960</v>
      </c>
    </row>
    <row r="701" spans="1:34">
      <c r="A701" s="50" t="s">
        <v>50</v>
      </c>
      <c r="B701" s="50" t="s">
        <v>2085</v>
      </c>
      <c r="C701" s="50" t="s">
        <v>2086</v>
      </c>
      <c r="D701" s="50" t="s">
        <v>2087</v>
      </c>
      <c r="E701" s="50" t="s">
        <v>54</v>
      </c>
      <c r="F701" s="50" t="s">
        <v>55</v>
      </c>
      <c r="G701" s="50" t="s">
        <v>56</v>
      </c>
      <c r="H701" s="53" t="s">
        <v>55</v>
      </c>
      <c r="M701" s="52">
        <v>0</v>
      </c>
      <c r="N701" s="52">
        <v>990</v>
      </c>
      <c r="S701" s="52">
        <v>0</v>
      </c>
      <c r="T701" s="52">
        <v>990</v>
      </c>
      <c r="Y701" s="52">
        <v>0</v>
      </c>
      <c r="Z701" s="52">
        <v>990</v>
      </c>
      <c r="AE701" s="52">
        <v>0</v>
      </c>
      <c r="AF701" s="52">
        <v>990</v>
      </c>
      <c r="AG701" s="52">
        <v>0</v>
      </c>
      <c r="AH701" s="52">
        <v>3960</v>
      </c>
    </row>
    <row r="702" spans="1:34">
      <c r="A702" s="50" t="s">
        <v>50</v>
      </c>
      <c r="B702" s="50" t="s">
        <v>2088</v>
      </c>
      <c r="C702" s="50" t="s">
        <v>2089</v>
      </c>
      <c r="D702" s="50" t="s">
        <v>2090</v>
      </c>
      <c r="E702" s="50" t="s">
        <v>54</v>
      </c>
      <c r="F702" s="50" t="s">
        <v>55</v>
      </c>
      <c r="G702" s="50" t="s">
        <v>56</v>
      </c>
      <c r="H702" s="53" t="s">
        <v>55</v>
      </c>
      <c r="M702" s="52">
        <v>0</v>
      </c>
      <c r="N702" s="52">
        <v>990</v>
      </c>
      <c r="S702" s="52">
        <v>0</v>
      </c>
      <c r="T702" s="52">
        <v>990</v>
      </c>
      <c r="Y702" s="52">
        <v>0</v>
      </c>
      <c r="Z702" s="52">
        <v>990</v>
      </c>
      <c r="AE702" s="52">
        <v>0</v>
      </c>
      <c r="AF702" s="52">
        <v>990</v>
      </c>
      <c r="AG702" s="52">
        <v>0</v>
      </c>
      <c r="AH702" s="52">
        <v>3960</v>
      </c>
    </row>
    <row r="703" spans="1:34">
      <c r="A703" s="50" t="s">
        <v>50</v>
      </c>
      <c r="B703" s="50" t="s">
        <v>2091</v>
      </c>
      <c r="C703" s="50" t="s">
        <v>2092</v>
      </c>
      <c r="D703" s="50" t="s">
        <v>2093</v>
      </c>
      <c r="E703" s="50" t="s">
        <v>54</v>
      </c>
      <c r="F703" s="50" t="s">
        <v>55</v>
      </c>
      <c r="G703" s="50" t="s">
        <v>56</v>
      </c>
      <c r="H703" s="53" t="s">
        <v>55</v>
      </c>
      <c r="M703" s="52">
        <v>0</v>
      </c>
      <c r="N703" s="52">
        <v>990</v>
      </c>
      <c r="S703" s="52">
        <v>0</v>
      </c>
      <c r="T703" s="52">
        <v>990</v>
      </c>
      <c r="Y703" s="52">
        <v>0</v>
      </c>
      <c r="Z703" s="52">
        <v>990</v>
      </c>
      <c r="AE703" s="52">
        <v>0</v>
      </c>
      <c r="AF703" s="52">
        <v>990</v>
      </c>
      <c r="AG703" s="52">
        <v>0</v>
      </c>
      <c r="AH703" s="52">
        <v>3960</v>
      </c>
    </row>
    <row r="704" spans="1:34">
      <c r="A704" s="50" t="s">
        <v>50</v>
      </c>
      <c r="B704" s="50" t="s">
        <v>2094</v>
      </c>
      <c r="C704" s="50" t="s">
        <v>2095</v>
      </c>
      <c r="D704" s="50" t="s">
        <v>2096</v>
      </c>
      <c r="E704" s="50" t="s">
        <v>54</v>
      </c>
      <c r="F704" s="50" t="s">
        <v>55</v>
      </c>
      <c r="G704" s="50" t="s">
        <v>56</v>
      </c>
      <c r="H704" s="53" t="s">
        <v>55</v>
      </c>
      <c r="M704" s="52">
        <v>0</v>
      </c>
      <c r="N704" s="52">
        <v>990</v>
      </c>
      <c r="S704" s="52">
        <v>0</v>
      </c>
      <c r="T704" s="52">
        <v>990</v>
      </c>
      <c r="Y704" s="52">
        <v>0</v>
      </c>
      <c r="Z704" s="52">
        <v>990</v>
      </c>
      <c r="AE704" s="52">
        <v>0</v>
      </c>
      <c r="AF704" s="52">
        <v>990</v>
      </c>
      <c r="AG704" s="52">
        <v>0</v>
      </c>
      <c r="AH704" s="52">
        <v>3960</v>
      </c>
    </row>
    <row r="705" spans="1:34">
      <c r="A705" s="50" t="s">
        <v>50</v>
      </c>
      <c r="B705" s="50" t="s">
        <v>2097</v>
      </c>
      <c r="C705" s="50" t="s">
        <v>2098</v>
      </c>
      <c r="D705" s="50" t="s">
        <v>2078</v>
      </c>
      <c r="E705" s="50" t="s">
        <v>54</v>
      </c>
      <c r="F705" s="50" t="s">
        <v>55</v>
      </c>
      <c r="G705" s="50" t="s">
        <v>56</v>
      </c>
      <c r="H705" s="53" t="s">
        <v>55</v>
      </c>
      <c r="M705" s="52">
        <v>0</v>
      </c>
      <c r="N705" s="52">
        <v>990</v>
      </c>
      <c r="S705" s="52">
        <v>0</v>
      </c>
      <c r="T705" s="52">
        <v>990</v>
      </c>
      <c r="Y705" s="52">
        <v>0</v>
      </c>
      <c r="Z705" s="52">
        <v>990</v>
      </c>
      <c r="AE705" s="52">
        <v>0</v>
      </c>
      <c r="AF705" s="52">
        <v>990</v>
      </c>
      <c r="AG705" s="52">
        <v>0</v>
      </c>
      <c r="AH705" s="52">
        <v>3960</v>
      </c>
    </row>
    <row r="706" spans="1:34">
      <c r="A706" s="50" t="s">
        <v>50</v>
      </c>
      <c r="B706" s="50" t="s">
        <v>2099</v>
      </c>
      <c r="C706" s="50" t="s">
        <v>2100</v>
      </c>
      <c r="D706" s="50" t="s">
        <v>2101</v>
      </c>
      <c r="E706" s="50" t="s">
        <v>54</v>
      </c>
      <c r="F706" s="50" t="s">
        <v>55</v>
      </c>
      <c r="G706" s="50" t="s">
        <v>56</v>
      </c>
      <c r="H706" s="53" t="s">
        <v>55</v>
      </c>
      <c r="M706" s="52">
        <v>0</v>
      </c>
      <c r="N706" s="52">
        <v>990</v>
      </c>
      <c r="S706" s="52">
        <v>0</v>
      </c>
      <c r="T706" s="52">
        <v>990</v>
      </c>
      <c r="Y706" s="52">
        <v>0</v>
      </c>
      <c r="Z706" s="52">
        <v>990</v>
      </c>
      <c r="AE706" s="52">
        <v>0</v>
      </c>
      <c r="AF706" s="52">
        <v>990</v>
      </c>
      <c r="AG706" s="52">
        <v>0</v>
      </c>
      <c r="AH706" s="52">
        <v>3960</v>
      </c>
    </row>
    <row r="707" spans="1:34">
      <c r="A707" s="50" t="s">
        <v>50</v>
      </c>
      <c r="B707" s="50" t="s">
        <v>2102</v>
      </c>
      <c r="C707" s="50" t="s">
        <v>2103</v>
      </c>
      <c r="D707" s="50" t="s">
        <v>2104</v>
      </c>
      <c r="E707" s="50" t="s">
        <v>54</v>
      </c>
      <c r="F707" s="50" t="s">
        <v>55</v>
      </c>
      <c r="G707" s="50" t="s">
        <v>56</v>
      </c>
      <c r="H707" s="53" t="s">
        <v>55</v>
      </c>
      <c r="M707" s="52">
        <v>0</v>
      </c>
      <c r="N707" s="52">
        <v>990</v>
      </c>
      <c r="S707" s="52">
        <v>0</v>
      </c>
      <c r="T707" s="52">
        <v>990</v>
      </c>
      <c r="Y707" s="52">
        <v>0</v>
      </c>
      <c r="Z707" s="52">
        <v>990</v>
      </c>
      <c r="AE707" s="52">
        <v>0</v>
      </c>
      <c r="AF707" s="52">
        <v>990</v>
      </c>
      <c r="AG707" s="52">
        <v>0</v>
      </c>
      <c r="AH707" s="52">
        <v>3960</v>
      </c>
    </row>
    <row r="708" spans="1:34">
      <c r="A708" s="50" t="s">
        <v>50</v>
      </c>
      <c r="B708" s="50" t="s">
        <v>2105</v>
      </c>
      <c r="C708" s="50" t="s">
        <v>2106</v>
      </c>
      <c r="D708" s="50" t="s">
        <v>2107</v>
      </c>
      <c r="E708" s="50" t="s">
        <v>54</v>
      </c>
      <c r="F708" s="50" t="s">
        <v>55</v>
      </c>
      <c r="G708" s="50" t="s">
        <v>56</v>
      </c>
      <c r="H708" s="53" t="s">
        <v>55</v>
      </c>
      <c r="M708" s="52">
        <v>0</v>
      </c>
      <c r="N708" s="52">
        <v>990</v>
      </c>
      <c r="S708" s="52">
        <v>0</v>
      </c>
      <c r="T708" s="52">
        <v>990</v>
      </c>
      <c r="Y708" s="52">
        <v>0</v>
      </c>
      <c r="Z708" s="52">
        <v>990</v>
      </c>
      <c r="AE708" s="52">
        <v>0</v>
      </c>
      <c r="AF708" s="52">
        <v>990</v>
      </c>
      <c r="AG708" s="52">
        <v>0</v>
      </c>
      <c r="AH708" s="52">
        <v>3960</v>
      </c>
    </row>
    <row r="709" spans="1:34">
      <c r="A709" s="50" t="s">
        <v>50</v>
      </c>
      <c r="B709" s="50" t="s">
        <v>2108</v>
      </c>
      <c r="C709" s="50" t="s">
        <v>2109</v>
      </c>
      <c r="D709" s="50" t="s">
        <v>2110</v>
      </c>
      <c r="E709" s="50" t="s">
        <v>54</v>
      </c>
      <c r="F709" s="50" t="s">
        <v>55</v>
      </c>
      <c r="G709" s="50" t="s">
        <v>56</v>
      </c>
      <c r="H709" s="53" t="s">
        <v>55</v>
      </c>
      <c r="M709" s="52">
        <v>0</v>
      </c>
      <c r="N709" s="52">
        <v>990</v>
      </c>
      <c r="S709" s="52">
        <v>0</v>
      </c>
      <c r="T709" s="52">
        <v>990</v>
      </c>
      <c r="Y709" s="52">
        <v>0</v>
      </c>
      <c r="Z709" s="52">
        <v>990</v>
      </c>
      <c r="AE709" s="52">
        <v>0</v>
      </c>
      <c r="AF709" s="52">
        <v>990</v>
      </c>
      <c r="AG709" s="52">
        <v>0</v>
      </c>
      <c r="AH709" s="52">
        <v>3960</v>
      </c>
    </row>
    <row r="710" spans="1:34">
      <c r="A710" s="50" t="s">
        <v>50</v>
      </c>
      <c r="B710" s="50" t="s">
        <v>2111</v>
      </c>
      <c r="C710" s="50" t="s">
        <v>2112</v>
      </c>
      <c r="D710" s="50" t="s">
        <v>2113</v>
      </c>
      <c r="E710" s="50" t="s">
        <v>54</v>
      </c>
      <c r="F710" s="50" t="s">
        <v>55</v>
      </c>
      <c r="G710" s="50" t="s">
        <v>56</v>
      </c>
      <c r="H710" s="53" t="s">
        <v>55</v>
      </c>
      <c r="M710" s="52">
        <v>0</v>
      </c>
      <c r="N710" s="52">
        <v>990</v>
      </c>
      <c r="S710" s="52">
        <v>0</v>
      </c>
      <c r="T710" s="52">
        <v>990</v>
      </c>
      <c r="Y710" s="52">
        <v>0</v>
      </c>
      <c r="Z710" s="52">
        <v>990</v>
      </c>
      <c r="AE710" s="52">
        <v>0</v>
      </c>
      <c r="AF710" s="52">
        <v>990</v>
      </c>
      <c r="AG710" s="52">
        <v>0</v>
      </c>
      <c r="AH710" s="52">
        <v>3960</v>
      </c>
    </row>
    <row r="711" spans="1:34">
      <c r="A711" s="50" t="s">
        <v>50</v>
      </c>
      <c r="B711" s="50" t="s">
        <v>2114</v>
      </c>
      <c r="C711" s="50" t="s">
        <v>2083</v>
      </c>
      <c r="D711" s="50" t="s">
        <v>2115</v>
      </c>
      <c r="E711" s="50" t="s">
        <v>54</v>
      </c>
      <c r="F711" s="50" t="s">
        <v>55</v>
      </c>
      <c r="G711" s="50" t="s">
        <v>56</v>
      </c>
      <c r="H711" s="53" t="s">
        <v>55</v>
      </c>
      <c r="M711" s="52">
        <v>0</v>
      </c>
      <c r="N711" s="52">
        <v>990</v>
      </c>
      <c r="S711" s="52">
        <v>0</v>
      </c>
      <c r="T711" s="52">
        <v>990</v>
      </c>
      <c r="Y711" s="52">
        <v>0</v>
      </c>
      <c r="Z711" s="52">
        <v>990</v>
      </c>
      <c r="AE711" s="52">
        <v>0</v>
      </c>
      <c r="AF711" s="52">
        <v>990</v>
      </c>
      <c r="AG711" s="52">
        <v>0</v>
      </c>
      <c r="AH711" s="52">
        <v>3960</v>
      </c>
    </row>
    <row r="712" spans="1:34">
      <c r="A712" s="50" t="s">
        <v>50</v>
      </c>
      <c r="B712" s="50" t="s">
        <v>2116</v>
      </c>
      <c r="C712" s="50" t="s">
        <v>2117</v>
      </c>
      <c r="D712" s="50" t="s">
        <v>2118</v>
      </c>
      <c r="E712" s="50" t="s">
        <v>54</v>
      </c>
      <c r="F712" s="50" t="s">
        <v>55</v>
      </c>
      <c r="G712" s="50" t="s">
        <v>56</v>
      </c>
      <c r="H712" s="53" t="s">
        <v>55</v>
      </c>
      <c r="M712" s="52">
        <v>0</v>
      </c>
      <c r="N712" s="52">
        <v>990</v>
      </c>
      <c r="S712" s="52">
        <v>0</v>
      </c>
      <c r="T712" s="52">
        <v>990</v>
      </c>
      <c r="Y712" s="52">
        <v>0</v>
      </c>
      <c r="Z712" s="52">
        <v>990</v>
      </c>
      <c r="AE712" s="52">
        <v>0</v>
      </c>
      <c r="AF712" s="52">
        <v>990</v>
      </c>
      <c r="AG712" s="52">
        <v>0</v>
      </c>
      <c r="AH712" s="52">
        <v>3960</v>
      </c>
    </row>
    <row r="713" spans="1:34">
      <c r="A713" s="50" t="s">
        <v>50</v>
      </c>
      <c r="B713" s="50" t="s">
        <v>2119</v>
      </c>
      <c r="C713" s="50" t="s">
        <v>2120</v>
      </c>
      <c r="D713" s="50" t="s">
        <v>2121</v>
      </c>
      <c r="E713" s="50" t="s">
        <v>54</v>
      </c>
      <c r="F713" s="50" t="s">
        <v>55</v>
      </c>
      <c r="G713" s="50" t="s">
        <v>56</v>
      </c>
      <c r="H713" s="53" t="s">
        <v>55</v>
      </c>
      <c r="M713" s="52">
        <v>0</v>
      </c>
      <c r="N713" s="52">
        <v>990</v>
      </c>
      <c r="S713" s="52">
        <v>0</v>
      </c>
      <c r="T713" s="52">
        <v>990</v>
      </c>
      <c r="Y713" s="52">
        <v>0</v>
      </c>
      <c r="Z713" s="52">
        <v>990</v>
      </c>
      <c r="AE713" s="52">
        <v>0</v>
      </c>
      <c r="AF713" s="52">
        <v>990</v>
      </c>
      <c r="AG713" s="52">
        <v>0</v>
      </c>
      <c r="AH713" s="52">
        <v>3960</v>
      </c>
    </row>
    <row r="714" spans="1:34">
      <c r="A714" s="50" t="s">
        <v>50</v>
      </c>
      <c r="B714" s="50" t="s">
        <v>2122</v>
      </c>
      <c r="C714" s="50" t="s">
        <v>2123</v>
      </c>
      <c r="D714" s="50" t="s">
        <v>2124</v>
      </c>
      <c r="E714" s="50" t="s">
        <v>54</v>
      </c>
      <c r="F714" s="50" t="s">
        <v>55</v>
      </c>
      <c r="G714" s="50" t="s">
        <v>56</v>
      </c>
      <c r="H714" s="53" t="s">
        <v>55</v>
      </c>
      <c r="M714" s="52">
        <v>0</v>
      </c>
      <c r="N714" s="52">
        <v>990</v>
      </c>
      <c r="S714" s="52">
        <v>0</v>
      </c>
      <c r="T714" s="52">
        <v>990</v>
      </c>
      <c r="Y714" s="52">
        <v>0</v>
      </c>
      <c r="Z714" s="52">
        <v>990</v>
      </c>
      <c r="AE714" s="52">
        <v>0</v>
      </c>
      <c r="AF714" s="52">
        <v>990</v>
      </c>
      <c r="AG714" s="52">
        <v>0</v>
      </c>
      <c r="AH714" s="52">
        <v>3960</v>
      </c>
    </row>
    <row r="715" spans="1:34">
      <c r="A715" s="50" t="s">
        <v>50</v>
      </c>
      <c r="B715" s="50" t="s">
        <v>2125</v>
      </c>
      <c r="C715" s="50" t="s">
        <v>2126</v>
      </c>
      <c r="D715" s="50" t="s">
        <v>2127</v>
      </c>
      <c r="E715" s="50" t="s">
        <v>54</v>
      </c>
      <c r="F715" s="50" t="s">
        <v>55</v>
      </c>
      <c r="G715" s="50" t="s">
        <v>56</v>
      </c>
      <c r="H715" s="53" t="s">
        <v>55</v>
      </c>
      <c r="M715" s="52">
        <v>0</v>
      </c>
      <c r="N715" s="52">
        <v>990</v>
      </c>
      <c r="S715" s="52">
        <v>0</v>
      </c>
      <c r="T715" s="52">
        <v>990</v>
      </c>
      <c r="Y715" s="52">
        <v>0</v>
      </c>
      <c r="Z715" s="52">
        <v>990</v>
      </c>
      <c r="AE715" s="52">
        <v>0</v>
      </c>
      <c r="AF715" s="52">
        <v>990</v>
      </c>
      <c r="AG715" s="52">
        <v>0</v>
      </c>
      <c r="AH715" s="52">
        <v>3960</v>
      </c>
    </row>
    <row r="716" spans="1:34">
      <c r="A716" s="50" t="s">
        <v>50</v>
      </c>
      <c r="B716" s="50" t="s">
        <v>2128</v>
      </c>
      <c r="C716" s="50" t="s">
        <v>2129</v>
      </c>
      <c r="D716" s="50" t="s">
        <v>2130</v>
      </c>
      <c r="E716" s="50" t="s">
        <v>54</v>
      </c>
      <c r="F716" s="50" t="s">
        <v>55</v>
      </c>
      <c r="G716" s="50" t="s">
        <v>56</v>
      </c>
      <c r="H716" s="53" t="s">
        <v>55</v>
      </c>
      <c r="M716" s="52">
        <v>0</v>
      </c>
      <c r="N716" s="52">
        <v>990</v>
      </c>
      <c r="S716" s="52">
        <v>0</v>
      </c>
      <c r="T716" s="52">
        <v>990</v>
      </c>
      <c r="Y716" s="52">
        <v>0</v>
      </c>
      <c r="Z716" s="52">
        <v>990</v>
      </c>
      <c r="AE716" s="52">
        <v>0</v>
      </c>
      <c r="AF716" s="52">
        <v>990</v>
      </c>
      <c r="AG716" s="52">
        <v>0</v>
      </c>
      <c r="AH716" s="52">
        <v>3960</v>
      </c>
    </row>
    <row r="717" spans="1:34">
      <c r="A717" s="50" t="s">
        <v>50</v>
      </c>
      <c r="B717" s="50" t="s">
        <v>2131</v>
      </c>
      <c r="C717" s="50" t="s">
        <v>2132</v>
      </c>
      <c r="D717" s="50" t="s">
        <v>2133</v>
      </c>
      <c r="E717" s="50" t="s">
        <v>54</v>
      </c>
      <c r="F717" s="50" t="s">
        <v>55</v>
      </c>
      <c r="G717" s="50" t="s">
        <v>56</v>
      </c>
      <c r="H717" s="53" t="s">
        <v>55</v>
      </c>
      <c r="M717" s="52">
        <v>0</v>
      </c>
      <c r="N717" s="52">
        <v>990</v>
      </c>
      <c r="S717" s="52">
        <v>0</v>
      </c>
      <c r="T717" s="52">
        <v>990</v>
      </c>
      <c r="Y717" s="52">
        <v>0</v>
      </c>
      <c r="Z717" s="52">
        <v>990</v>
      </c>
      <c r="AE717" s="52">
        <v>0</v>
      </c>
      <c r="AF717" s="52">
        <v>990</v>
      </c>
      <c r="AG717" s="52">
        <v>0</v>
      </c>
      <c r="AH717" s="52">
        <v>3960</v>
      </c>
    </row>
    <row r="718" spans="1:34">
      <c r="A718" s="50" t="s">
        <v>50</v>
      </c>
      <c r="B718" s="50" t="s">
        <v>2134</v>
      </c>
      <c r="C718" s="50" t="s">
        <v>2135</v>
      </c>
      <c r="D718" s="50" t="s">
        <v>2136</v>
      </c>
      <c r="E718" s="50" t="s">
        <v>54</v>
      </c>
      <c r="F718" s="50" t="s">
        <v>55</v>
      </c>
      <c r="G718" s="50" t="s">
        <v>56</v>
      </c>
      <c r="H718" s="53" t="s">
        <v>55</v>
      </c>
      <c r="M718" s="52">
        <v>0</v>
      </c>
      <c r="N718" s="52">
        <v>990</v>
      </c>
      <c r="S718" s="52">
        <v>0</v>
      </c>
      <c r="T718" s="52">
        <v>990</v>
      </c>
      <c r="Y718" s="52">
        <v>0</v>
      </c>
      <c r="Z718" s="52">
        <v>990</v>
      </c>
      <c r="AE718" s="52">
        <v>0</v>
      </c>
      <c r="AF718" s="52">
        <v>990</v>
      </c>
      <c r="AG718" s="52">
        <v>0</v>
      </c>
      <c r="AH718" s="52">
        <v>3960</v>
      </c>
    </row>
    <row r="719" spans="1:34">
      <c r="A719" s="50" t="s">
        <v>50</v>
      </c>
      <c r="B719" s="50" t="s">
        <v>2137</v>
      </c>
      <c r="C719" s="50" t="s">
        <v>2138</v>
      </c>
      <c r="D719" s="50" t="s">
        <v>2139</v>
      </c>
      <c r="E719" s="50" t="s">
        <v>54</v>
      </c>
      <c r="F719" s="50" t="s">
        <v>55</v>
      </c>
      <c r="G719" s="50" t="s">
        <v>56</v>
      </c>
      <c r="H719" s="53" t="s">
        <v>55</v>
      </c>
      <c r="M719" s="52">
        <v>0</v>
      </c>
      <c r="N719" s="52">
        <v>990</v>
      </c>
      <c r="S719" s="52">
        <v>0</v>
      </c>
      <c r="T719" s="52">
        <v>990</v>
      </c>
      <c r="Y719" s="52">
        <v>0</v>
      </c>
      <c r="Z719" s="52">
        <v>990</v>
      </c>
      <c r="AE719" s="52">
        <v>0</v>
      </c>
      <c r="AF719" s="52">
        <v>0</v>
      </c>
      <c r="AG719" s="52">
        <v>0</v>
      </c>
      <c r="AH719" s="52">
        <v>2970</v>
      </c>
    </row>
    <row r="720" spans="1:34">
      <c r="A720" s="50" t="s">
        <v>50</v>
      </c>
      <c r="B720" s="50" t="s">
        <v>2140</v>
      </c>
      <c r="C720" s="50" t="s">
        <v>2141</v>
      </c>
      <c r="D720" s="50" t="s">
        <v>2142</v>
      </c>
      <c r="E720" s="50" t="s">
        <v>54</v>
      </c>
      <c r="F720" s="50" t="s">
        <v>55</v>
      </c>
      <c r="G720" s="50" t="s">
        <v>56</v>
      </c>
      <c r="H720" s="53" t="s">
        <v>55</v>
      </c>
      <c r="M720" s="52">
        <v>0</v>
      </c>
      <c r="N720" s="52">
        <v>990</v>
      </c>
      <c r="S720" s="52">
        <v>0</v>
      </c>
      <c r="T720" s="52">
        <v>990</v>
      </c>
      <c r="Y720" s="52">
        <v>0</v>
      </c>
      <c r="Z720" s="52">
        <v>990</v>
      </c>
      <c r="AE720" s="52">
        <v>0</v>
      </c>
      <c r="AF720" s="52">
        <v>990</v>
      </c>
      <c r="AG720" s="52">
        <v>0</v>
      </c>
      <c r="AH720" s="52">
        <v>3960</v>
      </c>
    </row>
    <row r="721" spans="1:34">
      <c r="A721" s="50" t="s">
        <v>50</v>
      </c>
      <c r="B721" s="50" t="s">
        <v>2143</v>
      </c>
      <c r="C721" s="50" t="s">
        <v>2144</v>
      </c>
      <c r="D721" s="50" t="s">
        <v>2145</v>
      </c>
      <c r="E721" s="50" t="s">
        <v>54</v>
      </c>
      <c r="F721" s="50" t="s">
        <v>55</v>
      </c>
      <c r="G721" s="50" t="s">
        <v>56</v>
      </c>
      <c r="H721" s="53" t="s">
        <v>55</v>
      </c>
      <c r="M721" s="52">
        <v>0</v>
      </c>
      <c r="N721" s="52">
        <v>990</v>
      </c>
      <c r="S721" s="52">
        <v>0</v>
      </c>
      <c r="T721" s="52">
        <v>990</v>
      </c>
      <c r="Y721" s="52">
        <v>0</v>
      </c>
      <c r="Z721" s="52">
        <v>990</v>
      </c>
      <c r="AE721" s="52">
        <v>0</v>
      </c>
      <c r="AF721" s="52">
        <v>990</v>
      </c>
      <c r="AG721" s="52">
        <v>0</v>
      </c>
      <c r="AH721" s="52">
        <v>3960</v>
      </c>
    </row>
    <row r="722" spans="1:34">
      <c r="A722" s="50" t="s">
        <v>50</v>
      </c>
      <c r="B722" s="50" t="s">
        <v>2146</v>
      </c>
      <c r="C722" s="50" t="s">
        <v>2147</v>
      </c>
      <c r="D722" s="50" t="s">
        <v>2148</v>
      </c>
      <c r="E722" s="50" t="s">
        <v>54</v>
      </c>
      <c r="F722" s="50" t="s">
        <v>55</v>
      </c>
      <c r="G722" s="50" t="s">
        <v>56</v>
      </c>
      <c r="H722" s="53" t="s">
        <v>55</v>
      </c>
      <c r="M722" s="52">
        <v>0</v>
      </c>
      <c r="N722" s="52">
        <v>990</v>
      </c>
      <c r="S722" s="52">
        <v>0</v>
      </c>
      <c r="T722" s="52">
        <v>990</v>
      </c>
      <c r="Y722" s="52">
        <v>0</v>
      </c>
      <c r="Z722" s="52">
        <v>990</v>
      </c>
      <c r="AE722" s="52">
        <v>0</v>
      </c>
      <c r="AF722" s="52">
        <v>990</v>
      </c>
      <c r="AG722" s="52">
        <v>0</v>
      </c>
      <c r="AH722" s="52">
        <v>3960</v>
      </c>
    </row>
    <row r="723" spans="1:34">
      <c r="A723" s="50" t="s">
        <v>50</v>
      </c>
      <c r="B723" s="50" t="s">
        <v>2149</v>
      </c>
      <c r="C723" s="50" t="s">
        <v>2150</v>
      </c>
      <c r="D723" s="50" t="s">
        <v>2151</v>
      </c>
      <c r="E723" s="50" t="s">
        <v>54</v>
      </c>
      <c r="F723" s="50" t="s">
        <v>55</v>
      </c>
      <c r="G723" s="50" t="s">
        <v>56</v>
      </c>
      <c r="H723" s="53" t="s">
        <v>55</v>
      </c>
      <c r="M723" s="52">
        <v>0</v>
      </c>
      <c r="N723" s="52">
        <v>990</v>
      </c>
      <c r="S723" s="52">
        <v>0</v>
      </c>
      <c r="T723" s="52">
        <v>990</v>
      </c>
      <c r="Y723" s="52">
        <v>0</v>
      </c>
      <c r="Z723" s="52">
        <v>990</v>
      </c>
      <c r="AE723" s="52">
        <v>0</v>
      </c>
      <c r="AF723" s="52">
        <v>990</v>
      </c>
      <c r="AG723" s="52">
        <v>0</v>
      </c>
      <c r="AH723" s="52">
        <v>3960</v>
      </c>
    </row>
    <row r="724" spans="1:34">
      <c r="A724" s="50" t="s">
        <v>50</v>
      </c>
      <c r="B724" s="50" t="s">
        <v>2152</v>
      </c>
      <c r="C724" s="50" t="s">
        <v>2153</v>
      </c>
      <c r="D724" s="50" t="s">
        <v>2154</v>
      </c>
      <c r="E724" s="50" t="s">
        <v>54</v>
      </c>
      <c r="F724" s="50" t="s">
        <v>55</v>
      </c>
      <c r="G724" s="50" t="s">
        <v>56</v>
      </c>
      <c r="H724" s="53" t="s">
        <v>55</v>
      </c>
      <c r="M724" s="52">
        <v>0</v>
      </c>
      <c r="N724" s="52">
        <v>990</v>
      </c>
      <c r="S724" s="52">
        <v>0</v>
      </c>
      <c r="T724" s="52">
        <v>990</v>
      </c>
      <c r="Y724" s="52">
        <v>0</v>
      </c>
      <c r="Z724" s="52">
        <v>990</v>
      </c>
      <c r="AE724" s="52">
        <v>0</v>
      </c>
      <c r="AF724" s="52">
        <v>990</v>
      </c>
      <c r="AG724" s="52">
        <v>0</v>
      </c>
      <c r="AH724" s="52">
        <v>3960</v>
      </c>
    </row>
    <row r="725" spans="1:34">
      <c r="A725" s="50" t="s">
        <v>50</v>
      </c>
      <c r="B725" s="50" t="s">
        <v>2155</v>
      </c>
      <c r="C725" s="50" t="s">
        <v>2156</v>
      </c>
      <c r="D725" s="50" t="s">
        <v>2157</v>
      </c>
      <c r="E725" s="50" t="s">
        <v>54</v>
      </c>
      <c r="F725" s="50" t="s">
        <v>55</v>
      </c>
      <c r="G725" s="50" t="s">
        <v>56</v>
      </c>
      <c r="H725" s="53" t="s">
        <v>55</v>
      </c>
      <c r="M725" s="52">
        <v>0</v>
      </c>
      <c r="N725" s="52">
        <v>990</v>
      </c>
      <c r="S725" s="52">
        <v>0</v>
      </c>
      <c r="T725" s="52">
        <v>990</v>
      </c>
      <c r="Y725" s="52">
        <v>0</v>
      </c>
      <c r="Z725" s="52">
        <v>990</v>
      </c>
      <c r="AE725" s="52">
        <v>0</v>
      </c>
      <c r="AF725" s="52">
        <v>990</v>
      </c>
      <c r="AG725" s="52">
        <v>0</v>
      </c>
      <c r="AH725" s="52">
        <v>3960</v>
      </c>
    </row>
    <row r="726" spans="1:34">
      <c r="A726" s="50" t="s">
        <v>50</v>
      </c>
      <c r="B726" s="50" t="s">
        <v>2158</v>
      </c>
      <c r="C726" s="50" t="s">
        <v>2159</v>
      </c>
      <c r="D726" s="50" t="s">
        <v>2160</v>
      </c>
      <c r="E726" s="50" t="s">
        <v>54</v>
      </c>
      <c r="F726" s="50" t="s">
        <v>55</v>
      </c>
      <c r="G726" s="50" t="s">
        <v>56</v>
      </c>
      <c r="H726" s="53" t="s">
        <v>55</v>
      </c>
      <c r="M726" s="52">
        <v>0</v>
      </c>
      <c r="N726" s="52">
        <v>990</v>
      </c>
      <c r="S726" s="52">
        <v>0</v>
      </c>
      <c r="T726" s="52">
        <v>990</v>
      </c>
      <c r="Y726" s="52">
        <v>0</v>
      </c>
      <c r="Z726" s="52">
        <v>990</v>
      </c>
      <c r="AE726" s="52">
        <v>0</v>
      </c>
      <c r="AF726" s="52">
        <v>990</v>
      </c>
      <c r="AG726" s="52">
        <v>0</v>
      </c>
      <c r="AH726" s="52">
        <v>3960</v>
      </c>
    </row>
    <row r="727" spans="1:34">
      <c r="A727" s="50" t="s">
        <v>50</v>
      </c>
      <c r="B727" s="50" t="s">
        <v>2161</v>
      </c>
      <c r="C727" s="50" t="s">
        <v>2162</v>
      </c>
      <c r="D727" s="50" t="s">
        <v>2163</v>
      </c>
      <c r="E727" s="50" t="s">
        <v>54</v>
      </c>
      <c r="F727" s="50" t="s">
        <v>55</v>
      </c>
      <c r="G727" s="50" t="s">
        <v>56</v>
      </c>
      <c r="H727" s="53" t="s">
        <v>55</v>
      </c>
      <c r="M727" s="52">
        <v>0</v>
      </c>
      <c r="N727" s="52">
        <v>990</v>
      </c>
      <c r="S727" s="52">
        <v>0</v>
      </c>
      <c r="T727" s="52">
        <v>990</v>
      </c>
      <c r="Y727" s="52">
        <v>0</v>
      </c>
      <c r="Z727" s="52">
        <v>990</v>
      </c>
      <c r="AE727" s="52">
        <v>0</v>
      </c>
      <c r="AF727" s="52">
        <v>990</v>
      </c>
      <c r="AG727" s="52">
        <v>0</v>
      </c>
      <c r="AH727" s="52">
        <v>3960</v>
      </c>
    </row>
    <row r="728" spans="1:34">
      <c r="A728" s="50" t="s">
        <v>50</v>
      </c>
      <c r="B728" s="50" t="s">
        <v>2164</v>
      </c>
      <c r="C728" s="50" t="s">
        <v>2165</v>
      </c>
      <c r="D728" s="50" t="s">
        <v>2166</v>
      </c>
      <c r="E728" s="50" t="s">
        <v>54</v>
      </c>
      <c r="F728" s="50" t="s">
        <v>55</v>
      </c>
      <c r="G728" s="50" t="s">
        <v>56</v>
      </c>
      <c r="H728" s="53" t="s">
        <v>55</v>
      </c>
      <c r="M728" s="52">
        <v>0</v>
      </c>
      <c r="N728" s="52">
        <v>990</v>
      </c>
      <c r="S728" s="52">
        <v>0</v>
      </c>
      <c r="T728" s="52">
        <v>990</v>
      </c>
      <c r="Y728" s="52">
        <v>0</v>
      </c>
      <c r="Z728" s="52">
        <v>990</v>
      </c>
      <c r="AE728" s="52">
        <v>0</v>
      </c>
      <c r="AF728" s="52">
        <v>990</v>
      </c>
      <c r="AG728" s="52">
        <v>0</v>
      </c>
      <c r="AH728" s="52">
        <v>3960</v>
      </c>
    </row>
    <row r="729" spans="1:34">
      <c r="A729" s="50" t="s">
        <v>50</v>
      </c>
      <c r="B729" s="50" t="s">
        <v>2167</v>
      </c>
      <c r="C729" s="50" t="s">
        <v>2168</v>
      </c>
      <c r="D729" s="50" t="s">
        <v>2169</v>
      </c>
      <c r="E729" s="50" t="s">
        <v>54</v>
      </c>
      <c r="F729" s="50" t="s">
        <v>55</v>
      </c>
      <c r="G729" s="50" t="s">
        <v>56</v>
      </c>
      <c r="H729" s="53" t="s">
        <v>55</v>
      </c>
      <c r="M729" s="52">
        <v>0</v>
      </c>
      <c r="N729" s="52">
        <v>990</v>
      </c>
      <c r="S729" s="52">
        <v>0</v>
      </c>
      <c r="T729" s="52">
        <v>990</v>
      </c>
      <c r="Y729" s="52">
        <v>0</v>
      </c>
      <c r="Z729" s="52">
        <v>990</v>
      </c>
      <c r="AE729" s="52">
        <v>0</v>
      </c>
      <c r="AF729" s="52">
        <v>990</v>
      </c>
      <c r="AG729" s="52">
        <v>0</v>
      </c>
      <c r="AH729" s="52">
        <v>3960</v>
      </c>
    </row>
    <row r="730" spans="1:34">
      <c r="A730" s="50" t="s">
        <v>50</v>
      </c>
      <c r="B730" s="50" t="s">
        <v>2170</v>
      </c>
      <c r="C730" s="50" t="s">
        <v>2171</v>
      </c>
      <c r="D730" s="50" t="s">
        <v>2172</v>
      </c>
      <c r="E730" s="50" t="s">
        <v>54</v>
      </c>
      <c r="F730" s="50" t="s">
        <v>55</v>
      </c>
      <c r="G730" s="50" t="s">
        <v>56</v>
      </c>
      <c r="H730" s="53" t="s">
        <v>55</v>
      </c>
      <c r="M730" s="52">
        <v>0</v>
      </c>
      <c r="N730" s="52">
        <v>990</v>
      </c>
      <c r="S730" s="52">
        <v>0</v>
      </c>
      <c r="T730" s="52">
        <v>990</v>
      </c>
      <c r="Y730" s="52">
        <v>0</v>
      </c>
      <c r="Z730" s="52">
        <v>990</v>
      </c>
      <c r="AE730" s="52">
        <v>0</v>
      </c>
      <c r="AF730" s="52">
        <v>990</v>
      </c>
      <c r="AG730" s="52">
        <v>0</v>
      </c>
      <c r="AH730" s="52">
        <v>3960</v>
      </c>
    </row>
    <row r="731" spans="1:34">
      <c r="A731" s="50" t="s">
        <v>50</v>
      </c>
      <c r="B731" s="50" t="s">
        <v>2173</v>
      </c>
      <c r="C731" s="50" t="s">
        <v>2174</v>
      </c>
      <c r="D731" s="50" t="s">
        <v>2175</v>
      </c>
      <c r="E731" s="50" t="s">
        <v>54</v>
      </c>
      <c r="F731" s="50" t="s">
        <v>55</v>
      </c>
      <c r="G731" s="50" t="s">
        <v>56</v>
      </c>
      <c r="H731" s="53" t="s">
        <v>55</v>
      </c>
      <c r="M731" s="52">
        <v>0</v>
      </c>
      <c r="N731" s="52">
        <v>990</v>
      </c>
      <c r="S731" s="52">
        <v>0</v>
      </c>
      <c r="T731" s="52">
        <v>990</v>
      </c>
      <c r="Y731" s="52">
        <v>0</v>
      </c>
      <c r="Z731" s="52">
        <v>990</v>
      </c>
      <c r="AE731" s="52">
        <v>0</v>
      </c>
      <c r="AF731" s="52">
        <v>990</v>
      </c>
      <c r="AG731" s="52">
        <v>0</v>
      </c>
      <c r="AH731" s="52">
        <v>3960</v>
      </c>
    </row>
  </sheetData>
  <phoneticPr fontId="15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31"/>
  <sheetViews>
    <sheetView topLeftCell="L709" workbookViewId="0">
      <selection activeCell="L126" sqref="L126"/>
    </sheetView>
  </sheetViews>
  <sheetFormatPr defaultRowHeight="16.5"/>
  <cols>
    <col min="1" max="1" width="7" style="49" bestFit="1" customWidth="1"/>
    <col min="2" max="2" width="23.33203125" style="49" bestFit="1" customWidth="1"/>
    <col min="3" max="3" width="36.5" style="49" bestFit="1" customWidth="1"/>
    <col min="4" max="4" width="60" style="49" bestFit="1" customWidth="1"/>
    <col min="5" max="5" width="9.33203125" style="49"/>
    <col min="6" max="6" width="11.33203125" style="49" bestFit="1" customWidth="1"/>
    <col min="7" max="7" width="9.33203125" style="49"/>
    <col min="8" max="8" width="14.6640625" style="49" bestFit="1" customWidth="1"/>
    <col min="9" max="9" width="10.83203125" style="49" bestFit="1" customWidth="1"/>
    <col min="10" max="10" width="13.33203125" style="49" bestFit="1" customWidth="1"/>
    <col min="11" max="11" width="10.83203125" style="49" bestFit="1" customWidth="1"/>
    <col min="12" max="12" width="13.33203125" style="49" bestFit="1" customWidth="1"/>
    <col min="13" max="13" width="10.83203125" style="49" bestFit="1" customWidth="1"/>
    <col min="14" max="14" width="13.33203125" style="49" bestFit="1" customWidth="1"/>
    <col min="15" max="15" width="10.83203125" style="49" bestFit="1" customWidth="1"/>
    <col min="16" max="16" width="13.33203125" style="49" bestFit="1" customWidth="1"/>
    <col min="17" max="17" width="10.83203125" style="49" bestFit="1" customWidth="1"/>
    <col min="18" max="18" width="13.33203125" style="49" bestFit="1" customWidth="1"/>
    <col min="19" max="19" width="10.83203125" style="49" bestFit="1" customWidth="1"/>
    <col min="20" max="20" width="13.33203125" style="49" bestFit="1" customWidth="1"/>
    <col min="21" max="21" width="10.83203125" style="49" bestFit="1" customWidth="1"/>
    <col min="22" max="22" width="13.33203125" style="49" bestFit="1" customWidth="1"/>
    <col min="23" max="23" width="10.83203125" style="49" bestFit="1" customWidth="1"/>
    <col min="24" max="24" width="13.33203125" style="49" bestFit="1" customWidth="1"/>
    <col min="25" max="25" width="10.83203125" style="49" bestFit="1" customWidth="1"/>
    <col min="26" max="26" width="13.33203125" style="49" bestFit="1" customWidth="1"/>
    <col min="27" max="27" width="12.1640625" style="49" bestFit="1" customWidth="1"/>
    <col min="28" max="28" width="14.83203125" style="49" bestFit="1" customWidth="1"/>
    <col min="29" max="29" width="12.1640625" style="49" bestFit="1" customWidth="1"/>
    <col min="30" max="30" width="14.83203125" style="49" bestFit="1" customWidth="1"/>
    <col min="31" max="31" width="12.1640625" style="49" bestFit="1" customWidth="1"/>
    <col min="32" max="32" width="14.83203125" style="49" bestFit="1" customWidth="1"/>
    <col min="33" max="33" width="14.6640625" style="49" bestFit="1" customWidth="1"/>
    <col min="34" max="34" width="15.5" style="49" bestFit="1" customWidth="1"/>
    <col min="35" max="16384" width="9.33203125" style="49"/>
  </cols>
  <sheetData>
    <row r="1" spans="1:34">
      <c r="A1" s="48" t="s">
        <v>16</v>
      </c>
      <c r="B1" s="48" t="s">
        <v>17</v>
      </c>
      <c r="C1" s="48" t="s">
        <v>18</v>
      </c>
      <c r="D1" s="48" t="s">
        <v>19</v>
      </c>
      <c r="E1" s="48" t="s">
        <v>20</v>
      </c>
      <c r="F1" s="48" t="s">
        <v>21</v>
      </c>
      <c r="G1" s="48" t="s">
        <v>22</v>
      </c>
      <c r="H1" s="48" t="s">
        <v>23</v>
      </c>
      <c r="I1" s="48" t="s">
        <v>24</v>
      </c>
      <c r="J1" s="48" t="s">
        <v>25</v>
      </c>
      <c r="K1" s="48" t="s">
        <v>26</v>
      </c>
      <c r="L1" s="48" t="s">
        <v>27</v>
      </c>
      <c r="M1" s="48" t="s">
        <v>28</v>
      </c>
      <c r="N1" s="48" t="s">
        <v>29</v>
      </c>
      <c r="O1" s="48" t="s">
        <v>30</v>
      </c>
      <c r="P1" s="48" t="s">
        <v>31</v>
      </c>
      <c r="Q1" s="48" t="s">
        <v>32</v>
      </c>
      <c r="R1" s="48" t="s">
        <v>33</v>
      </c>
      <c r="S1" s="48" t="s">
        <v>34</v>
      </c>
      <c r="T1" s="48" t="s">
        <v>35</v>
      </c>
      <c r="U1" s="48" t="s">
        <v>36</v>
      </c>
      <c r="V1" s="48" t="s">
        <v>37</v>
      </c>
      <c r="W1" s="48" t="s">
        <v>38</v>
      </c>
      <c r="X1" s="48" t="s">
        <v>39</v>
      </c>
      <c r="Y1" s="48" t="s">
        <v>40</v>
      </c>
      <c r="Z1" s="48" t="s">
        <v>41</v>
      </c>
      <c r="AA1" s="48" t="s">
        <v>42</v>
      </c>
      <c r="AB1" s="48" t="s">
        <v>43</v>
      </c>
      <c r="AC1" s="48" t="s">
        <v>44</v>
      </c>
      <c r="AD1" s="48" t="s">
        <v>45</v>
      </c>
      <c r="AE1" s="48" t="s">
        <v>46</v>
      </c>
      <c r="AF1" s="48" t="s">
        <v>47</v>
      </c>
      <c r="AG1" s="48" t="s">
        <v>48</v>
      </c>
      <c r="AH1" s="48" t="s">
        <v>49</v>
      </c>
    </row>
    <row r="2" spans="1:34">
      <c r="A2" s="50" t="s">
        <v>50</v>
      </c>
      <c r="B2" s="50" t="s">
        <v>51</v>
      </c>
      <c r="C2" s="50" t="s">
        <v>52</v>
      </c>
      <c r="D2" s="50" t="s">
        <v>53</v>
      </c>
      <c r="E2" s="50" t="s">
        <v>54</v>
      </c>
      <c r="F2" s="50" t="s">
        <v>55</v>
      </c>
      <c r="G2" s="50" t="s">
        <v>56</v>
      </c>
      <c r="H2" s="50" t="s">
        <v>55</v>
      </c>
      <c r="M2" s="49">
        <v>6</v>
      </c>
      <c r="N2" s="49">
        <v>2070</v>
      </c>
      <c r="S2" s="49">
        <v>6</v>
      </c>
      <c r="T2" s="49">
        <v>2070</v>
      </c>
      <c r="Y2" s="49">
        <v>6</v>
      </c>
      <c r="Z2" s="49">
        <v>2070</v>
      </c>
      <c r="AE2" s="49">
        <v>6</v>
      </c>
      <c r="AF2" s="49">
        <v>2070</v>
      </c>
      <c r="AG2" s="49">
        <v>24</v>
      </c>
      <c r="AH2" s="49">
        <v>8280</v>
      </c>
    </row>
    <row r="3" spans="1:34">
      <c r="A3" s="50" t="s">
        <v>50</v>
      </c>
      <c r="B3" s="50" t="s">
        <v>57</v>
      </c>
      <c r="C3" s="50" t="s">
        <v>58</v>
      </c>
      <c r="D3" s="50" t="s">
        <v>59</v>
      </c>
      <c r="E3" s="50" t="s">
        <v>54</v>
      </c>
      <c r="F3" s="50" t="s">
        <v>55</v>
      </c>
      <c r="G3" s="50" t="s">
        <v>56</v>
      </c>
      <c r="H3" s="50" t="s">
        <v>55</v>
      </c>
      <c r="M3" s="49">
        <v>30</v>
      </c>
      <c r="N3" s="49">
        <v>6390</v>
      </c>
      <c r="S3" s="49">
        <v>30</v>
      </c>
      <c r="T3" s="49">
        <v>6390</v>
      </c>
      <c r="Y3" s="49">
        <v>30</v>
      </c>
      <c r="Z3" s="49">
        <v>6390</v>
      </c>
      <c r="AE3" s="49">
        <v>30</v>
      </c>
      <c r="AF3" s="49">
        <v>6390</v>
      </c>
      <c r="AG3" s="49">
        <v>120</v>
      </c>
      <c r="AH3" s="49">
        <v>25560</v>
      </c>
    </row>
    <row r="4" spans="1:34">
      <c r="A4" s="50" t="s">
        <v>50</v>
      </c>
      <c r="B4" s="50" t="s">
        <v>60</v>
      </c>
      <c r="C4" s="50" t="s">
        <v>61</v>
      </c>
      <c r="D4" s="50" t="s">
        <v>62</v>
      </c>
      <c r="E4" s="50" t="s">
        <v>54</v>
      </c>
      <c r="F4" s="50" t="s">
        <v>55</v>
      </c>
      <c r="G4" s="50" t="s">
        <v>56</v>
      </c>
      <c r="H4" s="50" t="s">
        <v>55</v>
      </c>
      <c r="M4" s="49">
        <v>30</v>
      </c>
      <c r="N4" s="49">
        <v>0</v>
      </c>
      <c r="S4" s="49">
        <v>30</v>
      </c>
      <c r="T4" s="49">
        <v>0</v>
      </c>
      <c r="Y4" s="49">
        <v>30</v>
      </c>
      <c r="Z4" s="49">
        <v>0</v>
      </c>
      <c r="AE4" s="49">
        <v>30</v>
      </c>
      <c r="AF4" s="49">
        <v>0</v>
      </c>
      <c r="AG4" s="49">
        <v>120</v>
      </c>
      <c r="AH4" s="49">
        <v>0</v>
      </c>
    </row>
    <row r="5" spans="1:34">
      <c r="A5" s="50" t="s">
        <v>50</v>
      </c>
      <c r="B5" s="50" t="s">
        <v>63</v>
      </c>
      <c r="C5" s="50" t="s">
        <v>64</v>
      </c>
      <c r="D5" s="50" t="s">
        <v>65</v>
      </c>
      <c r="E5" s="50" t="s">
        <v>54</v>
      </c>
      <c r="F5" s="50" t="s">
        <v>55</v>
      </c>
      <c r="G5" s="50" t="s">
        <v>56</v>
      </c>
      <c r="H5" s="50" t="s">
        <v>55</v>
      </c>
      <c r="M5" s="49">
        <v>18</v>
      </c>
      <c r="N5" s="49">
        <v>4230</v>
      </c>
      <c r="S5" s="49">
        <v>18</v>
      </c>
      <c r="T5" s="49">
        <v>4230</v>
      </c>
      <c r="Y5" s="49">
        <v>18</v>
      </c>
      <c r="Z5" s="49">
        <v>4230</v>
      </c>
      <c r="AE5" s="49">
        <v>18</v>
      </c>
      <c r="AF5" s="49">
        <v>4230</v>
      </c>
      <c r="AG5" s="49">
        <v>72</v>
      </c>
      <c r="AH5" s="49">
        <v>16920</v>
      </c>
    </row>
    <row r="6" spans="1:34">
      <c r="A6" s="50" t="s">
        <v>50</v>
      </c>
      <c r="B6" s="50" t="s">
        <v>66</v>
      </c>
      <c r="C6" s="50" t="s">
        <v>67</v>
      </c>
      <c r="D6" s="50" t="s">
        <v>68</v>
      </c>
      <c r="E6" s="50" t="s">
        <v>69</v>
      </c>
      <c r="F6" s="50" t="s">
        <v>70</v>
      </c>
      <c r="G6" s="50" t="s">
        <v>71</v>
      </c>
      <c r="H6" s="50" t="s">
        <v>72</v>
      </c>
      <c r="I6" s="49">
        <v>51</v>
      </c>
      <c r="J6" s="49">
        <v>13100</v>
      </c>
      <c r="K6" s="49">
        <v>0</v>
      </c>
      <c r="L6" s="49">
        <v>410</v>
      </c>
      <c r="M6" s="49">
        <v>46</v>
      </c>
      <c r="N6" s="49">
        <v>11450</v>
      </c>
      <c r="O6" s="49">
        <v>46</v>
      </c>
      <c r="P6" s="49">
        <v>11450</v>
      </c>
      <c r="Q6" s="49">
        <v>40</v>
      </c>
      <c r="R6" s="49">
        <v>10010</v>
      </c>
      <c r="S6" s="49">
        <v>31</v>
      </c>
      <c r="T6" s="49">
        <v>7850</v>
      </c>
      <c r="U6" s="49">
        <v>25</v>
      </c>
      <c r="V6" s="49">
        <v>6410</v>
      </c>
      <c r="W6" s="49">
        <v>39</v>
      </c>
      <c r="X6" s="49">
        <v>9770</v>
      </c>
      <c r="Y6" s="49">
        <v>30</v>
      </c>
      <c r="Z6" s="49">
        <v>7610</v>
      </c>
      <c r="AA6" s="49">
        <v>45</v>
      </c>
      <c r="AB6" s="49">
        <v>11210</v>
      </c>
      <c r="AC6" s="49">
        <v>30</v>
      </c>
      <c r="AD6" s="49">
        <v>7610</v>
      </c>
      <c r="AE6" s="49">
        <v>34</v>
      </c>
      <c r="AF6" s="49">
        <v>8570</v>
      </c>
      <c r="AG6" s="49">
        <v>417</v>
      </c>
      <c r="AH6" s="49">
        <v>105450</v>
      </c>
    </row>
    <row r="7" spans="1:34">
      <c r="A7" s="50" t="s">
        <v>50</v>
      </c>
      <c r="B7" s="50" t="s">
        <v>73</v>
      </c>
      <c r="C7" s="50" t="s">
        <v>74</v>
      </c>
      <c r="D7" s="50" t="s">
        <v>75</v>
      </c>
      <c r="E7" s="50" t="s">
        <v>54</v>
      </c>
      <c r="F7" s="50" t="s">
        <v>55</v>
      </c>
      <c r="G7" s="50" t="s">
        <v>76</v>
      </c>
      <c r="H7" s="50" t="s">
        <v>55</v>
      </c>
      <c r="M7" s="49">
        <v>24</v>
      </c>
      <c r="N7" s="49">
        <v>5310</v>
      </c>
      <c r="S7" s="49">
        <v>24</v>
      </c>
      <c r="T7" s="49">
        <v>5310</v>
      </c>
      <c r="Y7" s="49">
        <v>24</v>
      </c>
      <c r="Z7" s="49">
        <v>5310</v>
      </c>
      <c r="AE7" s="49">
        <v>24</v>
      </c>
      <c r="AF7" s="49">
        <v>5310</v>
      </c>
      <c r="AG7" s="49">
        <v>96</v>
      </c>
      <c r="AH7" s="49">
        <v>21240</v>
      </c>
    </row>
    <row r="8" spans="1:34">
      <c r="A8" s="50" t="s">
        <v>50</v>
      </c>
      <c r="B8" s="50" t="s">
        <v>77</v>
      </c>
      <c r="C8" s="50" t="s">
        <v>78</v>
      </c>
      <c r="D8" s="50" t="s">
        <v>79</v>
      </c>
      <c r="E8" s="50" t="s">
        <v>54</v>
      </c>
      <c r="F8" s="50" t="s">
        <v>55</v>
      </c>
      <c r="G8" s="50" t="s">
        <v>56</v>
      </c>
      <c r="H8" s="50" t="s">
        <v>55</v>
      </c>
      <c r="I8" s="49">
        <v>46</v>
      </c>
      <c r="J8" s="49">
        <v>0</v>
      </c>
      <c r="K8" s="49">
        <v>46</v>
      </c>
      <c r="L8" s="49">
        <v>0</v>
      </c>
      <c r="M8" s="49">
        <v>46</v>
      </c>
      <c r="N8" s="49">
        <v>0</v>
      </c>
      <c r="O8" s="49">
        <v>46</v>
      </c>
      <c r="P8" s="49">
        <v>0</v>
      </c>
      <c r="Q8" s="49">
        <v>46</v>
      </c>
      <c r="R8" s="49">
        <v>0</v>
      </c>
      <c r="S8" s="49">
        <v>46</v>
      </c>
      <c r="T8" s="49">
        <v>0</v>
      </c>
      <c r="U8" s="49">
        <v>46</v>
      </c>
      <c r="V8" s="49">
        <v>0</v>
      </c>
      <c r="W8" s="49">
        <v>46</v>
      </c>
      <c r="X8" s="49">
        <v>0</v>
      </c>
      <c r="Y8" s="49">
        <v>46</v>
      </c>
      <c r="Z8" s="49">
        <v>0</v>
      </c>
      <c r="AA8" s="49">
        <v>46</v>
      </c>
      <c r="AB8" s="49">
        <v>0</v>
      </c>
      <c r="AC8" s="49">
        <v>46</v>
      </c>
      <c r="AD8" s="49">
        <v>0</v>
      </c>
      <c r="AE8" s="49">
        <v>46</v>
      </c>
      <c r="AF8" s="49">
        <v>0</v>
      </c>
      <c r="AG8" s="49">
        <v>552</v>
      </c>
      <c r="AH8" s="49">
        <v>0</v>
      </c>
    </row>
    <row r="9" spans="1:34">
      <c r="A9" s="50" t="s">
        <v>50</v>
      </c>
      <c r="B9" s="50" t="s">
        <v>80</v>
      </c>
      <c r="C9" s="50" t="s">
        <v>81</v>
      </c>
      <c r="D9" s="50" t="s">
        <v>82</v>
      </c>
      <c r="E9" s="50" t="s">
        <v>69</v>
      </c>
      <c r="F9" s="50" t="s">
        <v>55</v>
      </c>
      <c r="G9" s="50" t="s">
        <v>56</v>
      </c>
      <c r="H9" s="50" t="s">
        <v>55</v>
      </c>
      <c r="M9" s="49">
        <v>90</v>
      </c>
      <c r="N9" s="49">
        <v>22830</v>
      </c>
      <c r="S9" s="49">
        <v>90</v>
      </c>
      <c r="T9" s="49">
        <v>22830</v>
      </c>
      <c r="Y9" s="49">
        <v>90</v>
      </c>
      <c r="Z9" s="49">
        <v>22830</v>
      </c>
      <c r="AE9" s="49">
        <v>90</v>
      </c>
      <c r="AF9" s="49">
        <v>22830</v>
      </c>
      <c r="AG9" s="49">
        <v>360</v>
      </c>
      <c r="AH9" s="49">
        <v>91320</v>
      </c>
    </row>
    <row r="10" spans="1:34">
      <c r="A10" s="50" t="s">
        <v>50</v>
      </c>
      <c r="B10" s="50" t="s">
        <v>83</v>
      </c>
      <c r="C10" s="50" t="s">
        <v>84</v>
      </c>
      <c r="D10" s="50" t="s">
        <v>85</v>
      </c>
      <c r="E10" s="50" t="s">
        <v>54</v>
      </c>
      <c r="F10" s="50" t="s">
        <v>55</v>
      </c>
      <c r="G10" s="50" t="s">
        <v>56</v>
      </c>
      <c r="H10" s="50" t="s">
        <v>55</v>
      </c>
      <c r="M10" s="49">
        <v>24</v>
      </c>
      <c r="N10" s="49">
        <v>5310</v>
      </c>
      <c r="S10" s="49">
        <v>24</v>
      </c>
      <c r="T10" s="49">
        <v>5310</v>
      </c>
      <c r="Y10" s="49">
        <v>24</v>
      </c>
      <c r="Z10" s="49">
        <v>5310</v>
      </c>
      <c r="AE10" s="49">
        <v>24</v>
      </c>
      <c r="AF10" s="49">
        <v>5310</v>
      </c>
      <c r="AG10" s="49">
        <v>96</v>
      </c>
      <c r="AH10" s="49">
        <v>21240</v>
      </c>
    </row>
    <row r="11" spans="1:34">
      <c r="A11" s="50" t="s">
        <v>50</v>
      </c>
      <c r="B11" s="50" t="s">
        <v>86</v>
      </c>
      <c r="C11" s="50" t="s">
        <v>87</v>
      </c>
      <c r="D11" s="50" t="s">
        <v>88</v>
      </c>
      <c r="E11" s="50" t="s">
        <v>54</v>
      </c>
      <c r="F11" s="50" t="s">
        <v>55</v>
      </c>
      <c r="G11" s="50" t="s">
        <v>56</v>
      </c>
      <c r="H11" s="50" t="s">
        <v>55</v>
      </c>
      <c r="M11" s="49">
        <v>24</v>
      </c>
      <c r="N11" s="49">
        <v>5310</v>
      </c>
      <c r="S11" s="49">
        <v>24</v>
      </c>
      <c r="T11" s="49">
        <v>5310</v>
      </c>
      <c r="Y11" s="49">
        <v>24</v>
      </c>
      <c r="Z11" s="49">
        <v>5310</v>
      </c>
      <c r="AE11" s="49">
        <v>24</v>
      </c>
      <c r="AF11" s="49">
        <v>5310</v>
      </c>
      <c r="AG11" s="49">
        <v>96</v>
      </c>
      <c r="AH11" s="49">
        <v>21240</v>
      </c>
    </row>
    <row r="12" spans="1:34">
      <c r="A12" s="50" t="s">
        <v>50</v>
      </c>
      <c r="B12" s="50" t="s">
        <v>89</v>
      </c>
      <c r="C12" s="50" t="s">
        <v>90</v>
      </c>
      <c r="D12" s="50" t="s">
        <v>91</v>
      </c>
      <c r="E12" s="50" t="s">
        <v>54</v>
      </c>
      <c r="F12" s="50" t="s">
        <v>55</v>
      </c>
      <c r="G12" s="50" t="s">
        <v>56</v>
      </c>
      <c r="H12" s="50" t="s">
        <v>55</v>
      </c>
      <c r="M12" s="49">
        <v>0</v>
      </c>
      <c r="N12" s="49">
        <v>990</v>
      </c>
      <c r="S12" s="49">
        <v>0</v>
      </c>
      <c r="T12" s="49">
        <v>990</v>
      </c>
      <c r="Y12" s="49">
        <v>0</v>
      </c>
      <c r="Z12" s="49">
        <v>990</v>
      </c>
      <c r="AE12" s="49">
        <v>0</v>
      </c>
      <c r="AF12" s="49">
        <v>990</v>
      </c>
      <c r="AG12" s="49">
        <v>0</v>
      </c>
      <c r="AH12" s="49">
        <v>3960</v>
      </c>
    </row>
    <row r="13" spans="1:34">
      <c r="A13" s="50" t="s">
        <v>50</v>
      </c>
      <c r="B13" s="50" t="s">
        <v>92</v>
      </c>
      <c r="C13" s="50" t="s">
        <v>93</v>
      </c>
      <c r="D13" s="50" t="s">
        <v>94</v>
      </c>
      <c r="E13" s="50" t="s">
        <v>54</v>
      </c>
      <c r="F13" s="50" t="s">
        <v>55</v>
      </c>
      <c r="G13" s="50" t="s">
        <v>56</v>
      </c>
      <c r="H13" s="50" t="s">
        <v>55</v>
      </c>
      <c r="M13" s="49">
        <v>30</v>
      </c>
      <c r="N13" s="49">
        <v>6390</v>
      </c>
      <c r="S13" s="49">
        <v>30</v>
      </c>
      <c r="T13" s="49">
        <v>6390</v>
      </c>
      <c r="Y13" s="49">
        <v>30</v>
      </c>
      <c r="Z13" s="49">
        <v>6390</v>
      </c>
      <c r="AE13" s="49">
        <v>30</v>
      </c>
      <c r="AF13" s="49">
        <v>6390</v>
      </c>
      <c r="AG13" s="49">
        <v>120</v>
      </c>
      <c r="AH13" s="49">
        <v>25560</v>
      </c>
    </row>
    <row r="14" spans="1:34">
      <c r="A14" s="50" t="s">
        <v>50</v>
      </c>
      <c r="B14" s="50" t="s">
        <v>95</v>
      </c>
      <c r="C14" s="50" t="s">
        <v>96</v>
      </c>
      <c r="D14" s="50" t="s">
        <v>97</v>
      </c>
      <c r="E14" s="50" t="s">
        <v>54</v>
      </c>
      <c r="F14" s="50" t="s">
        <v>55</v>
      </c>
      <c r="G14" s="50" t="s">
        <v>56</v>
      </c>
      <c r="H14" s="50" t="s">
        <v>55</v>
      </c>
      <c r="M14" s="49">
        <v>36</v>
      </c>
      <c r="N14" s="49">
        <v>7470</v>
      </c>
      <c r="S14" s="49">
        <v>36</v>
      </c>
      <c r="T14" s="49">
        <v>7470</v>
      </c>
      <c r="Y14" s="49">
        <v>36</v>
      </c>
      <c r="Z14" s="49">
        <v>7470</v>
      </c>
      <c r="AE14" s="49">
        <v>36</v>
      </c>
      <c r="AF14" s="49">
        <v>7470</v>
      </c>
      <c r="AG14" s="49">
        <v>144</v>
      </c>
      <c r="AH14" s="49">
        <v>29880</v>
      </c>
    </row>
    <row r="15" spans="1:34">
      <c r="A15" s="50" t="s">
        <v>50</v>
      </c>
      <c r="B15" s="50" t="s">
        <v>98</v>
      </c>
      <c r="C15" s="50" t="s">
        <v>99</v>
      </c>
      <c r="D15" s="50" t="s">
        <v>100</v>
      </c>
      <c r="E15" s="50" t="s">
        <v>54</v>
      </c>
      <c r="F15" s="50" t="s">
        <v>55</v>
      </c>
      <c r="G15" s="50" t="s">
        <v>56</v>
      </c>
      <c r="H15" s="50" t="s">
        <v>55</v>
      </c>
      <c r="M15" s="49">
        <v>42</v>
      </c>
      <c r="N15" s="49">
        <v>0</v>
      </c>
      <c r="S15" s="49">
        <v>42</v>
      </c>
      <c r="T15" s="49">
        <v>0</v>
      </c>
      <c r="Y15" s="49">
        <v>42</v>
      </c>
      <c r="Z15" s="49">
        <v>0</v>
      </c>
      <c r="AE15" s="49">
        <v>42</v>
      </c>
      <c r="AF15" s="49">
        <v>0</v>
      </c>
      <c r="AG15" s="49">
        <v>168</v>
      </c>
      <c r="AH15" s="49">
        <v>0</v>
      </c>
    </row>
    <row r="16" spans="1:34">
      <c r="A16" s="50" t="s">
        <v>50</v>
      </c>
      <c r="B16" s="50" t="s">
        <v>101</v>
      </c>
      <c r="C16" s="50" t="s">
        <v>102</v>
      </c>
      <c r="D16" s="50" t="s">
        <v>103</v>
      </c>
      <c r="E16" s="50" t="s">
        <v>54</v>
      </c>
      <c r="F16" s="50" t="s">
        <v>55</v>
      </c>
      <c r="G16" s="50" t="s">
        <v>56</v>
      </c>
      <c r="H16" s="50" t="s">
        <v>55</v>
      </c>
      <c r="M16" s="49">
        <v>24</v>
      </c>
      <c r="N16" s="49">
        <v>5310</v>
      </c>
      <c r="S16" s="49">
        <v>24</v>
      </c>
      <c r="T16" s="49">
        <v>5310</v>
      </c>
      <c r="Y16" s="49">
        <v>24</v>
      </c>
      <c r="Z16" s="49">
        <v>5310</v>
      </c>
      <c r="AE16" s="49">
        <v>24</v>
      </c>
      <c r="AF16" s="49">
        <v>5310</v>
      </c>
      <c r="AG16" s="49">
        <v>96</v>
      </c>
      <c r="AH16" s="49">
        <v>21240</v>
      </c>
    </row>
    <row r="17" spans="1:34">
      <c r="A17" s="50" t="s">
        <v>50</v>
      </c>
      <c r="B17" s="50" t="s">
        <v>104</v>
      </c>
      <c r="C17" s="50" t="s">
        <v>105</v>
      </c>
      <c r="D17" s="50" t="s">
        <v>106</v>
      </c>
      <c r="E17" s="50" t="s">
        <v>54</v>
      </c>
      <c r="F17" s="50" t="s">
        <v>55</v>
      </c>
      <c r="G17" s="50" t="s">
        <v>56</v>
      </c>
      <c r="H17" s="50" t="s">
        <v>55</v>
      </c>
      <c r="M17" s="49">
        <v>18</v>
      </c>
      <c r="N17" s="49">
        <v>4230</v>
      </c>
      <c r="S17" s="49">
        <v>18</v>
      </c>
      <c r="T17" s="49">
        <v>4230</v>
      </c>
      <c r="Y17" s="49">
        <v>18</v>
      </c>
      <c r="Z17" s="49">
        <v>4230</v>
      </c>
      <c r="AE17" s="49">
        <v>18</v>
      </c>
      <c r="AF17" s="49">
        <v>4230</v>
      </c>
      <c r="AG17" s="49">
        <v>72</v>
      </c>
      <c r="AH17" s="49">
        <v>16920</v>
      </c>
    </row>
    <row r="18" spans="1:34">
      <c r="A18" s="50" t="s">
        <v>50</v>
      </c>
      <c r="B18" s="50" t="s">
        <v>107</v>
      </c>
      <c r="C18" s="50" t="s">
        <v>108</v>
      </c>
      <c r="D18" s="50" t="s">
        <v>109</v>
      </c>
      <c r="E18" s="50" t="s">
        <v>54</v>
      </c>
      <c r="F18" s="50" t="s">
        <v>55</v>
      </c>
      <c r="G18" s="50" t="s">
        <v>56</v>
      </c>
      <c r="H18" s="50" t="s">
        <v>55</v>
      </c>
      <c r="M18" s="49">
        <v>24</v>
      </c>
      <c r="N18" s="49">
        <v>5310</v>
      </c>
      <c r="S18" s="49">
        <v>24</v>
      </c>
      <c r="T18" s="49">
        <v>5310</v>
      </c>
      <c r="Y18" s="49">
        <v>24</v>
      </c>
      <c r="Z18" s="49">
        <v>5310</v>
      </c>
      <c r="AE18" s="49">
        <v>24</v>
      </c>
      <c r="AF18" s="49">
        <v>5310</v>
      </c>
      <c r="AG18" s="49">
        <v>96</v>
      </c>
      <c r="AH18" s="49">
        <v>21240</v>
      </c>
    </row>
    <row r="19" spans="1:34">
      <c r="A19" s="50" t="s">
        <v>50</v>
      </c>
      <c r="B19" s="50" t="s">
        <v>110</v>
      </c>
      <c r="C19" s="50" t="s">
        <v>111</v>
      </c>
      <c r="D19" s="50" t="s">
        <v>112</v>
      </c>
      <c r="E19" s="50" t="s">
        <v>54</v>
      </c>
      <c r="F19" s="50" t="s">
        <v>55</v>
      </c>
      <c r="G19" s="50" t="s">
        <v>56</v>
      </c>
      <c r="H19" s="50" t="s">
        <v>55</v>
      </c>
      <c r="I19" s="49">
        <v>4</v>
      </c>
      <c r="J19" s="49">
        <v>1050</v>
      </c>
      <c r="K19" s="49">
        <v>4</v>
      </c>
      <c r="L19" s="49">
        <v>1050</v>
      </c>
      <c r="M19" s="49">
        <v>4</v>
      </c>
      <c r="N19" s="49">
        <v>1050</v>
      </c>
      <c r="O19" s="49">
        <v>4</v>
      </c>
      <c r="P19" s="49">
        <v>1050</v>
      </c>
      <c r="Q19" s="49">
        <v>4</v>
      </c>
      <c r="R19" s="49">
        <v>1050</v>
      </c>
      <c r="S19" s="49">
        <v>4</v>
      </c>
      <c r="T19" s="49">
        <v>1050</v>
      </c>
      <c r="U19" s="49">
        <v>4</v>
      </c>
      <c r="V19" s="49">
        <v>1050</v>
      </c>
      <c r="W19" s="49">
        <v>4</v>
      </c>
      <c r="X19" s="49">
        <v>1050</v>
      </c>
      <c r="Y19" s="49">
        <v>12</v>
      </c>
      <c r="Z19" s="49">
        <v>3150</v>
      </c>
      <c r="AE19" s="49">
        <v>12</v>
      </c>
      <c r="AF19" s="49">
        <v>3150</v>
      </c>
      <c r="AG19" s="49">
        <v>56</v>
      </c>
      <c r="AH19" s="49">
        <v>14700</v>
      </c>
    </row>
    <row r="20" spans="1:34">
      <c r="A20" s="50" t="s">
        <v>50</v>
      </c>
      <c r="B20" s="50" t="s">
        <v>113</v>
      </c>
      <c r="C20" s="50" t="s">
        <v>114</v>
      </c>
      <c r="D20" s="50" t="s">
        <v>115</v>
      </c>
      <c r="E20" s="50" t="s">
        <v>54</v>
      </c>
      <c r="F20" s="50" t="s">
        <v>55</v>
      </c>
      <c r="G20" s="50" t="s">
        <v>56</v>
      </c>
      <c r="H20" s="50" t="s">
        <v>55</v>
      </c>
      <c r="M20" s="49">
        <v>30</v>
      </c>
      <c r="N20" s="49">
        <v>6390</v>
      </c>
      <c r="S20" s="49">
        <v>30</v>
      </c>
      <c r="T20" s="49">
        <v>6390</v>
      </c>
      <c r="Y20" s="49">
        <v>30</v>
      </c>
      <c r="Z20" s="49">
        <v>6390</v>
      </c>
      <c r="AE20" s="49">
        <v>30</v>
      </c>
      <c r="AF20" s="49">
        <v>6390</v>
      </c>
      <c r="AG20" s="49">
        <v>120</v>
      </c>
      <c r="AH20" s="49">
        <v>25560</v>
      </c>
    </row>
    <row r="21" spans="1:34">
      <c r="A21" s="50" t="s">
        <v>50</v>
      </c>
      <c r="B21" s="50" t="s">
        <v>116</v>
      </c>
      <c r="C21" s="50" t="s">
        <v>117</v>
      </c>
      <c r="D21" s="50" t="s">
        <v>118</v>
      </c>
      <c r="E21" s="50" t="s">
        <v>54</v>
      </c>
      <c r="F21" s="50" t="s">
        <v>55</v>
      </c>
      <c r="G21" s="50" t="s">
        <v>56</v>
      </c>
      <c r="H21" s="50" t="s">
        <v>55</v>
      </c>
      <c r="M21" s="49">
        <v>30</v>
      </c>
      <c r="N21" s="49">
        <v>6390</v>
      </c>
      <c r="S21" s="49">
        <v>30</v>
      </c>
      <c r="T21" s="49">
        <v>6390</v>
      </c>
      <c r="Y21" s="49">
        <v>30</v>
      </c>
      <c r="Z21" s="49">
        <v>6390</v>
      </c>
      <c r="AE21" s="49">
        <v>30</v>
      </c>
      <c r="AF21" s="49">
        <v>6390</v>
      </c>
      <c r="AG21" s="49">
        <v>120</v>
      </c>
      <c r="AH21" s="49">
        <v>25560</v>
      </c>
    </row>
    <row r="22" spans="1:34">
      <c r="A22" s="50" t="s">
        <v>50</v>
      </c>
      <c r="B22" s="50" t="s">
        <v>119</v>
      </c>
      <c r="C22" s="50" t="s">
        <v>120</v>
      </c>
      <c r="D22" s="50" t="s">
        <v>121</v>
      </c>
      <c r="E22" s="50" t="s">
        <v>54</v>
      </c>
      <c r="F22" s="50" t="s">
        <v>55</v>
      </c>
      <c r="G22" s="50" t="s">
        <v>56</v>
      </c>
      <c r="H22" s="50" t="s">
        <v>55</v>
      </c>
      <c r="M22" s="49">
        <v>30</v>
      </c>
      <c r="N22" s="49">
        <v>6390</v>
      </c>
      <c r="S22" s="49">
        <v>30</v>
      </c>
      <c r="T22" s="49">
        <v>6390</v>
      </c>
      <c r="Y22" s="49">
        <v>30</v>
      </c>
      <c r="Z22" s="49">
        <v>6390</v>
      </c>
      <c r="AE22" s="49">
        <v>30</v>
      </c>
      <c r="AF22" s="49">
        <v>6390</v>
      </c>
      <c r="AG22" s="49">
        <v>120</v>
      </c>
      <c r="AH22" s="49">
        <v>25560</v>
      </c>
    </row>
    <row r="23" spans="1:34">
      <c r="A23" s="50" t="s">
        <v>50</v>
      </c>
      <c r="B23" s="50" t="s">
        <v>122</v>
      </c>
      <c r="C23" s="50" t="s">
        <v>123</v>
      </c>
      <c r="D23" s="50" t="s">
        <v>124</v>
      </c>
      <c r="E23" s="50" t="s">
        <v>54</v>
      </c>
      <c r="F23" s="50" t="s">
        <v>55</v>
      </c>
      <c r="G23" s="50" t="s">
        <v>56</v>
      </c>
      <c r="H23" s="50" t="s">
        <v>55</v>
      </c>
      <c r="M23" s="49">
        <v>18</v>
      </c>
      <c r="N23" s="49">
        <v>4230</v>
      </c>
      <c r="S23" s="49">
        <v>18</v>
      </c>
      <c r="T23" s="49">
        <v>4230</v>
      </c>
      <c r="Y23" s="49">
        <v>18</v>
      </c>
      <c r="Z23" s="49">
        <v>4230</v>
      </c>
      <c r="AE23" s="49">
        <v>18</v>
      </c>
      <c r="AF23" s="49">
        <v>4230</v>
      </c>
      <c r="AG23" s="49">
        <v>72</v>
      </c>
      <c r="AH23" s="49">
        <v>16920</v>
      </c>
    </row>
    <row r="24" spans="1:34">
      <c r="A24" s="50" t="s">
        <v>50</v>
      </c>
      <c r="B24" s="50" t="s">
        <v>125</v>
      </c>
      <c r="C24" s="50" t="s">
        <v>126</v>
      </c>
      <c r="D24" s="50" t="s">
        <v>127</v>
      </c>
      <c r="E24" s="50" t="s">
        <v>54</v>
      </c>
      <c r="F24" s="50" t="s">
        <v>55</v>
      </c>
      <c r="G24" s="50" t="s">
        <v>56</v>
      </c>
      <c r="H24" s="50" t="s">
        <v>55</v>
      </c>
      <c r="M24" s="49">
        <v>24</v>
      </c>
      <c r="N24" s="49">
        <v>5310</v>
      </c>
      <c r="S24" s="49">
        <v>24</v>
      </c>
      <c r="T24" s="49">
        <v>5310</v>
      </c>
      <c r="Y24" s="49">
        <v>24</v>
      </c>
      <c r="Z24" s="49">
        <v>5310</v>
      </c>
      <c r="AE24" s="49">
        <v>24</v>
      </c>
      <c r="AF24" s="49">
        <v>5310</v>
      </c>
      <c r="AG24" s="49">
        <v>96</v>
      </c>
      <c r="AH24" s="49">
        <v>21240</v>
      </c>
    </row>
    <row r="25" spans="1:34">
      <c r="A25" s="50" t="s">
        <v>50</v>
      </c>
      <c r="B25" s="50" t="s">
        <v>128</v>
      </c>
      <c r="C25" s="50" t="s">
        <v>129</v>
      </c>
      <c r="D25" s="50" t="s">
        <v>130</v>
      </c>
      <c r="E25" s="50" t="s">
        <v>69</v>
      </c>
      <c r="F25" s="50" t="s">
        <v>55</v>
      </c>
      <c r="G25" s="50" t="s">
        <v>56</v>
      </c>
      <c r="H25" s="50" t="s">
        <v>55</v>
      </c>
      <c r="M25" s="49">
        <v>42</v>
      </c>
      <c r="N25" s="49">
        <v>11310</v>
      </c>
      <c r="S25" s="49">
        <v>42</v>
      </c>
      <c r="T25" s="49">
        <v>11310</v>
      </c>
      <c r="Y25" s="49">
        <v>42</v>
      </c>
      <c r="Z25" s="49">
        <v>11310</v>
      </c>
      <c r="AE25" s="49">
        <v>42</v>
      </c>
      <c r="AF25" s="49">
        <v>11310</v>
      </c>
      <c r="AG25" s="49">
        <v>168</v>
      </c>
      <c r="AH25" s="49">
        <v>45240</v>
      </c>
    </row>
    <row r="26" spans="1:34">
      <c r="A26" s="50" t="s">
        <v>50</v>
      </c>
      <c r="B26" s="50" t="s">
        <v>131</v>
      </c>
      <c r="C26" s="50" t="s">
        <v>132</v>
      </c>
      <c r="D26" s="50" t="s">
        <v>133</v>
      </c>
      <c r="E26" s="50" t="s">
        <v>69</v>
      </c>
      <c r="F26" s="50" t="s">
        <v>55</v>
      </c>
      <c r="G26" s="50" t="s">
        <v>56</v>
      </c>
      <c r="H26" s="50" t="s">
        <v>55</v>
      </c>
      <c r="M26" s="49">
        <v>48</v>
      </c>
      <c r="N26" s="49">
        <v>0</v>
      </c>
      <c r="S26" s="49">
        <v>48</v>
      </c>
      <c r="T26" s="49">
        <v>0</v>
      </c>
      <c r="Y26" s="49">
        <v>48</v>
      </c>
      <c r="Z26" s="49">
        <v>0</v>
      </c>
      <c r="AE26" s="49">
        <v>48</v>
      </c>
      <c r="AF26" s="49">
        <v>0</v>
      </c>
      <c r="AG26" s="49">
        <v>192</v>
      </c>
      <c r="AH26" s="49">
        <v>0</v>
      </c>
    </row>
    <row r="27" spans="1:34">
      <c r="A27" s="50" t="s">
        <v>50</v>
      </c>
      <c r="B27" s="50" t="s">
        <v>134</v>
      </c>
      <c r="C27" s="50" t="s">
        <v>135</v>
      </c>
      <c r="D27" s="50" t="s">
        <v>136</v>
      </c>
      <c r="E27" s="50" t="s">
        <v>69</v>
      </c>
      <c r="F27" s="50" t="s">
        <v>55</v>
      </c>
      <c r="G27" s="50" t="s">
        <v>56</v>
      </c>
      <c r="H27" s="50" t="s">
        <v>55</v>
      </c>
      <c r="M27" s="49">
        <v>36</v>
      </c>
      <c r="N27" s="49">
        <v>9870</v>
      </c>
      <c r="S27" s="49">
        <v>36</v>
      </c>
      <c r="T27" s="49">
        <v>9870</v>
      </c>
      <c r="Y27" s="49">
        <v>36</v>
      </c>
      <c r="Z27" s="49">
        <v>9870</v>
      </c>
      <c r="AE27" s="49">
        <v>36</v>
      </c>
      <c r="AF27" s="49">
        <v>9870</v>
      </c>
      <c r="AG27" s="49">
        <v>144</v>
      </c>
      <c r="AH27" s="49">
        <v>39480</v>
      </c>
    </row>
    <row r="28" spans="1:34">
      <c r="A28" s="50" t="s">
        <v>50</v>
      </c>
      <c r="B28" s="50" t="s">
        <v>137</v>
      </c>
      <c r="C28" s="50" t="s">
        <v>138</v>
      </c>
      <c r="D28" s="50" t="s">
        <v>139</v>
      </c>
      <c r="E28" s="50" t="s">
        <v>69</v>
      </c>
      <c r="F28" s="50" t="s">
        <v>55</v>
      </c>
      <c r="G28" s="50" t="s">
        <v>56</v>
      </c>
      <c r="H28" s="50" t="s">
        <v>55</v>
      </c>
      <c r="M28" s="49">
        <v>30</v>
      </c>
      <c r="N28" s="49">
        <v>8430</v>
      </c>
      <c r="S28" s="49">
        <v>30</v>
      </c>
      <c r="T28" s="49">
        <v>8430</v>
      </c>
      <c r="Y28" s="49">
        <v>30</v>
      </c>
      <c r="Z28" s="49">
        <v>8430</v>
      </c>
      <c r="AE28" s="49">
        <v>30</v>
      </c>
      <c r="AF28" s="49">
        <v>8430</v>
      </c>
      <c r="AG28" s="49">
        <v>120</v>
      </c>
      <c r="AH28" s="49">
        <v>33720</v>
      </c>
    </row>
    <row r="29" spans="1:34">
      <c r="A29" s="50" t="s">
        <v>50</v>
      </c>
      <c r="B29" s="50" t="s">
        <v>140</v>
      </c>
      <c r="C29" s="50" t="s">
        <v>141</v>
      </c>
      <c r="D29" s="50" t="s">
        <v>142</v>
      </c>
      <c r="E29" s="50" t="s">
        <v>54</v>
      </c>
      <c r="F29" s="50" t="s">
        <v>55</v>
      </c>
      <c r="G29" s="50" t="s">
        <v>56</v>
      </c>
      <c r="H29" s="50" t="s">
        <v>55</v>
      </c>
      <c r="M29" s="49">
        <v>12</v>
      </c>
      <c r="N29" s="49">
        <v>3150</v>
      </c>
      <c r="S29" s="49">
        <v>12</v>
      </c>
      <c r="T29" s="49">
        <v>3150</v>
      </c>
      <c r="Y29" s="49">
        <v>12</v>
      </c>
      <c r="Z29" s="49">
        <v>3150</v>
      </c>
      <c r="AE29" s="49">
        <v>12</v>
      </c>
      <c r="AF29" s="49">
        <v>3150</v>
      </c>
      <c r="AG29" s="49">
        <v>48</v>
      </c>
      <c r="AH29" s="49">
        <v>12600</v>
      </c>
    </row>
    <row r="30" spans="1:34">
      <c r="A30" s="50" t="s">
        <v>50</v>
      </c>
      <c r="B30" s="50" t="s">
        <v>143</v>
      </c>
      <c r="C30" s="50" t="s">
        <v>144</v>
      </c>
      <c r="D30" s="50" t="s">
        <v>145</v>
      </c>
      <c r="E30" s="50" t="s">
        <v>54</v>
      </c>
      <c r="F30" s="50" t="s">
        <v>55</v>
      </c>
      <c r="G30" s="50" t="s">
        <v>56</v>
      </c>
      <c r="H30" s="50" t="s">
        <v>55</v>
      </c>
      <c r="M30" s="49">
        <v>30</v>
      </c>
      <c r="N30" s="49">
        <v>6390</v>
      </c>
      <c r="S30" s="49">
        <v>30</v>
      </c>
      <c r="T30" s="49">
        <v>6390</v>
      </c>
      <c r="Y30" s="49">
        <v>30</v>
      </c>
      <c r="Z30" s="49">
        <v>6390</v>
      </c>
      <c r="AE30" s="49">
        <v>30</v>
      </c>
      <c r="AF30" s="49">
        <v>6390</v>
      </c>
      <c r="AG30" s="49">
        <v>120</v>
      </c>
      <c r="AH30" s="49">
        <v>25560</v>
      </c>
    </row>
    <row r="31" spans="1:34">
      <c r="A31" s="50" t="s">
        <v>50</v>
      </c>
      <c r="B31" s="50" t="s">
        <v>146</v>
      </c>
      <c r="C31" s="50" t="s">
        <v>147</v>
      </c>
      <c r="D31" s="50" t="s">
        <v>148</v>
      </c>
      <c r="E31" s="50" t="s">
        <v>54</v>
      </c>
      <c r="F31" s="50" t="s">
        <v>55</v>
      </c>
      <c r="G31" s="50" t="s">
        <v>56</v>
      </c>
      <c r="H31" s="50" t="s">
        <v>55</v>
      </c>
      <c r="M31" s="49">
        <v>30</v>
      </c>
      <c r="N31" s="49">
        <v>0</v>
      </c>
      <c r="S31" s="49">
        <v>30</v>
      </c>
      <c r="T31" s="49">
        <v>0</v>
      </c>
      <c r="Y31" s="49">
        <v>30</v>
      </c>
      <c r="Z31" s="49">
        <v>0</v>
      </c>
      <c r="AE31" s="49">
        <v>30</v>
      </c>
      <c r="AF31" s="49">
        <v>0</v>
      </c>
      <c r="AG31" s="49">
        <v>120</v>
      </c>
      <c r="AH31" s="49">
        <v>0</v>
      </c>
    </row>
    <row r="32" spans="1:34">
      <c r="A32" s="50" t="s">
        <v>50</v>
      </c>
      <c r="B32" s="50" t="s">
        <v>149</v>
      </c>
      <c r="C32" s="50" t="s">
        <v>150</v>
      </c>
      <c r="D32" s="50" t="s">
        <v>151</v>
      </c>
      <c r="E32" s="50" t="s">
        <v>54</v>
      </c>
      <c r="F32" s="50" t="s">
        <v>55</v>
      </c>
      <c r="G32" s="50" t="s">
        <v>56</v>
      </c>
      <c r="H32" s="50" t="s">
        <v>55</v>
      </c>
      <c r="M32" s="49">
        <v>24</v>
      </c>
      <c r="N32" s="49">
        <v>5310</v>
      </c>
      <c r="S32" s="49">
        <v>24</v>
      </c>
      <c r="T32" s="49">
        <v>5310</v>
      </c>
      <c r="Y32" s="49">
        <v>24</v>
      </c>
      <c r="Z32" s="49">
        <v>5310</v>
      </c>
      <c r="AE32" s="49">
        <v>24</v>
      </c>
      <c r="AF32" s="49">
        <v>5310</v>
      </c>
      <c r="AG32" s="49">
        <v>96</v>
      </c>
      <c r="AH32" s="49">
        <v>21240</v>
      </c>
    </row>
    <row r="33" spans="1:34">
      <c r="A33" s="50" t="s">
        <v>50</v>
      </c>
      <c r="B33" s="50" t="s">
        <v>152</v>
      </c>
      <c r="C33" s="50" t="s">
        <v>153</v>
      </c>
      <c r="D33" s="50" t="s">
        <v>154</v>
      </c>
      <c r="E33" s="50" t="s">
        <v>69</v>
      </c>
      <c r="F33" s="50" t="s">
        <v>55</v>
      </c>
      <c r="G33" s="50" t="s">
        <v>56</v>
      </c>
      <c r="H33" s="50" t="s">
        <v>55</v>
      </c>
      <c r="M33" s="49">
        <v>30</v>
      </c>
      <c r="N33" s="49">
        <v>0</v>
      </c>
      <c r="S33" s="49">
        <v>30</v>
      </c>
      <c r="T33" s="49">
        <v>0</v>
      </c>
      <c r="Y33" s="49">
        <v>30</v>
      </c>
      <c r="Z33" s="49">
        <v>0</v>
      </c>
      <c r="AE33" s="49">
        <v>30</v>
      </c>
      <c r="AF33" s="49">
        <v>0</v>
      </c>
      <c r="AG33" s="49">
        <v>120</v>
      </c>
      <c r="AH33" s="49">
        <v>0</v>
      </c>
    </row>
    <row r="34" spans="1:34">
      <c r="A34" s="50" t="s">
        <v>50</v>
      </c>
      <c r="B34" s="50" t="s">
        <v>155</v>
      </c>
      <c r="C34" s="50" t="s">
        <v>156</v>
      </c>
      <c r="D34" s="50" t="s">
        <v>157</v>
      </c>
      <c r="E34" s="50" t="s">
        <v>54</v>
      </c>
      <c r="F34" s="50" t="s">
        <v>55</v>
      </c>
      <c r="G34" s="50" t="s">
        <v>56</v>
      </c>
      <c r="H34" s="50" t="s">
        <v>55</v>
      </c>
      <c r="M34" s="49">
        <v>12</v>
      </c>
      <c r="N34" s="49">
        <v>3150</v>
      </c>
      <c r="S34" s="49">
        <v>12</v>
      </c>
      <c r="T34" s="49">
        <v>3150</v>
      </c>
      <c r="Y34" s="49">
        <v>12</v>
      </c>
      <c r="Z34" s="49">
        <v>3150</v>
      </c>
      <c r="AE34" s="49">
        <v>12</v>
      </c>
      <c r="AF34" s="49">
        <v>3150</v>
      </c>
      <c r="AG34" s="49">
        <v>48</v>
      </c>
      <c r="AH34" s="49">
        <v>12600</v>
      </c>
    </row>
    <row r="35" spans="1:34">
      <c r="A35" s="50" t="s">
        <v>50</v>
      </c>
      <c r="B35" s="50" t="s">
        <v>158</v>
      </c>
      <c r="C35" s="50" t="s">
        <v>159</v>
      </c>
      <c r="D35" s="50" t="s">
        <v>160</v>
      </c>
      <c r="E35" s="50" t="s">
        <v>54</v>
      </c>
      <c r="F35" s="50" t="s">
        <v>55</v>
      </c>
      <c r="G35" s="50" t="s">
        <v>56</v>
      </c>
      <c r="H35" s="50" t="s">
        <v>55</v>
      </c>
      <c r="M35" s="49">
        <v>30</v>
      </c>
      <c r="N35" s="49">
        <v>0</v>
      </c>
      <c r="S35" s="49">
        <v>30</v>
      </c>
      <c r="T35" s="49">
        <v>0</v>
      </c>
      <c r="Y35" s="49">
        <v>30</v>
      </c>
      <c r="Z35" s="49">
        <v>0</v>
      </c>
      <c r="AE35" s="49">
        <v>30</v>
      </c>
      <c r="AF35" s="49">
        <v>0</v>
      </c>
      <c r="AG35" s="49">
        <v>120</v>
      </c>
      <c r="AH35" s="49">
        <v>0</v>
      </c>
    </row>
    <row r="36" spans="1:34">
      <c r="A36" s="50" t="s">
        <v>50</v>
      </c>
      <c r="B36" s="50" t="s">
        <v>161</v>
      </c>
      <c r="C36" s="50" t="s">
        <v>162</v>
      </c>
      <c r="D36" s="50" t="s">
        <v>163</v>
      </c>
      <c r="E36" s="50" t="s">
        <v>69</v>
      </c>
      <c r="F36" s="50" t="s">
        <v>55</v>
      </c>
      <c r="G36" s="50" t="s">
        <v>56</v>
      </c>
      <c r="H36" s="50" t="s">
        <v>55</v>
      </c>
      <c r="M36" s="49">
        <v>48</v>
      </c>
      <c r="N36" s="49">
        <v>0</v>
      </c>
      <c r="S36" s="49">
        <v>48</v>
      </c>
      <c r="T36" s="49">
        <v>0</v>
      </c>
      <c r="Y36" s="49">
        <v>48</v>
      </c>
      <c r="Z36" s="49">
        <v>0</v>
      </c>
      <c r="AE36" s="49">
        <v>48</v>
      </c>
      <c r="AF36" s="49">
        <v>0</v>
      </c>
      <c r="AG36" s="49">
        <v>192</v>
      </c>
      <c r="AH36" s="49">
        <v>0</v>
      </c>
    </row>
    <row r="37" spans="1:34">
      <c r="A37" s="50" t="s">
        <v>50</v>
      </c>
      <c r="B37" s="50" t="s">
        <v>164</v>
      </c>
      <c r="C37" s="50" t="s">
        <v>165</v>
      </c>
      <c r="D37" s="50" t="s">
        <v>166</v>
      </c>
      <c r="E37" s="50" t="s">
        <v>54</v>
      </c>
      <c r="F37" s="50" t="s">
        <v>55</v>
      </c>
      <c r="G37" s="50" t="s">
        <v>56</v>
      </c>
      <c r="H37" s="50" t="s">
        <v>55</v>
      </c>
      <c r="M37" s="49">
        <v>42</v>
      </c>
      <c r="N37" s="49">
        <v>8550</v>
      </c>
      <c r="S37" s="49">
        <v>42</v>
      </c>
      <c r="T37" s="49">
        <v>8550</v>
      </c>
      <c r="Y37" s="49">
        <v>42</v>
      </c>
      <c r="Z37" s="49">
        <v>8550</v>
      </c>
      <c r="AE37" s="49">
        <v>42</v>
      </c>
      <c r="AF37" s="49">
        <v>8550</v>
      </c>
      <c r="AG37" s="49">
        <v>168</v>
      </c>
      <c r="AH37" s="49">
        <v>34200</v>
      </c>
    </row>
    <row r="38" spans="1:34">
      <c r="A38" s="50" t="s">
        <v>50</v>
      </c>
      <c r="B38" s="50" t="s">
        <v>167</v>
      </c>
      <c r="C38" s="50" t="s">
        <v>168</v>
      </c>
      <c r="D38" s="50" t="s">
        <v>169</v>
      </c>
      <c r="E38" s="50" t="s">
        <v>54</v>
      </c>
      <c r="F38" s="50" t="s">
        <v>55</v>
      </c>
      <c r="G38" s="50" t="s">
        <v>56</v>
      </c>
      <c r="H38" s="50" t="s">
        <v>55</v>
      </c>
      <c r="M38" s="49">
        <v>30</v>
      </c>
      <c r="N38" s="49">
        <v>6390</v>
      </c>
      <c r="S38" s="49">
        <v>30</v>
      </c>
      <c r="T38" s="49">
        <v>6390</v>
      </c>
      <c r="Y38" s="49">
        <v>30</v>
      </c>
      <c r="Z38" s="49">
        <v>6390</v>
      </c>
      <c r="AE38" s="49">
        <v>30</v>
      </c>
      <c r="AF38" s="49">
        <v>6390</v>
      </c>
      <c r="AG38" s="49">
        <v>120</v>
      </c>
      <c r="AH38" s="49">
        <v>25560</v>
      </c>
    </row>
    <row r="39" spans="1:34">
      <c r="A39" s="50" t="s">
        <v>50</v>
      </c>
      <c r="B39" s="50" t="s">
        <v>170</v>
      </c>
      <c r="C39" s="50" t="s">
        <v>171</v>
      </c>
      <c r="D39" s="50" t="s">
        <v>172</v>
      </c>
      <c r="E39" s="50" t="s">
        <v>54</v>
      </c>
      <c r="F39" s="50" t="s">
        <v>55</v>
      </c>
      <c r="G39" s="50" t="s">
        <v>56</v>
      </c>
      <c r="H39" s="50" t="s">
        <v>55</v>
      </c>
      <c r="M39" s="49">
        <v>18</v>
      </c>
      <c r="N39" s="49">
        <v>4230</v>
      </c>
      <c r="S39" s="49">
        <v>18</v>
      </c>
      <c r="T39" s="49">
        <v>4230</v>
      </c>
      <c r="Y39" s="49">
        <v>18</v>
      </c>
      <c r="Z39" s="49">
        <v>4230</v>
      </c>
      <c r="AE39" s="49">
        <v>18</v>
      </c>
      <c r="AF39" s="49">
        <v>4230</v>
      </c>
      <c r="AG39" s="49">
        <v>72</v>
      </c>
      <c r="AH39" s="49">
        <v>16920</v>
      </c>
    </row>
    <row r="40" spans="1:34">
      <c r="A40" s="50" t="s">
        <v>50</v>
      </c>
      <c r="B40" s="50" t="s">
        <v>173</v>
      </c>
      <c r="C40" s="50" t="s">
        <v>174</v>
      </c>
      <c r="D40" s="50" t="s">
        <v>175</v>
      </c>
      <c r="E40" s="50" t="s">
        <v>54</v>
      </c>
      <c r="F40" s="50" t="s">
        <v>55</v>
      </c>
      <c r="G40" s="50" t="s">
        <v>56</v>
      </c>
      <c r="H40" s="50" t="s">
        <v>55</v>
      </c>
      <c r="M40" s="49">
        <v>18</v>
      </c>
      <c r="N40" s="49">
        <v>0</v>
      </c>
      <c r="S40" s="49">
        <v>18</v>
      </c>
      <c r="T40" s="49">
        <v>0</v>
      </c>
      <c r="Y40" s="49">
        <v>18</v>
      </c>
      <c r="Z40" s="49">
        <v>0</v>
      </c>
      <c r="AE40" s="49">
        <v>18</v>
      </c>
      <c r="AF40" s="49">
        <v>0</v>
      </c>
      <c r="AG40" s="49">
        <v>72</v>
      </c>
      <c r="AH40" s="49">
        <v>0</v>
      </c>
    </row>
    <row r="41" spans="1:34">
      <c r="A41" s="50" t="s">
        <v>50</v>
      </c>
      <c r="B41" s="50" t="s">
        <v>176</v>
      </c>
      <c r="C41" s="50" t="s">
        <v>177</v>
      </c>
      <c r="D41" s="50" t="s">
        <v>178</v>
      </c>
      <c r="E41" s="50" t="s">
        <v>54</v>
      </c>
      <c r="F41" s="50" t="s">
        <v>55</v>
      </c>
      <c r="G41" s="50" t="s">
        <v>56</v>
      </c>
      <c r="H41" s="50" t="s">
        <v>55</v>
      </c>
      <c r="M41" s="49">
        <v>12</v>
      </c>
      <c r="N41" s="49">
        <v>0</v>
      </c>
      <c r="S41" s="49">
        <v>12</v>
      </c>
      <c r="T41" s="49">
        <v>0</v>
      </c>
      <c r="Y41" s="49">
        <v>12</v>
      </c>
      <c r="Z41" s="49">
        <v>0</v>
      </c>
      <c r="AE41" s="49">
        <v>12</v>
      </c>
      <c r="AF41" s="49">
        <v>0</v>
      </c>
      <c r="AG41" s="49">
        <v>48</v>
      </c>
      <c r="AH41" s="49">
        <v>0</v>
      </c>
    </row>
    <row r="42" spans="1:34">
      <c r="A42" s="50" t="s">
        <v>50</v>
      </c>
      <c r="B42" s="50" t="s">
        <v>179</v>
      </c>
      <c r="C42" s="50" t="s">
        <v>180</v>
      </c>
      <c r="D42" s="50" t="s">
        <v>181</v>
      </c>
      <c r="E42" s="50" t="s">
        <v>54</v>
      </c>
      <c r="F42" s="50" t="s">
        <v>55</v>
      </c>
      <c r="G42" s="50" t="s">
        <v>56</v>
      </c>
      <c r="H42" s="50" t="s">
        <v>55</v>
      </c>
      <c r="M42" s="49">
        <v>30</v>
      </c>
      <c r="N42" s="49">
        <v>6390</v>
      </c>
      <c r="S42" s="49">
        <v>30</v>
      </c>
      <c r="T42" s="49">
        <v>6390</v>
      </c>
      <c r="Y42" s="49">
        <v>30</v>
      </c>
      <c r="Z42" s="49">
        <v>6390</v>
      </c>
      <c r="AE42" s="49">
        <v>30</v>
      </c>
      <c r="AF42" s="49">
        <v>6390</v>
      </c>
      <c r="AG42" s="49">
        <v>120</v>
      </c>
      <c r="AH42" s="49">
        <v>25560</v>
      </c>
    </row>
    <row r="43" spans="1:34">
      <c r="A43" s="50" t="s">
        <v>50</v>
      </c>
      <c r="B43" s="50" t="s">
        <v>182</v>
      </c>
      <c r="C43" s="50" t="s">
        <v>183</v>
      </c>
      <c r="D43" s="50" t="s">
        <v>184</v>
      </c>
      <c r="E43" s="50" t="s">
        <v>54</v>
      </c>
      <c r="F43" s="50" t="s">
        <v>55</v>
      </c>
      <c r="G43" s="50" t="s">
        <v>56</v>
      </c>
      <c r="H43" s="50" t="s">
        <v>55</v>
      </c>
      <c r="M43" s="49">
        <v>24</v>
      </c>
      <c r="N43" s="49">
        <v>5310</v>
      </c>
      <c r="S43" s="49">
        <v>24</v>
      </c>
      <c r="T43" s="49">
        <v>5310</v>
      </c>
      <c r="Y43" s="49">
        <v>24</v>
      </c>
      <c r="Z43" s="49">
        <v>5310</v>
      </c>
      <c r="AE43" s="49">
        <v>24</v>
      </c>
      <c r="AF43" s="49">
        <v>5310</v>
      </c>
      <c r="AG43" s="49">
        <v>96</v>
      </c>
      <c r="AH43" s="49">
        <v>21240</v>
      </c>
    </row>
    <row r="44" spans="1:34">
      <c r="A44" s="50" t="s">
        <v>50</v>
      </c>
      <c r="B44" s="50" t="s">
        <v>185</v>
      </c>
      <c r="C44" s="50" t="s">
        <v>186</v>
      </c>
      <c r="D44" s="50" t="s">
        <v>187</v>
      </c>
      <c r="E44" s="50" t="s">
        <v>54</v>
      </c>
      <c r="F44" s="50" t="s">
        <v>55</v>
      </c>
      <c r="G44" s="50" t="s">
        <v>56</v>
      </c>
      <c r="H44" s="50" t="s">
        <v>55</v>
      </c>
      <c r="M44" s="49">
        <v>12</v>
      </c>
      <c r="N44" s="49">
        <v>3150</v>
      </c>
      <c r="S44" s="49">
        <v>12</v>
      </c>
      <c r="T44" s="49">
        <v>3150</v>
      </c>
      <c r="Y44" s="49">
        <v>12</v>
      </c>
      <c r="Z44" s="49">
        <v>3150</v>
      </c>
      <c r="AE44" s="49">
        <v>12</v>
      </c>
      <c r="AF44" s="49">
        <v>3150</v>
      </c>
      <c r="AG44" s="49">
        <v>48</v>
      </c>
      <c r="AH44" s="49">
        <v>12600</v>
      </c>
    </row>
    <row r="45" spans="1:34">
      <c r="A45" s="50" t="s">
        <v>50</v>
      </c>
      <c r="B45" s="50" t="s">
        <v>188</v>
      </c>
      <c r="C45" s="50" t="s">
        <v>189</v>
      </c>
      <c r="D45" s="50" t="s">
        <v>190</v>
      </c>
      <c r="E45" s="50" t="s">
        <v>69</v>
      </c>
      <c r="F45" s="50" t="s">
        <v>55</v>
      </c>
      <c r="G45" s="50" t="s">
        <v>56</v>
      </c>
      <c r="H45" s="50" t="s">
        <v>55</v>
      </c>
      <c r="M45" s="49">
        <v>60</v>
      </c>
      <c r="N45" s="49">
        <v>15630</v>
      </c>
      <c r="S45" s="49">
        <v>60</v>
      </c>
      <c r="T45" s="49">
        <v>15630</v>
      </c>
      <c r="Y45" s="49">
        <v>60</v>
      </c>
      <c r="Z45" s="49">
        <v>15630</v>
      </c>
      <c r="AE45" s="49">
        <v>60</v>
      </c>
      <c r="AF45" s="49">
        <v>15630</v>
      </c>
      <c r="AG45" s="49">
        <v>240</v>
      </c>
      <c r="AH45" s="49">
        <v>62520</v>
      </c>
    </row>
    <row r="46" spans="1:34">
      <c r="A46" s="50" t="s">
        <v>50</v>
      </c>
      <c r="B46" s="50" t="s">
        <v>191</v>
      </c>
      <c r="C46" s="50" t="s">
        <v>192</v>
      </c>
      <c r="D46" s="50" t="s">
        <v>193</v>
      </c>
      <c r="E46" s="50" t="s">
        <v>54</v>
      </c>
      <c r="F46" s="50" t="s">
        <v>55</v>
      </c>
      <c r="G46" s="50" t="s">
        <v>56</v>
      </c>
      <c r="H46" s="50" t="s">
        <v>55</v>
      </c>
      <c r="M46" s="49">
        <v>18</v>
      </c>
      <c r="N46" s="49">
        <v>4230</v>
      </c>
      <c r="S46" s="49">
        <v>18</v>
      </c>
      <c r="T46" s="49">
        <v>4230</v>
      </c>
      <c r="Y46" s="49">
        <v>18</v>
      </c>
      <c r="Z46" s="49">
        <v>4230</v>
      </c>
      <c r="AE46" s="49">
        <v>18</v>
      </c>
      <c r="AF46" s="49">
        <v>4230</v>
      </c>
      <c r="AG46" s="49">
        <v>72</v>
      </c>
      <c r="AH46" s="49">
        <v>16920</v>
      </c>
    </row>
    <row r="47" spans="1:34">
      <c r="A47" s="50" t="s">
        <v>50</v>
      </c>
      <c r="B47" s="50" t="s">
        <v>194</v>
      </c>
      <c r="C47" s="50" t="s">
        <v>195</v>
      </c>
      <c r="D47" s="50" t="s">
        <v>196</v>
      </c>
      <c r="E47" s="50" t="s">
        <v>54</v>
      </c>
      <c r="F47" s="50" t="s">
        <v>55</v>
      </c>
      <c r="G47" s="50" t="s">
        <v>56</v>
      </c>
      <c r="H47" s="50" t="s">
        <v>55</v>
      </c>
      <c r="M47" s="49">
        <v>24</v>
      </c>
      <c r="N47" s="49">
        <v>5310</v>
      </c>
      <c r="S47" s="49">
        <v>24</v>
      </c>
      <c r="T47" s="49">
        <v>5310</v>
      </c>
      <c r="Y47" s="49">
        <v>24</v>
      </c>
      <c r="Z47" s="49">
        <v>5310</v>
      </c>
      <c r="AE47" s="49">
        <v>24</v>
      </c>
      <c r="AF47" s="49">
        <v>5310</v>
      </c>
      <c r="AG47" s="49">
        <v>96</v>
      </c>
      <c r="AH47" s="49">
        <v>21240</v>
      </c>
    </row>
    <row r="48" spans="1:34">
      <c r="A48" s="50" t="s">
        <v>50</v>
      </c>
      <c r="B48" s="50" t="s">
        <v>197</v>
      </c>
      <c r="C48" s="50" t="s">
        <v>198</v>
      </c>
      <c r="D48" s="50" t="s">
        <v>199</v>
      </c>
      <c r="E48" s="50" t="s">
        <v>54</v>
      </c>
      <c r="F48" s="50" t="s">
        <v>55</v>
      </c>
      <c r="G48" s="50" t="s">
        <v>56</v>
      </c>
      <c r="H48" s="50" t="s">
        <v>55</v>
      </c>
      <c r="M48" s="49">
        <v>24</v>
      </c>
      <c r="N48" s="49">
        <v>5310</v>
      </c>
      <c r="S48" s="49">
        <v>24</v>
      </c>
      <c r="T48" s="49">
        <v>5310</v>
      </c>
      <c r="Y48" s="49">
        <v>24</v>
      </c>
      <c r="Z48" s="49">
        <v>5310</v>
      </c>
      <c r="AE48" s="49">
        <v>24</v>
      </c>
      <c r="AF48" s="49">
        <v>5310</v>
      </c>
      <c r="AG48" s="49">
        <v>96</v>
      </c>
      <c r="AH48" s="49">
        <v>21240</v>
      </c>
    </row>
    <row r="49" spans="1:34">
      <c r="A49" s="50" t="s">
        <v>50</v>
      </c>
      <c r="B49" s="50" t="s">
        <v>200</v>
      </c>
      <c r="C49" s="50" t="s">
        <v>201</v>
      </c>
      <c r="D49" s="50" t="s">
        <v>202</v>
      </c>
      <c r="E49" s="50" t="s">
        <v>54</v>
      </c>
      <c r="F49" s="50" t="s">
        <v>55</v>
      </c>
      <c r="G49" s="50" t="s">
        <v>56</v>
      </c>
      <c r="H49" s="50" t="s">
        <v>55</v>
      </c>
      <c r="M49" s="49">
        <v>36</v>
      </c>
      <c r="N49" s="49">
        <v>7470</v>
      </c>
      <c r="S49" s="49">
        <v>36</v>
      </c>
      <c r="T49" s="49">
        <v>7470</v>
      </c>
      <c r="Y49" s="49">
        <v>36</v>
      </c>
      <c r="Z49" s="49">
        <v>7470</v>
      </c>
      <c r="AE49" s="49">
        <v>36</v>
      </c>
      <c r="AF49" s="49">
        <v>7470</v>
      </c>
      <c r="AG49" s="49">
        <v>144</v>
      </c>
      <c r="AH49" s="49">
        <v>29880</v>
      </c>
    </row>
    <row r="50" spans="1:34">
      <c r="A50" s="50" t="s">
        <v>50</v>
      </c>
      <c r="B50" s="50" t="s">
        <v>203</v>
      </c>
      <c r="C50" s="50" t="s">
        <v>204</v>
      </c>
      <c r="D50" s="50" t="s">
        <v>205</v>
      </c>
      <c r="E50" s="50" t="s">
        <v>54</v>
      </c>
      <c r="F50" s="50" t="s">
        <v>55</v>
      </c>
      <c r="G50" s="50" t="s">
        <v>56</v>
      </c>
      <c r="H50" s="50" t="s">
        <v>55</v>
      </c>
      <c r="M50" s="49">
        <v>30</v>
      </c>
      <c r="N50" s="49">
        <v>6390</v>
      </c>
      <c r="S50" s="49">
        <v>30</v>
      </c>
      <c r="T50" s="49">
        <v>6390</v>
      </c>
      <c r="Y50" s="49">
        <v>30</v>
      </c>
      <c r="Z50" s="49">
        <v>6390</v>
      </c>
      <c r="AE50" s="49">
        <v>30</v>
      </c>
      <c r="AF50" s="49">
        <v>6390</v>
      </c>
      <c r="AG50" s="49">
        <v>120</v>
      </c>
      <c r="AH50" s="49">
        <v>25560</v>
      </c>
    </row>
    <row r="51" spans="1:34">
      <c r="A51" s="50" t="s">
        <v>50</v>
      </c>
      <c r="B51" s="50" t="s">
        <v>206</v>
      </c>
      <c r="C51" s="50" t="s">
        <v>207</v>
      </c>
      <c r="D51" s="50" t="s">
        <v>208</v>
      </c>
      <c r="E51" s="50" t="s">
        <v>54</v>
      </c>
      <c r="F51" s="50" t="s">
        <v>55</v>
      </c>
      <c r="G51" s="50" t="s">
        <v>56</v>
      </c>
      <c r="H51" s="50" t="s">
        <v>55</v>
      </c>
      <c r="M51" s="49">
        <v>18</v>
      </c>
      <c r="N51" s="49">
        <v>4230</v>
      </c>
      <c r="S51" s="49">
        <v>18</v>
      </c>
      <c r="T51" s="49">
        <v>4230</v>
      </c>
      <c r="Y51" s="49">
        <v>18</v>
      </c>
      <c r="Z51" s="49">
        <v>4230</v>
      </c>
      <c r="AE51" s="49">
        <v>18</v>
      </c>
      <c r="AF51" s="49">
        <v>4230</v>
      </c>
      <c r="AG51" s="49">
        <v>72</v>
      </c>
      <c r="AH51" s="49">
        <v>16920</v>
      </c>
    </row>
    <row r="52" spans="1:34">
      <c r="A52" s="50" t="s">
        <v>50</v>
      </c>
      <c r="B52" s="50" t="s">
        <v>209</v>
      </c>
      <c r="C52" s="50" t="s">
        <v>210</v>
      </c>
      <c r="D52" s="50" t="s">
        <v>211</v>
      </c>
      <c r="E52" s="50" t="s">
        <v>54</v>
      </c>
      <c r="F52" s="50" t="s">
        <v>55</v>
      </c>
      <c r="G52" s="50" t="s">
        <v>56</v>
      </c>
      <c r="H52" s="50" t="s">
        <v>55</v>
      </c>
      <c r="M52" s="49">
        <v>30</v>
      </c>
      <c r="N52" s="49">
        <v>0</v>
      </c>
      <c r="S52" s="49">
        <v>30</v>
      </c>
      <c r="T52" s="49">
        <v>0</v>
      </c>
      <c r="Y52" s="49">
        <v>30</v>
      </c>
      <c r="Z52" s="49">
        <v>0</v>
      </c>
      <c r="AE52" s="49">
        <v>30</v>
      </c>
      <c r="AF52" s="49">
        <v>0</v>
      </c>
      <c r="AG52" s="49">
        <v>120</v>
      </c>
      <c r="AH52" s="49">
        <v>0</v>
      </c>
    </row>
    <row r="53" spans="1:34">
      <c r="A53" s="50" t="s">
        <v>50</v>
      </c>
      <c r="B53" s="50" t="s">
        <v>212</v>
      </c>
      <c r="C53" s="50" t="s">
        <v>213</v>
      </c>
      <c r="D53" s="50" t="s">
        <v>214</v>
      </c>
      <c r="E53" s="50" t="s">
        <v>54</v>
      </c>
      <c r="F53" s="50" t="s">
        <v>55</v>
      </c>
      <c r="G53" s="50" t="s">
        <v>56</v>
      </c>
      <c r="H53" s="50" t="s">
        <v>55</v>
      </c>
      <c r="M53" s="49">
        <v>48</v>
      </c>
      <c r="N53" s="49">
        <v>0</v>
      </c>
      <c r="S53" s="49">
        <v>48</v>
      </c>
      <c r="T53" s="49">
        <v>0</v>
      </c>
      <c r="Y53" s="49">
        <v>48</v>
      </c>
      <c r="Z53" s="49">
        <v>0</v>
      </c>
      <c r="AE53" s="49">
        <v>48</v>
      </c>
      <c r="AF53" s="49">
        <v>0</v>
      </c>
      <c r="AG53" s="49">
        <v>192</v>
      </c>
      <c r="AH53" s="49">
        <v>0</v>
      </c>
    </row>
    <row r="54" spans="1:34">
      <c r="A54" s="50" t="s">
        <v>50</v>
      </c>
      <c r="B54" s="50" t="s">
        <v>215</v>
      </c>
      <c r="C54" s="50" t="s">
        <v>216</v>
      </c>
      <c r="D54" s="50" t="s">
        <v>217</v>
      </c>
      <c r="E54" s="50" t="s">
        <v>69</v>
      </c>
      <c r="F54" s="50" t="s">
        <v>55</v>
      </c>
      <c r="G54" s="50" t="s">
        <v>56</v>
      </c>
      <c r="H54" s="50" t="s">
        <v>55</v>
      </c>
      <c r="M54" s="49">
        <v>60</v>
      </c>
      <c r="N54" s="49">
        <v>0</v>
      </c>
      <c r="S54" s="49">
        <v>60</v>
      </c>
      <c r="T54" s="49">
        <v>0</v>
      </c>
      <c r="Y54" s="49">
        <v>60</v>
      </c>
      <c r="Z54" s="49">
        <v>0</v>
      </c>
      <c r="AE54" s="49">
        <v>60</v>
      </c>
      <c r="AF54" s="49">
        <v>0</v>
      </c>
      <c r="AG54" s="49">
        <v>240</v>
      </c>
      <c r="AH54" s="49">
        <v>0</v>
      </c>
    </row>
    <row r="55" spans="1:34">
      <c r="A55" s="50" t="s">
        <v>50</v>
      </c>
      <c r="B55" s="50" t="s">
        <v>218</v>
      </c>
      <c r="C55" s="50" t="s">
        <v>219</v>
      </c>
      <c r="D55" s="50" t="s">
        <v>220</v>
      </c>
      <c r="E55" s="50" t="s">
        <v>69</v>
      </c>
      <c r="F55" s="50" t="s">
        <v>55</v>
      </c>
      <c r="G55" s="50" t="s">
        <v>56</v>
      </c>
      <c r="H55" s="50" t="s">
        <v>55</v>
      </c>
      <c r="M55" s="49">
        <v>60</v>
      </c>
      <c r="N55" s="49">
        <v>15630</v>
      </c>
      <c r="S55" s="49">
        <v>60</v>
      </c>
      <c r="T55" s="49">
        <v>15630</v>
      </c>
      <c r="Y55" s="49">
        <v>60</v>
      </c>
      <c r="Z55" s="49">
        <v>15630</v>
      </c>
      <c r="AE55" s="49">
        <v>60</v>
      </c>
      <c r="AF55" s="49">
        <v>15630</v>
      </c>
      <c r="AG55" s="49">
        <v>240</v>
      </c>
      <c r="AH55" s="49">
        <v>62520</v>
      </c>
    </row>
    <row r="56" spans="1:34">
      <c r="A56" s="50" t="s">
        <v>50</v>
      </c>
      <c r="B56" s="50" t="s">
        <v>221</v>
      </c>
      <c r="C56" s="50" t="s">
        <v>222</v>
      </c>
      <c r="D56" s="50" t="s">
        <v>223</v>
      </c>
      <c r="E56" s="50" t="s">
        <v>69</v>
      </c>
      <c r="F56" s="50" t="s">
        <v>55</v>
      </c>
      <c r="G56" s="50" t="s">
        <v>56</v>
      </c>
      <c r="H56" s="50" t="s">
        <v>55</v>
      </c>
      <c r="M56" s="49">
        <v>18</v>
      </c>
      <c r="N56" s="49">
        <v>5550</v>
      </c>
      <c r="S56" s="49">
        <v>18</v>
      </c>
      <c r="T56" s="49">
        <v>5550</v>
      </c>
      <c r="Y56" s="49">
        <v>18</v>
      </c>
      <c r="Z56" s="49">
        <v>5550</v>
      </c>
      <c r="AE56" s="49">
        <v>18</v>
      </c>
      <c r="AF56" s="49">
        <v>5550</v>
      </c>
      <c r="AG56" s="49">
        <v>72</v>
      </c>
      <c r="AH56" s="49">
        <v>22200</v>
      </c>
    </row>
    <row r="57" spans="1:34">
      <c r="A57" s="50" t="s">
        <v>50</v>
      </c>
      <c r="B57" s="50" t="s">
        <v>224</v>
      </c>
      <c r="C57" s="50" t="s">
        <v>207</v>
      </c>
      <c r="D57" s="50" t="s">
        <v>208</v>
      </c>
      <c r="E57" s="50" t="s">
        <v>54</v>
      </c>
      <c r="F57" s="50" t="s">
        <v>55</v>
      </c>
      <c r="G57" s="50" t="s">
        <v>56</v>
      </c>
      <c r="H57" s="50" t="s">
        <v>55</v>
      </c>
      <c r="M57" s="49">
        <v>12</v>
      </c>
      <c r="N57" s="49">
        <v>3150</v>
      </c>
      <c r="S57" s="49">
        <v>12</v>
      </c>
      <c r="T57" s="49">
        <v>3150</v>
      </c>
      <c r="Y57" s="49">
        <v>12</v>
      </c>
      <c r="Z57" s="49">
        <v>3150</v>
      </c>
      <c r="AE57" s="49">
        <v>12</v>
      </c>
      <c r="AF57" s="49">
        <v>3150</v>
      </c>
      <c r="AG57" s="49">
        <v>48</v>
      </c>
      <c r="AH57" s="49">
        <v>12600</v>
      </c>
    </row>
    <row r="58" spans="1:34">
      <c r="A58" s="50" t="s">
        <v>50</v>
      </c>
      <c r="B58" s="50" t="s">
        <v>225</v>
      </c>
      <c r="C58" s="50" t="s">
        <v>226</v>
      </c>
      <c r="D58" s="50" t="s">
        <v>227</v>
      </c>
      <c r="E58" s="50" t="s">
        <v>54</v>
      </c>
      <c r="F58" s="50" t="s">
        <v>55</v>
      </c>
      <c r="G58" s="50" t="s">
        <v>56</v>
      </c>
      <c r="H58" s="50" t="s">
        <v>55</v>
      </c>
      <c r="M58" s="49">
        <v>30</v>
      </c>
      <c r="N58" s="49">
        <v>6390</v>
      </c>
      <c r="S58" s="49">
        <v>30</v>
      </c>
      <c r="T58" s="49">
        <v>6390</v>
      </c>
      <c r="Y58" s="49">
        <v>30</v>
      </c>
      <c r="Z58" s="49">
        <v>6390</v>
      </c>
      <c r="AE58" s="49">
        <v>30</v>
      </c>
      <c r="AF58" s="49">
        <v>6390</v>
      </c>
      <c r="AG58" s="49">
        <v>120</v>
      </c>
      <c r="AH58" s="49">
        <v>25560</v>
      </c>
    </row>
    <row r="59" spans="1:34">
      <c r="A59" s="50" t="s">
        <v>50</v>
      </c>
      <c r="B59" s="50" t="s">
        <v>228</v>
      </c>
      <c r="C59" s="50" t="s">
        <v>229</v>
      </c>
      <c r="D59" s="50" t="s">
        <v>230</v>
      </c>
      <c r="E59" s="50" t="s">
        <v>54</v>
      </c>
      <c r="F59" s="50" t="s">
        <v>55</v>
      </c>
      <c r="G59" s="50" t="s">
        <v>56</v>
      </c>
      <c r="H59" s="50" t="s">
        <v>55</v>
      </c>
      <c r="M59" s="49">
        <v>30</v>
      </c>
      <c r="N59" s="49">
        <v>0</v>
      </c>
      <c r="S59" s="49">
        <v>30</v>
      </c>
      <c r="T59" s="49">
        <v>0</v>
      </c>
      <c r="Y59" s="49">
        <v>30</v>
      </c>
      <c r="Z59" s="49">
        <v>0</v>
      </c>
      <c r="AE59" s="49">
        <v>30</v>
      </c>
      <c r="AF59" s="49">
        <v>0</v>
      </c>
      <c r="AG59" s="49">
        <v>120</v>
      </c>
      <c r="AH59" s="49">
        <v>0</v>
      </c>
    </row>
    <row r="60" spans="1:34">
      <c r="A60" s="50" t="s">
        <v>50</v>
      </c>
      <c r="B60" s="50" t="s">
        <v>231</v>
      </c>
      <c r="C60" s="50" t="s">
        <v>232</v>
      </c>
      <c r="D60" s="50" t="s">
        <v>233</v>
      </c>
      <c r="E60" s="50" t="s">
        <v>54</v>
      </c>
      <c r="F60" s="50" t="s">
        <v>55</v>
      </c>
      <c r="G60" s="50" t="s">
        <v>56</v>
      </c>
      <c r="H60" s="50" t="s">
        <v>55</v>
      </c>
      <c r="M60" s="49">
        <v>30</v>
      </c>
      <c r="N60" s="49">
        <v>0</v>
      </c>
      <c r="S60" s="49">
        <v>30</v>
      </c>
      <c r="T60" s="49">
        <v>0</v>
      </c>
      <c r="Y60" s="49">
        <v>30</v>
      </c>
      <c r="Z60" s="49">
        <v>0</v>
      </c>
      <c r="AE60" s="49">
        <v>30</v>
      </c>
      <c r="AF60" s="49">
        <v>0</v>
      </c>
      <c r="AG60" s="49">
        <v>120</v>
      </c>
      <c r="AH60" s="49">
        <v>0</v>
      </c>
    </row>
    <row r="61" spans="1:34">
      <c r="A61" s="50" t="s">
        <v>50</v>
      </c>
      <c r="B61" s="50" t="s">
        <v>234</v>
      </c>
      <c r="C61" s="50" t="s">
        <v>235</v>
      </c>
      <c r="D61" s="50" t="s">
        <v>236</v>
      </c>
      <c r="E61" s="50" t="s">
        <v>54</v>
      </c>
      <c r="F61" s="50" t="s">
        <v>55</v>
      </c>
      <c r="G61" s="50" t="s">
        <v>56</v>
      </c>
      <c r="H61" s="50" t="s">
        <v>55</v>
      </c>
      <c r="M61" s="49">
        <v>18</v>
      </c>
      <c r="N61" s="49">
        <v>0</v>
      </c>
      <c r="S61" s="49">
        <v>18</v>
      </c>
      <c r="T61" s="49">
        <v>0</v>
      </c>
      <c r="Y61" s="49">
        <v>18</v>
      </c>
      <c r="Z61" s="49">
        <v>0</v>
      </c>
      <c r="AE61" s="49">
        <v>18</v>
      </c>
      <c r="AF61" s="49">
        <v>0</v>
      </c>
      <c r="AG61" s="49">
        <v>72</v>
      </c>
      <c r="AH61" s="49">
        <v>0</v>
      </c>
    </row>
    <row r="62" spans="1:34">
      <c r="A62" s="50" t="s">
        <v>50</v>
      </c>
      <c r="B62" s="50" t="s">
        <v>237</v>
      </c>
      <c r="C62" s="50" t="s">
        <v>238</v>
      </c>
      <c r="D62" s="50" t="s">
        <v>239</v>
      </c>
      <c r="E62" s="50" t="s">
        <v>69</v>
      </c>
      <c r="F62" s="50" t="s">
        <v>55</v>
      </c>
      <c r="G62" s="50" t="s">
        <v>56</v>
      </c>
      <c r="H62" s="50" t="s">
        <v>55</v>
      </c>
      <c r="M62" s="49">
        <v>18</v>
      </c>
      <c r="N62" s="49">
        <v>5550</v>
      </c>
      <c r="S62" s="49">
        <v>18</v>
      </c>
      <c r="T62" s="49">
        <v>5550</v>
      </c>
      <c r="Y62" s="49">
        <v>18</v>
      </c>
      <c r="Z62" s="49">
        <v>5550</v>
      </c>
      <c r="AE62" s="49">
        <v>18</v>
      </c>
      <c r="AF62" s="49">
        <v>5550</v>
      </c>
      <c r="AG62" s="49">
        <v>72</v>
      </c>
      <c r="AH62" s="49">
        <v>22200</v>
      </c>
    </row>
    <row r="63" spans="1:34">
      <c r="A63" s="50" t="s">
        <v>50</v>
      </c>
      <c r="B63" s="50" t="s">
        <v>240</v>
      </c>
      <c r="C63" s="50" t="s">
        <v>241</v>
      </c>
      <c r="D63" s="50" t="s">
        <v>242</v>
      </c>
      <c r="E63" s="50" t="s">
        <v>54</v>
      </c>
      <c r="F63" s="50" t="s">
        <v>55</v>
      </c>
      <c r="G63" s="50" t="s">
        <v>56</v>
      </c>
      <c r="H63" s="50" t="s">
        <v>55</v>
      </c>
      <c r="M63" s="49">
        <v>24</v>
      </c>
      <c r="N63" s="49">
        <v>5310</v>
      </c>
      <c r="S63" s="49">
        <v>24</v>
      </c>
      <c r="T63" s="49">
        <v>5310</v>
      </c>
      <c r="Y63" s="49">
        <v>24</v>
      </c>
      <c r="Z63" s="49">
        <v>5310</v>
      </c>
      <c r="AE63" s="49">
        <v>24</v>
      </c>
      <c r="AF63" s="49">
        <v>5310</v>
      </c>
      <c r="AG63" s="49">
        <v>96</v>
      </c>
      <c r="AH63" s="49">
        <v>21240</v>
      </c>
    </row>
    <row r="64" spans="1:34">
      <c r="A64" s="50" t="s">
        <v>50</v>
      </c>
      <c r="B64" s="50" t="s">
        <v>243</v>
      </c>
      <c r="C64" s="50" t="s">
        <v>244</v>
      </c>
      <c r="D64" s="50" t="s">
        <v>245</v>
      </c>
      <c r="E64" s="50" t="s">
        <v>54</v>
      </c>
      <c r="F64" s="50" t="s">
        <v>55</v>
      </c>
      <c r="G64" s="50" t="s">
        <v>56</v>
      </c>
      <c r="H64" s="50" t="s">
        <v>55</v>
      </c>
      <c r="M64" s="49">
        <v>24</v>
      </c>
      <c r="N64" s="49">
        <v>5310</v>
      </c>
      <c r="S64" s="49">
        <v>24</v>
      </c>
      <c r="T64" s="49">
        <v>5310</v>
      </c>
      <c r="Y64" s="49">
        <v>24</v>
      </c>
      <c r="Z64" s="49">
        <v>5310</v>
      </c>
      <c r="AE64" s="49">
        <v>24</v>
      </c>
      <c r="AF64" s="49">
        <v>5310</v>
      </c>
      <c r="AG64" s="49">
        <v>96</v>
      </c>
      <c r="AH64" s="49">
        <v>21240</v>
      </c>
    </row>
    <row r="65" spans="1:34">
      <c r="A65" s="50" t="s">
        <v>50</v>
      </c>
      <c r="B65" s="50" t="s">
        <v>246</v>
      </c>
      <c r="C65" s="50" t="s">
        <v>247</v>
      </c>
      <c r="D65" s="50" t="s">
        <v>242</v>
      </c>
      <c r="E65" s="50" t="s">
        <v>69</v>
      </c>
      <c r="F65" s="50" t="s">
        <v>55</v>
      </c>
      <c r="G65" s="50" t="s">
        <v>56</v>
      </c>
      <c r="H65" s="50" t="s">
        <v>55</v>
      </c>
      <c r="M65" s="49">
        <v>24</v>
      </c>
      <c r="N65" s="49">
        <v>6990</v>
      </c>
      <c r="S65" s="49">
        <v>24</v>
      </c>
      <c r="T65" s="49">
        <v>6990</v>
      </c>
      <c r="Y65" s="49">
        <v>24</v>
      </c>
      <c r="Z65" s="49">
        <v>6990</v>
      </c>
      <c r="AE65" s="49">
        <v>24</v>
      </c>
      <c r="AF65" s="49">
        <v>6990</v>
      </c>
      <c r="AG65" s="49">
        <v>96</v>
      </c>
      <c r="AH65" s="49">
        <v>27960</v>
      </c>
    </row>
    <row r="66" spans="1:34">
      <c r="A66" s="50" t="s">
        <v>50</v>
      </c>
      <c r="B66" s="50" t="s">
        <v>248</v>
      </c>
      <c r="C66" s="50" t="s">
        <v>249</v>
      </c>
      <c r="D66" s="50" t="s">
        <v>250</v>
      </c>
      <c r="E66" s="50" t="s">
        <v>54</v>
      </c>
      <c r="F66" s="50" t="s">
        <v>55</v>
      </c>
      <c r="G66" s="50" t="s">
        <v>56</v>
      </c>
      <c r="H66" s="50" t="s">
        <v>55</v>
      </c>
      <c r="M66" s="49">
        <v>36</v>
      </c>
      <c r="N66" s="49">
        <v>7470</v>
      </c>
      <c r="S66" s="49">
        <v>36</v>
      </c>
      <c r="T66" s="49">
        <v>7470</v>
      </c>
      <c r="Y66" s="49">
        <v>36</v>
      </c>
      <c r="Z66" s="49">
        <v>7470</v>
      </c>
      <c r="AE66" s="49">
        <v>36</v>
      </c>
      <c r="AF66" s="49">
        <v>7470</v>
      </c>
      <c r="AG66" s="49">
        <v>144</v>
      </c>
      <c r="AH66" s="49">
        <v>29880</v>
      </c>
    </row>
    <row r="67" spans="1:34">
      <c r="A67" s="50" t="s">
        <v>50</v>
      </c>
      <c r="B67" s="50" t="s">
        <v>251</v>
      </c>
      <c r="C67" s="50" t="s">
        <v>252</v>
      </c>
      <c r="D67" s="50" t="s">
        <v>253</v>
      </c>
      <c r="E67" s="50" t="s">
        <v>69</v>
      </c>
      <c r="F67" s="50" t="s">
        <v>55</v>
      </c>
      <c r="G67" s="50" t="s">
        <v>56</v>
      </c>
      <c r="H67" s="50" t="s">
        <v>55</v>
      </c>
      <c r="M67" s="49">
        <v>36</v>
      </c>
      <c r="N67" s="49">
        <v>9870</v>
      </c>
      <c r="S67" s="49">
        <v>36</v>
      </c>
      <c r="T67" s="49">
        <v>9870</v>
      </c>
      <c r="Y67" s="49">
        <v>36</v>
      </c>
      <c r="Z67" s="49">
        <v>9870</v>
      </c>
      <c r="AE67" s="49">
        <v>36</v>
      </c>
      <c r="AF67" s="49">
        <v>9870</v>
      </c>
      <c r="AG67" s="49">
        <v>144</v>
      </c>
      <c r="AH67" s="49">
        <v>39480</v>
      </c>
    </row>
    <row r="68" spans="1:34">
      <c r="A68" s="50" t="s">
        <v>50</v>
      </c>
      <c r="B68" s="50" t="s">
        <v>254</v>
      </c>
      <c r="C68" s="50" t="s">
        <v>255</v>
      </c>
      <c r="D68" s="50" t="s">
        <v>256</v>
      </c>
      <c r="E68" s="50" t="s">
        <v>54</v>
      </c>
      <c r="F68" s="50" t="s">
        <v>55</v>
      </c>
      <c r="G68" s="50" t="s">
        <v>56</v>
      </c>
      <c r="H68" s="50" t="s">
        <v>55</v>
      </c>
      <c r="M68" s="49">
        <v>30</v>
      </c>
      <c r="N68" s="49">
        <v>6390</v>
      </c>
      <c r="S68" s="49">
        <v>30</v>
      </c>
      <c r="T68" s="49">
        <v>6390</v>
      </c>
      <c r="Y68" s="49">
        <v>30</v>
      </c>
      <c r="Z68" s="49">
        <v>6390</v>
      </c>
      <c r="AE68" s="49">
        <v>30</v>
      </c>
      <c r="AF68" s="49">
        <v>6390</v>
      </c>
      <c r="AG68" s="49">
        <v>120</v>
      </c>
      <c r="AH68" s="49">
        <v>25560</v>
      </c>
    </row>
    <row r="69" spans="1:34">
      <c r="A69" s="50" t="s">
        <v>50</v>
      </c>
      <c r="B69" s="50" t="s">
        <v>257</v>
      </c>
      <c r="C69" s="50" t="s">
        <v>258</v>
      </c>
      <c r="D69" s="50" t="s">
        <v>253</v>
      </c>
      <c r="E69" s="50" t="s">
        <v>54</v>
      </c>
      <c r="F69" s="50" t="s">
        <v>55</v>
      </c>
      <c r="G69" s="50" t="s">
        <v>56</v>
      </c>
      <c r="H69" s="50" t="s">
        <v>55</v>
      </c>
      <c r="M69" s="49">
        <v>27</v>
      </c>
      <c r="N69" s="49">
        <v>5850</v>
      </c>
      <c r="S69" s="49">
        <v>27</v>
      </c>
      <c r="T69" s="49">
        <v>5850</v>
      </c>
      <c r="Y69" s="49">
        <v>27</v>
      </c>
      <c r="Z69" s="49">
        <v>5850</v>
      </c>
      <c r="AE69" s="49">
        <v>27</v>
      </c>
      <c r="AF69" s="49">
        <v>5850</v>
      </c>
      <c r="AG69" s="49">
        <v>108</v>
      </c>
      <c r="AH69" s="49">
        <v>23400</v>
      </c>
    </row>
    <row r="70" spans="1:34">
      <c r="A70" s="50" t="s">
        <v>50</v>
      </c>
      <c r="B70" s="50" t="s">
        <v>259</v>
      </c>
      <c r="C70" s="50" t="s">
        <v>260</v>
      </c>
      <c r="D70" s="50" t="s">
        <v>261</v>
      </c>
      <c r="E70" s="50" t="s">
        <v>54</v>
      </c>
      <c r="F70" s="50" t="s">
        <v>55</v>
      </c>
      <c r="G70" s="50" t="s">
        <v>56</v>
      </c>
      <c r="H70" s="50" t="s">
        <v>55</v>
      </c>
      <c r="M70" s="49">
        <v>18</v>
      </c>
      <c r="N70" s="49">
        <v>4230</v>
      </c>
      <c r="S70" s="49">
        <v>18</v>
      </c>
      <c r="T70" s="49">
        <v>4230</v>
      </c>
      <c r="Y70" s="49">
        <v>18</v>
      </c>
      <c r="Z70" s="49">
        <v>4230</v>
      </c>
      <c r="AE70" s="49">
        <v>18</v>
      </c>
      <c r="AF70" s="49">
        <v>4230</v>
      </c>
      <c r="AG70" s="49">
        <v>72</v>
      </c>
      <c r="AH70" s="49">
        <v>16920</v>
      </c>
    </row>
    <row r="71" spans="1:34">
      <c r="A71" s="50" t="s">
        <v>50</v>
      </c>
      <c r="B71" s="50" t="s">
        <v>262</v>
      </c>
      <c r="C71" s="50" t="s">
        <v>263</v>
      </c>
      <c r="D71" s="50" t="s">
        <v>264</v>
      </c>
      <c r="E71" s="50" t="s">
        <v>69</v>
      </c>
      <c r="F71" s="50" t="s">
        <v>55</v>
      </c>
      <c r="G71" s="50" t="s">
        <v>56</v>
      </c>
      <c r="H71" s="50" t="s">
        <v>55</v>
      </c>
      <c r="M71" s="49">
        <v>24</v>
      </c>
      <c r="N71" s="49">
        <v>6990</v>
      </c>
      <c r="S71" s="49">
        <v>24</v>
      </c>
      <c r="T71" s="49">
        <v>6990</v>
      </c>
      <c r="Y71" s="49">
        <v>24</v>
      </c>
      <c r="Z71" s="49">
        <v>6990</v>
      </c>
      <c r="AE71" s="49">
        <v>24</v>
      </c>
      <c r="AF71" s="49">
        <v>6990</v>
      </c>
      <c r="AG71" s="49">
        <v>96</v>
      </c>
      <c r="AH71" s="49">
        <v>27960</v>
      </c>
    </row>
    <row r="72" spans="1:34">
      <c r="A72" s="50" t="s">
        <v>50</v>
      </c>
      <c r="B72" s="50" t="s">
        <v>265</v>
      </c>
      <c r="C72" s="50" t="s">
        <v>266</v>
      </c>
      <c r="D72" s="50" t="s">
        <v>267</v>
      </c>
      <c r="E72" s="50" t="s">
        <v>54</v>
      </c>
      <c r="F72" s="50" t="s">
        <v>55</v>
      </c>
      <c r="G72" s="50" t="s">
        <v>56</v>
      </c>
      <c r="H72" s="50" t="s">
        <v>55</v>
      </c>
      <c r="M72" s="49">
        <v>18</v>
      </c>
      <c r="N72" s="49">
        <v>4230</v>
      </c>
      <c r="S72" s="49">
        <v>18</v>
      </c>
      <c r="T72" s="49">
        <v>4230</v>
      </c>
      <c r="Y72" s="49">
        <v>18</v>
      </c>
      <c r="Z72" s="49">
        <v>4230</v>
      </c>
      <c r="AE72" s="49">
        <v>18</v>
      </c>
      <c r="AF72" s="49">
        <v>4230</v>
      </c>
      <c r="AG72" s="49">
        <v>72</v>
      </c>
      <c r="AH72" s="49">
        <v>16920</v>
      </c>
    </row>
    <row r="73" spans="1:34">
      <c r="A73" s="50" t="s">
        <v>50</v>
      </c>
      <c r="B73" s="50" t="s">
        <v>268</v>
      </c>
      <c r="C73" s="50" t="s">
        <v>269</v>
      </c>
      <c r="D73" s="50" t="s">
        <v>270</v>
      </c>
      <c r="E73" s="50" t="s">
        <v>54</v>
      </c>
      <c r="F73" s="50" t="s">
        <v>55</v>
      </c>
      <c r="G73" s="50" t="s">
        <v>56</v>
      </c>
      <c r="H73" s="50" t="s">
        <v>55</v>
      </c>
      <c r="M73" s="49">
        <v>30</v>
      </c>
      <c r="N73" s="49">
        <v>6390</v>
      </c>
      <c r="S73" s="49">
        <v>30</v>
      </c>
      <c r="T73" s="49">
        <v>6390</v>
      </c>
      <c r="Y73" s="49">
        <v>30</v>
      </c>
      <c r="Z73" s="49">
        <v>6390</v>
      </c>
      <c r="AE73" s="49">
        <v>30</v>
      </c>
      <c r="AF73" s="49">
        <v>6390</v>
      </c>
      <c r="AG73" s="49">
        <v>120</v>
      </c>
      <c r="AH73" s="49">
        <v>25560</v>
      </c>
    </row>
    <row r="74" spans="1:34">
      <c r="A74" s="50" t="s">
        <v>50</v>
      </c>
      <c r="B74" s="50" t="s">
        <v>271</v>
      </c>
      <c r="C74" s="50" t="s">
        <v>272</v>
      </c>
      <c r="D74" s="50" t="s">
        <v>273</v>
      </c>
      <c r="E74" s="50" t="s">
        <v>54</v>
      </c>
      <c r="F74" s="50" t="s">
        <v>55</v>
      </c>
      <c r="G74" s="50" t="s">
        <v>56</v>
      </c>
      <c r="H74" s="50" t="s">
        <v>55</v>
      </c>
      <c r="M74" s="49">
        <v>48</v>
      </c>
      <c r="N74" s="49">
        <v>9630</v>
      </c>
      <c r="S74" s="49">
        <v>48</v>
      </c>
      <c r="T74" s="49">
        <v>9630</v>
      </c>
      <c r="Y74" s="49">
        <v>48</v>
      </c>
      <c r="Z74" s="49">
        <v>9630</v>
      </c>
      <c r="AE74" s="49">
        <v>48</v>
      </c>
      <c r="AF74" s="49">
        <v>9630</v>
      </c>
      <c r="AG74" s="49">
        <v>192</v>
      </c>
      <c r="AH74" s="49">
        <v>38520</v>
      </c>
    </row>
    <row r="75" spans="1:34">
      <c r="A75" s="50" t="s">
        <v>50</v>
      </c>
      <c r="B75" s="50" t="s">
        <v>274</v>
      </c>
      <c r="C75" s="50" t="s">
        <v>275</v>
      </c>
      <c r="D75" s="50" t="s">
        <v>276</v>
      </c>
      <c r="E75" s="50" t="s">
        <v>54</v>
      </c>
      <c r="F75" s="50" t="s">
        <v>55</v>
      </c>
      <c r="G75" s="50" t="s">
        <v>56</v>
      </c>
      <c r="H75" s="50" t="s">
        <v>55</v>
      </c>
      <c r="M75" s="49">
        <v>42</v>
      </c>
      <c r="N75" s="49">
        <v>8550</v>
      </c>
      <c r="S75" s="49">
        <v>42</v>
      </c>
      <c r="T75" s="49">
        <v>8550</v>
      </c>
      <c r="Y75" s="49">
        <v>42</v>
      </c>
      <c r="Z75" s="49">
        <v>8550</v>
      </c>
      <c r="AE75" s="49">
        <v>42</v>
      </c>
      <c r="AF75" s="49">
        <v>8550</v>
      </c>
      <c r="AG75" s="49">
        <v>168</v>
      </c>
      <c r="AH75" s="49">
        <v>34200</v>
      </c>
    </row>
    <row r="76" spans="1:34">
      <c r="A76" s="50" t="s">
        <v>50</v>
      </c>
      <c r="B76" s="50" t="s">
        <v>277</v>
      </c>
      <c r="C76" s="50" t="s">
        <v>278</v>
      </c>
      <c r="D76" s="50" t="s">
        <v>279</v>
      </c>
      <c r="E76" s="50" t="s">
        <v>54</v>
      </c>
      <c r="F76" s="50" t="s">
        <v>55</v>
      </c>
      <c r="G76" s="50" t="s">
        <v>56</v>
      </c>
      <c r="H76" s="50" t="s">
        <v>55</v>
      </c>
      <c r="M76" s="49">
        <v>90</v>
      </c>
      <c r="N76" s="49">
        <v>0</v>
      </c>
      <c r="S76" s="49">
        <v>90</v>
      </c>
      <c r="T76" s="49">
        <v>0</v>
      </c>
      <c r="Y76" s="49">
        <v>90</v>
      </c>
      <c r="Z76" s="49">
        <v>0</v>
      </c>
      <c r="AE76" s="49">
        <v>90</v>
      </c>
      <c r="AF76" s="49">
        <v>0</v>
      </c>
      <c r="AG76" s="49">
        <v>360</v>
      </c>
      <c r="AH76" s="49">
        <v>0</v>
      </c>
    </row>
    <row r="77" spans="1:34">
      <c r="A77" s="50" t="s">
        <v>50</v>
      </c>
      <c r="B77" s="50" t="s">
        <v>280</v>
      </c>
      <c r="C77" s="50" t="s">
        <v>281</v>
      </c>
      <c r="D77" s="50" t="s">
        <v>282</v>
      </c>
      <c r="E77" s="50" t="s">
        <v>69</v>
      </c>
      <c r="F77" s="50" t="s">
        <v>55</v>
      </c>
      <c r="G77" s="50" t="s">
        <v>56</v>
      </c>
      <c r="H77" s="50" t="s">
        <v>55</v>
      </c>
      <c r="M77" s="49">
        <v>18</v>
      </c>
      <c r="N77" s="49">
        <v>0</v>
      </c>
      <c r="S77" s="49">
        <v>18</v>
      </c>
      <c r="T77" s="49">
        <v>0</v>
      </c>
      <c r="Y77" s="49">
        <v>18</v>
      </c>
      <c r="Z77" s="49">
        <v>0</v>
      </c>
      <c r="AE77" s="49">
        <v>18</v>
      </c>
      <c r="AF77" s="49">
        <v>0</v>
      </c>
      <c r="AG77" s="49">
        <v>72</v>
      </c>
      <c r="AH77" s="49">
        <v>0</v>
      </c>
    </row>
    <row r="78" spans="1:34">
      <c r="A78" s="50" t="s">
        <v>50</v>
      </c>
      <c r="B78" s="50" t="s">
        <v>283</v>
      </c>
      <c r="C78" s="50" t="s">
        <v>284</v>
      </c>
      <c r="D78" s="50" t="s">
        <v>285</v>
      </c>
      <c r="E78" s="50" t="s">
        <v>69</v>
      </c>
      <c r="F78" s="50" t="s">
        <v>55</v>
      </c>
      <c r="G78" s="50" t="s">
        <v>56</v>
      </c>
      <c r="H78" s="50" t="s">
        <v>55</v>
      </c>
      <c r="M78" s="49">
        <v>18</v>
      </c>
      <c r="N78" s="49">
        <v>5550</v>
      </c>
      <c r="S78" s="49">
        <v>18</v>
      </c>
      <c r="T78" s="49">
        <v>5550</v>
      </c>
      <c r="Y78" s="49">
        <v>18</v>
      </c>
      <c r="Z78" s="49">
        <v>5550</v>
      </c>
      <c r="AE78" s="49">
        <v>18</v>
      </c>
      <c r="AF78" s="49">
        <v>5550</v>
      </c>
      <c r="AG78" s="49">
        <v>72</v>
      </c>
      <c r="AH78" s="49">
        <v>22200</v>
      </c>
    </row>
    <row r="79" spans="1:34">
      <c r="A79" s="50" t="s">
        <v>50</v>
      </c>
      <c r="B79" s="50" t="s">
        <v>286</v>
      </c>
      <c r="C79" s="50" t="s">
        <v>287</v>
      </c>
      <c r="D79" s="50" t="s">
        <v>288</v>
      </c>
      <c r="E79" s="50" t="s">
        <v>54</v>
      </c>
      <c r="F79" s="50" t="s">
        <v>55</v>
      </c>
      <c r="G79" s="50" t="s">
        <v>56</v>
      </c>
      <c r="H79" s="50" t="s">
        <v>55</v>
      </c>
      <c r="M79" s="49">
        <v>30</v>
      </c>
      <c r="N79" s="49">
        <v>6390</v>
      </c>
      <c r="S79" s="49">
        <v>30</v>
      </c>
      <c r="T79" s="49">
        <v>6390</v>
      </c>
      <c r="Y79" s="49">
        <v>30</v>
      </c>
      <c r="Z79" s="49">
        <v>6390</v>
      </c>
      <c r="AE79" s="49">
        <v>30</v>
      </c>
      <c r="AF79" s="49">
        <v>6390</v>
      </c>
      <c r="AG79" s="49">
        <v>120</v>
      </c>
      <c r="AH79" s="49">
        <v>25560</v>
      </c>
    </row>
    <row r="80" spans="1:34">
      <c r="A80" s="50" t="s">
        <v>50</v>
      </c>
      <c r="B80" s="50" t="s">
        <v>289</v>
      </c>
      <c r="C80" s="50" t="s">
        <v>290</v>
      </c>
      <c r="D80" s="50" t="s">
        <v>291</v>
      </c>
      <c r="E80" s="50" t="s">
        <v>69</v>
      </c>
      <c r="F80" s="50" t="s">
        <v>55</v>
      </c>
      <c r="G80" s="50" t="s">
        <v>56</v>
      </c>
      <c r="H80" s="50" t="s">
        <v>55</v>
      </c>
      <c r="M80" s="49">
        <v>30</v>
      </c>
      <c r="N80" s="49">
        <v>8430</v>
      </c>
      <c r="S80" s="49">
        <v>30</v>
      </c>
      <c r="T80" s="49">
        <v>8430</v>
      </c>
      <c r="Y80" s="49">
        <v>30</v>
      </c>
      <c r="Z80" s="49">
        <v>8430</v>
      </c>
      <c r="AE80" s="49">
        <v>30</v>
      </c>
      <c r="AF80" s="49">
        <v>8430</v>
      </c>
      <c r="AG80" s="49">
        <v>120</v>
      </c>
      <c r="AH80" s="49">
        <v>33720</v>
      </c>
    </row>
    <row r="81" spans="1:34">
      <c r="A81" s="50" t="s">
        <v>50</v>
      </c>
      <c r="B81" s="50" t="s">
        <v>292</v>
      </c>
      <c r="C81" s="50" t="s">
        <v>293</v>
      </c>
      <c r="D81" s="50" t="s">
        <v>294</v>
      </c>
      <c r="E81" s="50" t="s">
        <v>54</v>
      </c>
      <c r="F81" s="50" t="s">
        <v>55</v>
      </c>
      <c r="G81" s="50" t="s">
        <v>56</v>
      </c>
      <c r="H81" s="50" t="s">
        <v>55</v>
      </c>
      <c r="M81" s="49">
        <v>60</v>
      </c>
      <c r="N81" s="49">
        <v>11790</v>
      </c>
      <c r="S81" s="49">
        <v>60</v>
      </c>
      <c r="T81" s="49">
        <v>11790</v>
      </c>
      <c r="Y81" s="49">
        <v>60</v>
      </c>
      <c r="Z81" s="49">
        <v>11790</v>
      </c>
      <c r="AE81" s="49">
        <v>60</v>
      </c>
      <c r="AF81" s="49">
        <v>11790</v>
      </c>
      <c r="AG81" s="49">
        <v>240</v>
      </c>
      <c r="AH81" s="49">
        <v>47160</v>
      </c>
    </row>
    <row r="82" spans="1:34">
      <c r="A82" s="50" t="s">
        <v>50</v>
      </c>
      <c r="B82" s="50" t="s">
        <v>295</v>
      </c>
      <c r="C82" s="50" t="s">
        <v>296</v>
      </c>
      <c r="D82" s="50" t="s">
        <v>297</v>
      </c>
      <c r="E82" s="50" t="s">
        <v>69</v>
      </c>
      <c r="F82" s="50" t="s">
        <v>55</v>
      </c>
      <c r="G82" s="50" t="s">
        <v>56</v>
      </c>
      <c r="H82" s="50" t="s">
        <v>55</v>
      </c>
      <c r="M82" s="49">
        <v>30</v>
      </c>
      <c r="N82" s="49">
        <v>8430</v>
      </c>
      <c r="S82" s="49">
        <v>30</v>
      </c>
      <c r="T82" s="49">
        <v>8430</v>
      </c>
      <c r="Y82" s="49">
        <v>30</v>
      </c>
      <c r="Z82" s="49">
        <v>8430</v>
      </c>
      <c r="AE82" s="49">
        <v>30</v>
      </c>
      <c r="AF82" s="49">
        <v>8430</v>
      </c>
      <c r="AG82" s="49">
        <v>120</v>
      </c>
      <c r="AH82" s="49">
        <v>33720</v>
      </c>
    </row>
    <row r="83" spans="1:34">
      <c r="A83" s="50" t="s">
        <v>50</v>
      </c>
      <c r="B83" s="50" t="s">
        <v>298</v>
      </c>
      <c r="C83" s="50" t="s">
        <v>299</v>
      </c>
      <c r="D83" s="50" t="s">
        <v>300</v>
      </c>
      <c r="E83" s="50" t="s">
        <v>54</v>
      </c>
      <c r="F83" s="50" t="s">
        <v>55</v>
      </c>
      <c r="G83" s="50" t="s">
        <v>56</v>
      </c>
      <c r="H83" s="50" t="s">
        <v>55</v>
      </c>
      <c r="M83" s="49">
        <v>24</v>
      </c>
      <c r="N83" s="49">
        <v>5310</v>
      </c>
      <c r="S83" s="49">
        <v>24</v>
      </c>
      <c r="T83" s="49">
        <v>5310</v>
      </c>
      <c r="Y83" s="49">
        <v>24</v>
      </c>
      <c r="Z83" s="49">
        <v>5310</v>
      </c>
      <c r="AE83" s="49">
        <v>24</v>
      </c>
      <c r="AF83" s="49">
        <v>5310</v>
      </c>
      <c r="AG83" s="49">
        <v>96</v>
      </c>
      <c r="AH83" s="49">
        <v>21240</v>
      </c>
    </row>
    <row r="84" spans="1:34">
      <c r="A84" s="50" t="s">
        <v>50</v>
      </c>
      <c r="B84" s="50" t="s">
        <v>301</v>
      </c>
      <c r="C84" s="50" t="s">
        <v>302</v>
      </c>
      <c r="D84" s="50" t="s">
        <v>303</v>
      </c>
      <c r="E84" s="50" t="s">
        <v>54</v>
      </c>
      <c r="F84" s="50" t="s">
        <v>55</v>
      </c>
      <c r="G84" s="50" t="s">
        <v>56</v>
      </c>
      <c r="H84" s="50" t="s">
        <v>55</v>
      </c>
      <c r="M84" s="49">
        <v>36</v>
      </c>
      <c r="N84" s="49">
        <v>7470</v>
      </c>
      <c r="S84" s="49">
        <v>36</v>
      </c>
      <c r="T84" s="49">
        <v>7470</v>
      </c>
      <c r="Y84" s="49">
        <v>36</v>
      </c>
      <c r="Z84" s="49">
        <v>7470</v>
      </c>
      <c r="AE84" s="49">
        <v>36</v>
      </c>
      <c r="AF84" s="49">
        <v>7470</v>
      </c>
      <c r="AG84" s="49">
        <v>144</v>
      </c>
      <c r="AH84" s="49">
        <v>29880</v>
      </c>
    </row>
    <row r="85" spans="1:34">
      <c r="A85" s="50" t="s">
        <v>50</v>
      </c>
      <c r="B85" s="50" t="s">
        <v>304</v>
      </c>
      <c r="C85" s="50" t="s">
        <v>296</v>
      </c>
      <c r="D85" s="50" t="s">
        <v>297</v>
      </c>
      <c r="E85" s="50" t="s">
        <v>54</v>
      </c>
      <c r="F85" s="50" t="s">
        <v>55</v>
      </c>
      <c r="G85" s="50" t="s">
        <v>56</v>
      </c>
      <c r="H85" s="50" t="s">
        <v>55</v>
      </c>
      <c r="M85" s="49">
        <v>66</v>
      </c>
      <c r="N85" s="49">
        <v>14550</v>
      </c>
      <c r="S85" s="49">
        <v>66</v>
      </c>
      <c r="T85" s="49">
        <v>14550</v>
      </c>
      <c r="Y85" s="49">
        <v>66</v>
      </c>
      <c r="Z85" s="49">
        <v>14550</v>
      </c>
      <c r="AE85" s="49">
        <v>66</v>
      </c>
      <c r="AF85" s="49">
        <v>14550</v>
      </c>
      <c r="AG85" s="49">
        <v>264</v>
      </c>
      <c r="AH85" s="49">
        <v>58200</v>
      </c>
    </row>
    <row r="86" spans="1:34">
      <c r="A86" s="50" t="s">
        <v>50</v>
      </c>
      <c r="B86" s="50" t="s">
        <v>305</v>
      </c>
      <c r="C86" s="50" t="s">
        <v>306</v>
      </c>
      <c r="D86" s="50" t="s">
        <v>307</v>
      </c>
      <c r="E86" s="50" t="s">
        <v>54</v>
      </c>
      <c r="F86" s="50" t="s">
        <v>55</v>
      </c>
      <c r="G86" s="50" t="s">
        <v>56</v>
      </c>
      <c r="H86" s="50" t="s">
        <v>55</v>
      </c>
      <c r="M86" s="49">
        <v>6</v>
      </c>
      <c r="N86" s="49">
        <v>2070</v>
      </c>
      <c r="S86" s="49">
        <v>6</v>
      </c>
      <c r="T86" s="49">
        <v>2070</v>
      </c>
      <c r="Y86" s="49">
        <v>6</v>
      </c>
      <c r="Z86" s="49">
        <v>2070</v>
      </c>
      <c r="AE86" s="49">
        <v>6</v>
      </c>
      <c r="AF86" s="49">
        <v>2070</v>
      </c>
      <c r="AG86" s="49">
        <v>24</v>
      </c>
      <c r="AH86" s="49">
        <v>8280</v>
      </c>
    </row>
    <row r="87" spans="1:34">
      <c r="A87" s="50" t="s">
        <v>50</v>
      </c>
      <c r="B87" s="50" t="s">
        <v>308</v>
      </c>
      <c r="C87" s="50" t="s">
        <v>309</v>
      </c>
      <c r="D87" s="50" t="s">
        <v>310</v>
      </c>
      <c r="E87" s="50" t="s">
        <v>54</v>
      </c>
      <c r="F87" s="50" t="s">
        <v>55</v>
      </c>
      <c r="G87" s="50" t="s">
        <v>56</v>
      </c>
      <c r="H87" s="50" t="s">
        <v>55</v>
      </c>
      <c r="M87" s="49">
        <v>30</v>
      </c>
      <c r="N87" s="49">
        <v>6390</v>
      </c>
      <c r="S87" s="49">
        <v>30</v>
      </c>
      <c r="T87" s="49">
        <v>6390</v>
      </c>
      <c r="Y87" s="49">
        <v>30</v>
      </c>
      <c r="Z87" s="49">
        <v>6390</v>
      </c>
      <c r="AE87" s="49">
        <v>30</v>
      </c>
      <c r="AF87" s="49">
        <v>6390</v>
      </c>
      <c r="AG87" s="49">
        <v>120</v>
      </c>
      <c r="AH87" s="49">
        <v>25560</v>
      </c>
    </row>
    <row r="88" spans="1:34">
      <c r="A88" s="50" t="s">
        <v>50</v>
      </c>
      <c r="B88" s="50" t="s">
        <v>311</v>
      </c>
      <c r="C88" s="50" t="s">
        <v>312</v>
      </c>
      <c r="D88" s="50" t="s">
        <v>313</v>
      </c>
      <c r="E88" s="50" t="s">
        <v>54</v>
      </c>
      <c r="F88" s="50" t="s">
        <v>55</v>
      </c>
      <c r="G88" s="50" t="s">
        <v>56</v>
      </c>
      <c r="H88" s="50" t="s">
        <v>55</v>
      </c>
      <c r="M88" s="49">
        <v>36</v>
      </c>
      <c r="N88" s="49">
        <v>0</v>
      </c>
      <c r="S88" s="49">
        <v>36</v>
      </c>
      <c r="T88" s="49">
        <v>0</v>
      </c>
      <c r="Y88" s="49">
        <v>36</v>
      </c>
      <c r="Z88" s="49">
        <v>0</v>
      </c>
      <c r="AE88" s="49">
        <v>36</v>
      </c>
      <c r="AF88" s="49">
        <v>0</v>
      </c>
      <c r="AG88" s="49">
        <v>144</v>
      </c>
      <c r="AH88" s="49">
        <v>0</v>
      </c>
    </row>
    <row r="89" spans="1:34">
      <c r="A89" s="50" t="s">
        <v>50</v>
      </c>
      <c r="B89" s="50" t="s">
        <v>314</v>
      </c>
      <c r="C89" s="50" t="s">
        <v>315</v>
      </c>
      <c r="D89" s="50" t="s">
        <v>316</v>
      </c>
      <c r="E89" s="50" t="s">
        <v>69</v>
      </c>
      <c r="F89" s="50" t="s">
        <v>55</v>
      </c>
      <c r="G89" s="50" t="s">
        <v>56</v>
      </c>
      <c r="H89" s="50" t="s">
        <v>55</v>
      </c>
      <c r="I89" s="49">
        <v>36</v>
      </c>
      <c r="J89" s="49">
        <v>9050</v>
      </c>
      <c r="K89" s="49">
        <v>36</v>
      </c>
      <c r="L89" s="49">
        <v>9050</v>
      </c>
      <c r="M89" s="49">
        <v>36</v>
      </c>
      <c r="N89" s="49">
        <v>9050</v>
      </c>
      <c r="O89" s="49">
        <v>36</v>
      </c>
      <c r="P89" s="49">
        <v>9050</v>
      </c>
      <c r="Q89" s="49">
        <v>36</v>
      </c>
      <c r="R89" s="49">
        <v>9050</v>
      </c>
      <c r="S89" s="49">
        <v>36</v>
      </c>
      <c r="T89" s="49">
        <v>9050</v>
      </c>
      <c r="U89" s="49">
        <v>36</v>
      </c>
      <c r="V89" s="49">
        <v>9050</v>
      </c>
      <c r="W89" s="49">
        <v>36</v>
      </c>
      <c r="X89" s="49">
        <v>9050</v>
      </c>
      <c r="Y89" s="49">
        <v>108</v>
      </c>
      <c r="Z89" s="49">
        <v>27150</v>
      </c>
      <c r="AE89" s="49">
        <v>108</v>
      </c>
      <c r="AF89" s="49">
        <v>27150</v>
      </c>
      <c r="AG89" s="49">
        <v>504</v>
      </c>
      <c r="AH89" s="49">
        <v>126700</v>
      </c>
    </row>
    <row r="90" spans="1:34">
      <c r="A90" s="50" t="s">
        <v>50</v>
      </c>
      <c r="B90" s="50" t="s">
        <v>317</v>
      </c>
      <c r="C90" s="50" t="s">
        <v>318</v>
      </c>
      <c r="D90" s="50" t="s">
        <v>319</v>
      </c>
      <c r="E90" s="50" t="s">
        <v>54</v>
      </c>
      <c r="F90" s="50" t="s">
        <v>55</v>
      </c>
      <c r="G90" s="50" t="s">
        <v>56</v>
      </c>
      <c r="H90" s="50" t="s">
        <v>55</v>
      </c>
      <c r="M90" s="49">
        <v>18</v>
      </c>
      <c r="N90" s="49">
        <v>4230</v>
      </c>
      <c r="S90" s="49">
        <v>18</v>
      </c>
      <c r="T90" s="49">
        <v>4230</v>
      </c>
      <c r="Y90" s="49">
        <v>18</v>
      </c>
      <c r="Z90" s="49">
        <v>4230</v>
      </c>
      <c r="AE90" s="49">
        <v>18</v>
      </c>
      <c r="AF90" s="49">
        <v>4230</v>
      </c>
      <c r="AG90" s="49">
        <v>72</v>
      </c>
      <c r="AH90" s="49">
        <v>16920</v>
      </c>
    </row>
    <row r="91" spans="1:34">
      <c r="A91" s="50" t="s">
        <v>50</v>
      </c>
      <c r="B91" s="50" t="s">
        <v>320</v>
      </c>
      <c r="C91" s="50" t="s">
        <v>321</v>
      </c>
      <c r="D91" s="50" t="s">
        <v>322</v>
      </c>
      <c r="E91" s="50" t="s">
        <v>54</v>
      </c>
      <c r="F91" s="50" t="s">
        <v>55</v>
      </c>
      <c r="G91" s="50" t="s">
        <v>56</v>
      </c>
      <c r="H91" s="50" t="s">
        <v>55</v>
      </c>
      <c r="M91" s="49">
        <v>30</v>
      </c>
      <c r="N91" s="49">
        <v>6390</v>
      </c>
      <c r="S91" s="49">
        <v>30</v>
      </c>
      <c r="T91" s="49">
        <v>6390</v>
      </c>
      <c r="Y91" s="49">
        <v>30</v>
      </c>
      <c r="Z91" s="49">
        <v>6390</v>
      </c>
      <c r="AE91" s="49">
        <v>30</v>
      </c>
      <c r="AF91" s="49">
        <v>6390</v>
      </c>
      <c r="AG91" s="49">
        <v>120</v>
      </c>
      <c r="AH91" s="49">
        <v>25560</v>
      </c>
    </row>
    <row r="92" spans="1:34">
      <c r="A92" s="50" t="s">
        <v>50</v>
      </c>
      <c r="B92" s="50" t="s">
        <v>323</v>
      </c>
      <c r="C92" s="50" t="s">
        <v>324</v>
      </c>
      <c r="D92" s="50" t="s">
        <v>325</v>
      </c>
      <c r="E92" s="50" t="s">
        <v>54</v>
      </c>
      <c r="F92" s="50" t="s">
        <v>55</v>
      </c>
      <c r="G92" s="50" t="s">
        <v>56</v>
      </c>
      <c r="H92" s="50" t="s">
        <v>55</v>
      </c>
      <c r="M92" s="49">
        <v>12</v>
      </c>
      <c r="N92" s="49">
        <v>3150</v>
      </c>
      <c r="S92" s="49">
        <v>12</v>
      </c>
      <c r="T92" s="49">
        <v>3150</v>
      </c>
      <c r="Y92" s="49">
        <v>12</v>
      </c>
      <c r="Z92" s="49">
        <v>3150</v>
      </c>
      <c r="AE92" s="49">
        <v>12</v>
      </c>
      <c r="AF92" s="49">
        <v>3150</v>
      </c>
      <c r="AG92" s="49">
        <v>48</v>
      </c>
      <c r="AH92" s="49">
        <v>12600</v>
      </c>
    </row>
    <row r="93" spans="1:34">
      <c r="A93" s="50" t="s">
        <v>50</v>
      </c>
      <c r="B93" s="50" t="s">
        <v>326</v>
      </c>
      <c r="C93" s="50" t="s">
        <v>327</v>
      </c>
      <c r="D93" s="50" t="s">
        <v>328</v>
      </c>
      <c r="E93" s="50" t="s">
        <v>54</v>
      </c>
      <c r="F93" s="50" t="s">
        <v>55</v>
      </c>
      <c r="G93" s="50" t="s">
        <v>56</v>
      </c>
      <c r="H93" s="50" t="s">
        <v>55</v>
      </c>
      <c r="M93" s="49">
        <v>30</v>
      </c>
      <c r="N93" s="49">
        <v>6390</v>
      </c>
      <c r="S93" s="49">
        <v>30</v>
      </c>
      <c r="T93" s="49">
        <v>6390</v>
      </c>
      <c r="Y93" s="49">
        <v>30</v>
      </c>
      <c r="Z93" s="49">
        <v>6390</v>
      </c>
      <c r="AE93" s="49">
        <v>30</v>
      </c>
      <c r="AF93" s="49">
        <v>6390</v>
      </c>
      <c r="AG93" s="49">
        <v>120</v>
      </c>
      <c r="AH93" s="49">
        <v>25560</v>
      </c>
    </row>
    <row r="94" spans="1:34">
      <c r="A94" s="50" t="s">
        <v>50</v>
      </c>
      <c r="B94" s="50" t="s">
        <v>329</v>
      </c>
      <c r="C94" s="50" t="s">
        <v>238</v>
      </c>
      <c r="D94" s="50" t="s">
        <v>330</v>
      </c>
      <c r="E94" s="50" t="s">
        <v>54</v>
      </c>
      <c r="F94" s="50" t="s">
        <v>55</v>
      </c>
      <c r="G94" s="50" t="s">
        <v>56</v>
      </c>
      <c r="H94" s="50" t="s">
        <v>55</v>
      </c>
      <c r="M94" s="49">
        <v>24</v>
      </c>
      <c r="N94" s="49">
        <v>0</v>
      </c>
      <c r="S94" s="49">
        <v>24</v>
      </c>
      <c r="T94" s="49">
        <v>0</v>
      </c>
      <c r="Y94" s="49">
        <v>24</v>
      </c>
      <c r="Z94" s="49">
        <v>0</v>
      </c>
      <c r="AE94" s="49">
        <v>24</v>
      </c>
      <c r="AF94" s="49">
        <v>0</v>
      </c>
      <c r="AG94" s="49">
        <v>96</v>
      </c>
      <c r="AH94" s="49">
        <v>0</v>
      </c>
    </row>
    <row r="95" spans="1:34">
      <c r="A95" s="50" t="s">
        <v>50</v>
      </c>
      <c r="B95" s="50" t="s">
        <v>331</v>
      </c>
      <c r="C95" s="50" t="s">
        <v>332</v>
      </c>
      <c r="D95" s="50" t="s">
        <v>333</v>
      </c>
      <c r="E95" s="50" t="s">
        <v>54</v>
      </c>
      <c r="F95" s="50" t="s">
        <v>55</v>
      </c>
      <c r="G95" s="50" t="s">
        <v>56</v>
      </c>
      <c r="H95" s="50" t="s">
        <v>55</v>
      </c>
      <c r="M95" s="49">
        <v>30</v>
      </c>
      <c r="N95" s="49">
        <v>6390</v>
      </c>
      <c r="S95" s="49">
        <v>30</v>
      </c>
      <c r="T95" s="49">
        <v>6390</v>
      </c>
      <c r="Y95" s="49">
        <v>30</v>
      </c>
      <c r="Z95" s="49">
        <v>6390</v>
      </c>
      <c r="AE95" s="49">
        <v>30</v>
      </c>
      <c r="AF95" s="49">
        <v>6390</v>
      </c>
      <c r="AG95" s="49">
        <v>120</v>
      </c>
      <c r="AH95" s="49">
        <v>25560</v>
      </c>
    </row>
    <row r="96" spans="1:34">
      <c r="A96" s="50" t="s">
        <v>50</v>
      </c>
      <c r="B96" s="50" t="s">
        <v>334</v>
      </c>
      <c r="C96" s="50" t="s">
        <v>335</v>
      </c>
      <c r="D96" s="50" t="s">
        <v>336</v>
      </c>
      <c r="E96" s="50" t="s">
        <v>54</v>
      </c>
      <c r="F96" s="50" t="s">
        <v>55</v>
      </c>
      <c r="G96" s="50" t="s">
        <v>56</v>
      </c>
      <c r="H96" s="50" t="s">
        <v>55</v>
      </c>
      <c r="M96" s="49">
        <v>30</v>
      </c>
      <c r="N96" s="49">
        <v>0</v>
      </c>
      <c r="S96" s="49">
        <v>30</v>
      </c>
      <c r="T96" s="49">
        <v>0</v>
      </c>
      <c r="Y96" s="49">
        <v>30</v>
      </c>
      <c r="Z96" s="49">
        <v>0</v>
      </c>
      <c r="AE96" s="49">
        <v>30</v>
      </c>
      <c r="AF96" s="49">
        <v>0</v>
      </c>
      <c r="AG96" s="49">
        <v>120</v>
      </c>
      <c r="AH96" s="49">
        <v>0</v>
      </c>
    </row>
    <row r="97" spans="1:34">
      <c r="A97" s="50" t="s">
        <v>50</v>
      </c>
      <c r="B97" s="50" t="s">
        <v>337</v>
      </c>
      <c r="C97" s="50" t="s">
        <v>338</v>
      </c>
      <c r="D97" s="50" t="s">
        <v>336</v>
      </c>
      <c r="E97" s="50" t="s">
        <v>54</v>
      </c>
      <c r="F97" s="50" t="s">
        <v>55</v>
      </c>
      <c r="G97" s="50" t="s">
        <v>56</v>
      </c>
      <c r="H97" s="50" t="s">
        <v>55</v>
      </c>
      <c r="M97" s="49">
        <v>12</v>
      </c>
      <c r="N97" s="49">
        <v>0</v>
      </c>
      <c r="S97" s="49">
        <v>12</v>
      </c>
      <c r="T97" s="49">
        <v>0</v>
      </c>
      <c r="Y97" s="49">
        <v>12</v>
      </c>
      <c r="Z97" s="49">
        <v>0</v>
      </c>
      <c r="AE97" s="49">
        <v>12</v>
      </c>
      <c r="AF97" s="49">
        <v>0</v>
      </c>
      <c r="AG97" s="49">
        <v>48</v>
      </c>
      <c r="AH97" s="49">
        <v>0</v>
      </c>
    </row>
    <row r="98" spans="1:34">
      <c r="A98" s="50" t="s">
        <v>50</v>
      </c>
      <c r="B98" s="50" t="s">
        <v>339</v>
      </c>
      <c r="C98" s="50" t="s">
        <v>340</v>
      </c>
      <c r="D98" s="50" t="s">
        <v>341</v>
      </c>
      <c r="E98" s="50" t="s">
        <v>69</v>
      </c>
      <c r="F98" s="50" t="s">
        <v>55</v>
      </c>
      <c r="G98" s="50" t="s">
        <v>56</v>
      </c>
      <c r="H98" s="50" t="s">
        <v>55</v>
      </c>
      <c r="I98" s="49">
        <v>40</v>
      </c>
      <c r="J98" s="49">
        <v>10010</v>
      </c>
      <c r="K98" s="49">
        <v>40</v>
      </c>
      <c r="L98" s="49">
        <v>10010</v>
      </c>
      <c r="M98" s="49">
        <v>40</v>
      </c>
      <c r="N98" s="49">
        <v>10010</v>
      </c>
      <c r="O98" s="49">
        <v>40</v>
      </c>
      <c r="P98" s="49">
        <v>10010</v>
      </c>
      <c r="Q98" s="49">
        <v>40</v>
      </c>
      <c r="R98" s="49">
        <v>10010</v>
      </c>
      <c r="S98" s="49">
        <v>40</v>
      </c>
      <c r="T98" s="49">
        <v>10010</v>
      </c>
      <c r="U98" s="49">
        <v>40</v>
      </c>
      <c r="V98" s="49">
        <v>10010</v>
      </c>
      <c r="W98" s="49">
        <v>40</v>
      </c>
      <c r="X98" s="49">
        <v>10010</v>
      </c>
      <c r="Y98" s="49">
        <v>40</v>
      </c>
      <c r="Z98" s="49">
        <v>10010</v>
      </c>
      <c r="AA98" s="49">
        <v>40</v>
      </c>
      <c r="AB98" s="49">
        <v>10010</v>
      </c>
      <c r="AC98" s="49">
        <v>40</v>
      </c>
      <c r="AD98" s="49">
        <v>10010</v>
      </c>
      <c r="AE98" s="49">
        <v>40</v>
      </c>
      <c r="AF98" s="49">
        <v>10010</v>
      </c>
      <c r="AG98" s="49">
        <v>480</v>
      </c>
      <c r="AH98" s="49">
        <v>120120</v>
      </c>
    </row>
    <row r="99" spans="1:34">
      <c r="A99" s="50" t="s">
        <v>50</v>
      </c>
      <c r="B99" s="50" t="s">
        <v>342</v>
      </c>
      <c r="C99" s="50" t="s">
        <v>343</v>
      </c>
      <c r="D99" s="50" t="s">
        <v>344</v>
      </c>
      <c r="E99" s="50" t="s">
        <v>54</v>
      </c>
      <c r="F99" s="50" t="s">
        <v>55</v>
      </c>
      <c r="G99" s="50" t="s">
        <v>56</v>
      </c>
      <c r="H99" s="50" t="s">
        <v>55</v>
      </c>
      <c r="M99" s="49">
        <v>42</v>
      </c>
      <c r="N99" s="49">
        <v>0</v>
      </c>
      <c r="S99" s="49">
        <v>42</v>
      </c>
      <c r="T99" s="49">
        <v>0</v>
      </c>
      <c r="Y99" s="49">
        <v>42</v>
      </c>
      <c r="Z99" s="49">
        <v>0</v>
      </c>
      <c r="AE99" s="49">
        <v>42</v>
      </c>
      <c r="AF99" s="49">
        <v>0</v>
      </c>
      <c r="AG99" s="49">
        <v>168</v>
      </c>
      <c r="AH99" s="49">
        <v>0</v>
      </c>
    </row>
    <row r="100" spans="1:34">
      <c r="A100" s="50" t="s">
        <v>50</v>
      </c>
      <c r="B100" s="50" t="s">
        <v>345</v>
      </c>
      <c r="C100" s="50" t="s">
        <v>346</v>
      </c>
      <c r="D100" s="50" t="s">
        <v>347</v>
      </c>
      <c r="E100" s="50" t="s">
        <v>54</v>
      </c>
      <c r="F100" s="50" t="s">
        <v>55</v>
      </c>
      <c r="G100" s="50" t="s">
        <v>56</v>
      </c>
      <c r="H100" s="50" t="s">
        <v>55</v>
      </c>
      <c r="M100" s="49">
        <v>36</v>
      </c>
      <c r="N100" s="49">
        <v>7470</v>
      </c>
      <c r="S100" s="49">
        <v>36</v>
      </c>
      <c r="T100" s="49">
        <v>7470</v>
      </c>
      <c r="Y100" s="49">
        <v>36</v>
      </c>
      <c r="Z100" s="49">
        <v>7470</v>
      </c>
      <c r="AE100" s="49">
        <v>36</v>
      </c>
      <c r="AF100" s="49">
        <v>7470</v>
      </c>
      <c r="AG100" s="49">
        <v>144</v>
      </c>
      <c r="AH100" s="49">
        <v>29880</v>
      </c>
    </row>
    <row r="101" spans="1:34">
      <c r="A101" s="50" t="s">
        <v>50</v>
      </c>
      <c r="B101" s="50" t="s">
        <v>348</v>
      </c>
      <c r="C101" s="50" t="s">
        <v>349</v>
      </c>
      <c r="D101" s="50" t="s">
        <v>350</v>
      </c>
      <c r="E101" s="50" t="s">
        <v>54</v>
      </c>
      <c r="F101" s="50" t="s">
        <v>55</v>
      </c>
      <c r="G101" s="50" t="s">
        <v>56</v>
      </c>
      <c r="H101" s="50" t="s">
        <v>55</v>
      </c>
      <c r="M101" s="49">
        <v>30</v>
      </c>
      <c r="N101" s="49">
        <v>6390</v>
      </c>
      <c r="S101" s="49">
        <v>30</v>
      </c>
      <c r="T101" s="49">
        <v>6390</v>
      </c>
      <c r="Y101" s="49">
        <v>30</v>
      </c>
      <c r="Z101" s="49">
        <v>6390</v>
      </c>
      <c r="AE101" s="49">
        <v>30</v>
      </c>
      <c r="AF101" s="49">
        <v>6390</v>
      </c>
      <c r="AG101" s="49">
        <v>120</v>
      </c>
      <c r="AH101" s="49">
        <v>25560</v>
      </c>
    </row>
    <row r="102" spans="1:34">
      <c r="A102" s="50" t="s">
        <v>50</v>
      </c>
      <c r="B102" s="50" t="s">
        <v>351</v>
      </c>
      <c r="C102" s="50" t="s">
        <v>352</v>
      </c>
      <c r="D102" s="50" t="s">
        <v>353</v>
      </c>
      <c r="E102" s="50" t="s">
        <v>54</v>
      </c>
      <c r="F102" s="50" t="s">
        <v>55</v>
      </c>
      <c r="G102" s="50" t="s">
        <v>56</v>
      </c>
      <c r="H102" s="50" t="s">
        <v>55</v>
      </c>
      <c r="M102" s="49">
        <v>30</v>
      </c>
      <c r="N102" s="49">
        <v>6390</v>
      </c>
      <c r="S102" s="49">
        <v>30</v>
      </c>
      <c r="T102" s="49">
        <v>6390</v>
      </c>
      <c r="Y102" s="49">
        <v>30</v>
      </c>
      <c r="Z102" s="49">
        <v>6390</v>
      </c>
      <c r="AE102" s="49">
        <v>30</v>
      </c>
      <c r="AF102" s="49">
        <v>6390</v>
      </c>
      <c r="AG102" s="49">
        <v>120</v>
      </c>
      <c r="AH102" s="49">
        <v>25560</v>
      </c>
    </row>
    <row r="103" spans="1:34">
      <c r="A103" s="50" t="s">
        <v>50</v>
      </c>
      <c r="B103" s="50" t="s">
        <v>354</v>
      </c>
      <c r="C103" s="50" t="s">
        <v>355</v>
      </c>
      <c r="D103" s="50" t="s">
        <v>356</v>
      </c>
      <c r="E103" s="50" t="s">
        <v>54</v>
      </c>
      <c r="F103" s="50" t="s">
        <v>55</v>
      </c>
      <c r="G103" s="50" t="s">
        <v>56</v>
      </c>
      <c r="H103" s="50" t="s">
        <v>55</v>
      </c>
      <c r="M103" s="49">
        <v>18</v>
      </c>
      <c r="N103" s="49">
        <v>4230</v>
      </c>
      <c r="S103" s="49">
        <v>18</v>
      </c>
      <c r="T103" s="49">
        <v>4230</v>
      </c>
      <c r="Y103" s="49">
        <v>18</v>
      </c>
      <c r="Z103" s="49">
        <v>4230</v>
      </c>
      <c r="AE103" s="49">
        <v>18</v>
      </c>
      <c r="AF103" s="49">
        <v>4230</v>
      </c>
      <c r="AG103" s="49">
        <v>72</v>
      </c>
      <c r="AH103" s="49">
        <v>16920</v>
      </c>
    </row>
    <row r="104" spans="1:34">
      <c r="A104" s="50" t="s">
        <v>50</v>
      </c>
      <c r="B104" s="50" t="s">
        <v>357</v>
      </c>
      <c r="C104" s="50" t="s">
        <v>358</v>
      </c>
      <c r="D104" s="50" t="s">
        <v>359</v>
      </c>
      <c r="E104" s="50" t="s">
        <v>54</v>
      </c>
      <c r="F104" s="50" t="s">
        <v>55</v>
      </c>
      <c r="G104" s="50" t="s">
        <v>56</v>
      </c>
      <c r="H104" s="50" t="s">
        <v>55</v>
      </c>
      <c r="M104" s="49">
        <v>30</v>
      </c>
      <c r="N104" s="49">
        <v>6390</v>
      </c>
      <c r="S104" s="49">
        <v>30</v>
      </c>
      <c r="T104" s="49">
        <v>6390</v>
      </c>
      <c r="Y104" s="49">
        <v>30</v>
      </c>
      <c r="Z104" s="49">
        <v>6390</v>
      </c>
      <c r="AE104" s="49">
        <v>30</v>
      </c>
      <c r="AF104" s="49">
        <v>6390</v>
      </c>
      <c r="AG104" s="49">
        <v>120</v>
      </c>
      <c r="AH104" s="49">
        <v>25560</v>
      </c>
    </row>
    <row r="105" spans="1:34">
      <c r="A105" s="50" t="s">
        <v>50</v>
      </c>
      <c r="B105" s="50" t="s">
        <v>360</v>
      </c>
      <c r="C105" s="50" t="s">
        <v>361</v>
      </c>
      <c r="D105" s="50" t="s">
        <v>350</v>
      </c>
      <c r="E105" s="50" t="s">
        <v>54</v>
      </c>
      <c r="F105" s="50" t="s">
        <v>55</v>
      </c>
      <c r="G105" s="50" t="s">
        <v>56</v>
      </c>
      <c r="H105" s="50" t="s">
        <v>55</v>
      </c>
      <c r="M105" s="49">
        <v>6</v>
      </c>
      <c r="N105" s="49">
        <v>2070</v>
      </c>
      <c r="S105" s="49">
        <v>6</v>
      </c>
      <c r="T105" s="49">
        <v>2070</v>
      </c>
      <c r="Y105" s="49">
        <v>6</v>
      </c>
      <c r="Z105" s="49">
        <v>2070</v>
      </c>
      <c r="AE105" s="49">
        <v>6</v>
      </c>
      <c r="AF105" s="49">
        <v>2070</v>
      </c>
      <c r="AG105" s="49">
        <v>24</v>
      </c>
      <c r="AH105" s="49">
        <v>8280</v>
      </c>
    </row>
    <row r="106" spans="1:34">
      <c r="A106" s="50" t="s">
        <v>50</v>
      </c>
      <c r="B106" s="50" t="s">
        <v>362</v>
      </c>
      <c r="C106" s="50" t="s">
        <v>363</v>
      </c>
      <c r="D106" s="50" t="s">
        <v>364</v>
      </c>
      <c r="E106" s="50" t="s">
        <v>54</v>
      </c>
      <c r="F106" s="50" t="s">
        <v>55</v>
      </c>
      <c r="G106" s="50" t="s">
        <v>56</v>
      </c>
      <c r="H106" s="50" t="s">
        <v>55</v>
      </c>
      <c r="M106" s="49">
        <v>18</v>
      </c>
      <c r="N106" s="49">
        <v>4230</v>
      </c>
      <c r="S106" s="49">
        <v>18</v>
      </c>
      <c r="T106" s="49">
        <v>4230</v>
      </c>
      <c r="Y106" s="49">
        <v>18</v>
      </c>
      <c r="Z106" s="49">
        <v>4230</v>
      </c>
      <c r="AE106" s="49">
        <v>18</v>
      </c>
      <c r="AF106" s="49">
        <v>4230</v>
      </c>
      <c r="AG106" s="49">
        <v>72</v>
      </c>
      <c r="AH106" s="49">
        <v>16920</v>
      </c>
    </row>
    <row r="107" spans="1:34">
      <c r="A107" s="50" t="s">
        <v>50</v>
      </c>
      <c r="B107" s="50" t="s">
        <v>365</v>
      </c>
      <c r="C107" s="50" t="s">
        <v>366</v>
      </c>
      <c r="D107" s="50" t="s">
        <v>367</v>
      </c>
      <c r="E107" s="50" t="s">
        <v>54</v>
      </c>
      <c r="F107" s="50" t="s">
        <v>55</v>
      </c>
      <c r="G107" s="50" t="s">
        <v>56</v>
      </c>
      <c r="H107" s="50" t="s">
        <v>55</v>
      </c>
      <c r="M107" s="49">
        <v>30</v>
      </c>
      <c r="N107" s="49">
        <v>0</v>
      </c>
      <c r="S107" s="49">
        <v>30</v>
      </c>
      <c r="T107" s="49">
        <v>0</v>
      </c>
      <c r="Y107" s="49">
        <v>30</v>
      </c>
      <c r="Z107" s="49">
        <v>0</v>
      </c>
      <c r="AE107" s="49">
        <v>30</v>
      </c>
      <c r="AF107" s="49">
        <v>0</v>
      </c>
      <c r="AG107" s="49">
        <v>120</v>
      </c>
      <c r="AH107" s="49">
        <v>0</v>
      </c>
    </row>
    <row r="108" spans="1:34">
      <c r="A108" s="50" t="s">
        <v>50</v>
      </c>
      <c r="B108" s="50" t="s">
        <v>368</v>
      </c>
      <c r="C108" s="50" t="s">
        <v>369</v>
      </c>
      <c r="D108" s="50" t="s">
        <v>370</v>
      </c>
      <c r="E108" s="50" t="s">
        <v>54</v>
      </c>
      <c r="F108" s="50" t="s">
        <v>55</v>
      </c>
      <c r="G108" s="50" t="s">
        <v>56</v>
      </c>
      <c r="H108" s="50" t="s">
        <v>55</v>
      </c>
      <c r="M108" s="49">
        <v>6</v>
      </c>
      <c r="N108" s="49">
        <v>2070</v>
      </c>
      <c r="S108" s="49">
        <v>6</v>
      </c>
      <c r="T108" s="49">
        <v>2070</v>
      </c>
      <c r="Y108" s="49">
        <v>6</v>
      </c>
      <c r="Z108" s="49">
        <v>2070</v>
      </c>
      <c r="AE108" s="49">
        <v>6</v>
      </c>
      <c r="AF108" s="49">
        <v>2070</v>
      </c>
      <c r="AG108" s="49">
        <v>24</v>
      </c>
      <c r="AH108" s="49">
        <v>8280</v>
      </c>
    </row>
    <row r="109" spans="1:34">
      <c r="A109" s="50" t="s">
        <v>50</v>
      </c>
      <c r="B109" s="50" t="s">
        <v>371</v>
      </c>
      <c r="C109" s="50" t="s">
        <v>372</v>
      </c>
      <c r="D109" s="50" t="s">
        <v>350</v>
      </c>
      <c r="E109" s="50" t="s">
        <v>54</v>
      </c>
      <c r="F109" s="50" t="s">
        <v>55</v>
      </c>
      <c r="G109" s="50" t="s">
        <v>56</v>
      </c>
      <c r="H109" s="50" t="s">
        <v>55</v>
      </c>
      <c r="M109" s="49">
        <v>6</v>
      </c>
      <c r="N109" s="49">
        <v>0</v>
      </c>
      <c r="S109" s="49">
        <v>6</v>
      </c>
      <c r="T109" s="49">
        <v>0</v>
      </c>
      <c r="Y109" s="49">
        <v>6</v>
      </c>
      <c r="Z109" s="49">
        <v>0</v>
      </c>
      <c r="AE109" s="49">
        <v>6</v>
      </c>
      <c r="AF109" s="49">
        <v>0</v>
      </c>
      <c r="AG109" s="49">
        <v>24</v>
      </c>
      <c r="AH109" s="49">
        <v>0</v>
      </c>
    </row>
    <row r="110" spans="1:34">
      <c r="A110" s="50" t="s">
        <v>50</v>
      </c>
      <c r="B110" s="50" t="s">
        <v>373</v>
      </c>
      <c r="C110" s="50" t="s">
        <v>374</v>
      </c>
      <c r="D110" s="50" t="s">
        <v>375</v>
      </c>
      <c r="E110" s="50" t="s">
        <v>54</v>
      </c>
      <c r="F110" s="50" t="s">
        <v>55</v>
      </c>
      <c r="G110" s="50" t="s">
        <v>56</v>
      </c>
      <c r="H110" s="50" t="s">
        <v>55</v>
      </c>
      <c r="M110" s="49">
        <v>12</v>
      </c>
      <c r="N110" s="49">
        <v>3150</v>
      </c>
      <c r="S110" s="49">
        <v>12</v>
      </c>
      <c r="T110" s="49">
        <v>3150</v>
      </c>
      <c r="Y110" s="49">
        <v>12</v>
      </c>
      <c r="Z110" s="49">
        <v>3150</v>
      </c>
      <c r="AE110" s="49">
        <v>12</v>
      </c>
      <c r="AF110" s="49">
        <v>3150</v>
      </c>
      <c r="AG110" s="49">
        <v>48</v>
      </c>
      <c r="AH110" s="49">
        <v>12600</v>
      </c>
    </row>
    <row r="111" spans="1:34">
      <c r="A111" s="50" t="s">
        <v>50</v>
      </c>
      <c r="B111" s="50" t="s">
        <v>376</v>
      </c>
      <c r="C111" s="50" t="s">
        <v>377</v>
      </c>
      <c r="D111" s="50" t="s">
        <v>378</v>
      </c>
      <c r="E111" s="50" t="s">
        <v>69</v>
      </c>
      <c r="F111" s="50" t="s">
        <v>70</v>
      </c>
      <c r="G111" s="50" t="s">
        <v>71</v>
      </c>
      <c r="H111" s="50" t="s">
        <v>72</v>
      </c>
      <c r="I111" s="49">
        <v>85</v>
      </c>
      <c r="J111" s="49">
        <v>36560</v>
      </c>
      <c r="K111" s="49">
        <v>25</v>
      </c>
      <c r="L111" s="49">
        <v>6410</v>
      </c>
      <c r="M111" s="49">
        <v>64</v>
      </c>
      <c r="N111" s="49">
        <v>22070</v>
      </c>
      <c r="O111" s="49">
        <v>70</v>
      </c>
      <c r="P111" s="49">
        <v>26210</v>
      </c>
      <c r="Q111" s="49">
        <v>3</v>
      </c>
      <c r="R111" s="49">
        <v>1130</v>
      </c>
      <c r="S111" s="49">
        <v>55</v>
      </c>
      <c r="T111" s="49">
        <v>15860</v>
      </c>
      <c r="U111" s="49">
        <v>42</v>
      </c>
      <c r="V111" s="49">
        <v>10490</v>
      </c>
      <c r="W111" s="49">
        <v>50</v>
      </c>
      <c r="X111" s="49">
        <v>12410</v>
      </c>
      <c r="Y111" s="49">
        <v>43</v>
      </c>
      <c r="Z111" s="49">
        <v>10730</v>
      </c>
      <c r="AA111" s="49">
        <v>5</v>
      </c>
      <c r="AB111" s="49">
        <v>1610</v>
      </c>
      <c r="AC111" s="49">
        <v>64</v>
      </c>
      <c r="AD111" s="49">
        <v>22070</v>
      </c>
      <c r="AE111" s="49">
        <v>30</v>
      </c>
      <c r="AF111" s="49">
        <v>7610</v>
      </c>
      <c r="AG111" s="49">
        <v>536</v>
      </c>
      <c r="AH111" s="49">
        <v>173160</v>
      </c>
    </row>
    <row r="112" spans="1:34">
      <c r="A112" s="50" t="s">
        <v>50</v>
      </c>
      <c r="B112" s="50" t="s">
        <v>379</v>
      </c>
      <c r="C112" s="50" t="s">
        <v>380</v>
      </c>
      <c r="D112" s="50" t="s">
        <v>364</v>
      </c>
      <c r="E112" s="50" t="s">
        <v>54</v>
      </c>
      <c r="F112" s="50" t="s">
        <v>55</v>
      </c>
      <c r="G112" s="50" t="s">
        <v>56</v>
      </c>
      <c r="H112" s="50" t="s">
        <v>55</v>
      </c>
      <c r="M112" s="49">
        <v>6</v>
      </c>
      <c r="N112" s="49">
        <v>2070</v>
      </c>
      <c r="S112" s="49">
        <v>6</v>
      </c>
      <c r="T112" s="49">
        <v>2070</v>
      </c>
      <c r="Y112" s="49">
        <v>6</v>
      </c>
      <c r="Z112" s="49">
        <v>2070</v>
      </c>
      <c r="AE112" s="49">
        <v>6</v>
      </c>
      <c r="AF112" s="49">
        <v>2070</v>
      </c>
      <c r="AG112" s="49">
        <v>24</v>
      </c>
      <c r="AH112" s="49">
        <v>8280</v>
      </c>
    </row>
    <row r="113" spans="1:34">
      <c r="A113" s="50" t="s">
        <v>50</v>
      </c>
      <c r="B113" s="50" t="s">
        <v>381</v>
      </c>
      <c r="C113" s="50" t="s">
        <v>382</v>
      </c>
      <c r="D113" s="50" t="s">
        <v>350</v>
      </c>
      <c r="E113" s="50" t="s">
        <v>54</v>
      </c>
      <c r="F113" s="50" t="s">
        <v>55</v>
      </c>
      <c r="G113" s="50" t="s">
        <v>56</v>
      </c>
      <c r="H113" s="50" t="s">
        <v>55</v>
      </c>
      <c r="M113" s="49">
        <v>18</v>
      </c>
      <c r="N113" s="49">
        <v>4230</v>
      </c>
      <c r="S113" s="49">
        <v>18</v>
      </c>
      <c r="T113" s="49">
        <v>4230</v>
      </c>
      <c r="Y113" s="49">
        <v>18</v>
      </c>
      <c r="Z113" s="49">
        <v>4230</v>
      </c>
      <c r="AE113" s="49">
        <v>18</v>
      </c>
      <c r="AF113" s="49">
        <v>4230</v>
      </c>
      <c r="AG113" s="49">
        <v>72</v>
      </c>
      <c r="AH113" s="49">
        <v>16920</v>
      </c>
    </row>
    <row r="114" spans="1:34">
      <c r="A114" s="50" t="s">
        <v>50</v>
      </c>
      <c r="B114" s="50" t="s">
        <v>383</v>
      </c>
      <c r="C114" s="50" t="s">
        <v>384</v>
      </c>
      <c r="D114" s="50" t="s">
        <v>385</v>
      </c>
      <c r="E114" s="50" t="s">
        <v>54</v>
      </c>
      <c r="F114" s="50" t="s">
        <v>55</v>
      </c>
      <c r="G114" s="50" t="s">
        <v>56</v>
      </c>
      <c r="H114" s="50" t="s">
        <v>55</v>
      </c>
      <c r="M114" s="49">
        <v>12</v>
      </c>
      <c r="N114" s="49">
        <v>3150</v>
      </c>
      <c r="S114" s="49">
        <v>12</v>
      </c>
      <c r="T114" s="49">
        <v>3150</v>
      </c>
      <c r="Y114" s="49">
        <v>12</v>
      </c>
      <c r="Z114" s="49">
        <v>3150</v>
      </c>
      <c r="AE114" s="49">
        <v>12</v>
      </c>
      <c r="AF114" s="49">
        <v>3150</v>
      </c>
      <c r="AG114" s="49">
        <v>48</v>
      </c>
      <c r="AH114" s="49">
        <v>12600</v>
      </c>
    </row>
    <row r="115" spans="1:34">
      <c r="A115" s="50" t="s">
        <v>50</v>
      </c>
      <c r="B115" s="50" t="s">
        <v>386</v>
      </c>
      <c r="C115" s="50" t="s">
        <v>387</v>
      </c>
      <c r="D115" s="50" t="s">
        <v>385</v>
      </c>
      <c r="E115" s="50" t="s">
        <v>54</v>
      </c>
      <c r="F115" s="50" t="s">
        <v>55</v>
      </c>
      <c r="G115" s="50" t="s">
        <v>56</v>
      </c>
      <c r="H115" s="50" t="s">
        <v>55</v>
      </c>
      <c r="M115" s="49">
        <v>24</v>
      </c>
      <c r="N115" s="49">
        <v>0</v>
      </c>
      <c r="S115" s="49">
        <v>24</v>
      </c>
      <c r="T115" s="49">
        <v>0</v>
      </c>
      <c r="Y115" s="49">
        <v>24</v>
      </c>
      <c r="Z115" s="49">
        <v>0</v>
      </c>
      <c r="AE115" s="49">
        <v>24</v>
      </c>
      <c r="AF115" s="49">
        <v>0</v>
      </c>
      <c r="AG115" s="49">
        <v>96</v>
      </c>
      <c r="AH115" s="49">
        <v>0</v>
      </c>
    </row>
    <row r="116" spans="1:34">
      <c r="A116" s="50" t="s">
        <v>50</v>
      </c>
      <c r="B116" s="50" t="s">
        <v>388</v>
      </c>
      <c r="C116" s="50" t="s">
        <v>389</v>
      </c>
      <c r="D116" s="50" t="s">
        <v>390</v>
      </c>
      <c r="E116" s="50" t="s">
        <v>54</v>
      </c>
      <c r="F116" s="50" t="s">
        <v>55</v>
      </c>
      <c r="G116" s="50" t="s">
        <v>56</v>
      </c>
      <c r="H116" s="50" t="s">
        <v>55</v>
      </c>
      <c r="M116" s="49">
        <v>54</v>
      </c>
      <c r="N116" s="49">
        <v>10710</v>
      </c>
      <c r="S116" s="49">
        <v>54</v>
      </c>
      <c r="T116" s="49">
        <v>10710</v>
      </c>
      <c r="Y116" s="49">
        <v>54</v>
      </c>
      <c r="Z116" s="49">
        <v>10710</v>
      </c>
      <c r="AE116" s="49">
        <v>54</v>
      </c>
      <c r="AF116" s="49">
        <v>10710</v>
      </c>
      <c r="AG116" s="49">
        <v>216</v>
      </c>
      <c r="AH116" s="49">
        <v>42840</v>
      </c>
    </row>
    <row r="117" spans="1:34">
      <c r="A117" s="50" t="s">
        <v>50</v>
      </c>
      <c r="B117" s="50" t="s">
        <v>391</v>
      </c>
      <c r="C117" s="50" t="s">
        <v>392</v>
      </c>
      <c r="D117" s="50" t="s">
        <v>393</v>
      </c>
      <c r="E117" s="50" t="s">
        <v>54</v>
      </c>
      <c r="F117" s="50" t="s">
        <v>55</v>
      </c>
      <c r="G117" s="50" t="s">
        <v>56</v>
      </c>
      <c r="H117" s="50" t="s">
        <v>55</v>
      </c>
      <c r="M117" s="49">
        <v>30</v>
      </c>
      <c r="N117" s="49">
        <v>0</v>
      </c>
      <c r="S117" s="49">
        <v>30</v>
      </c>
      <c r="T117" s="49">
        <v>0</v>
      </c>
      <c r="Y117" s="49">
        <v>30</v>
      </c>
      <c r="Z117" s="49">
        <v>0</v>
      </c>
      <c r="AE117" s="49">
        <v>30</v>
      </c>
      <c r="AF117" s="49">
        <v>0</v>
      </c>
      <c r="AG117" s="49">
        <v>120</v>
      </c>
      <c r="AH117" s="49">
        <v>0</v>
      </c>
    </row>
    <row r="118" spans="1:34">
      <c r="A118" s="50" t="s">
        <v>50</v>
      </c>
      <c r="B118" s="50" t="s">
        <v>394</v>
      </c>
      <c r="C118" s="50" t="s">
        <v>395</v>
      </c>
      <c r="D118" s="50" t="s">
        <v>396</v>
      </c>
      <c r="E118" s="50" t="s">
        <v>54</v>
      </c>
      <c r="F118" s="50" t="s">
        <v>55</v>
      </c>
      <c r="G118" s="50" t="s">
        <v>56</v>
      </c>
      <c r="H118" s="50" t="s">
        <v>55</v>
      </c>
      <c r="M118" s="49">
        <v>36</v>
      </c>
      <c r="N118" s="49">
        <v>0</v>
      </c>
      <c r="S118" s="49">
        <v>36</v>
      </c>
      <c r="T118" s="49">
        <v>0</v>
      </c>
      <c r="Y118" s="49">
        <v>36</v>
      </c>
      <c r="Z118" s="49">
        <v>0</v>
      </c>
      <c r="AE118" s="49">
        <v>36</v>
      </c>
      <c r="AF118" s="49">
        <v>0</v>
      </c>
      <c r="AG118" s="49">
        <v>144</v>
      </c>
      <c r="AH118" s="49">
        <v>0</v>
      </c>
    </row>
    <row r="119" spans="1:34">
      <c r="A119" s="50" t="s">
        <v>50</v>
      </c>
      <c r="B119" s="50" t="s">
        <v>397</v>
      </c>
      <c r="C119" s="50" t="s">
        <v>398</v>
      </c>
      <c r="D119" s="50" t="s">
        <v>399</v>
      </c>
      <c r="E119" s="50" t="s">
        <v>54</v>
      </c>
      <c r="F119" s="50" t="s">
        <v>55</v>
      </c>
      <c r="G119" s="50" t="s">
        <v>56</v>
      </c>
      <c r="H119" s="50" t="s">
        <v>55</v>
      </c>
      <c r="M119" s="49">
        <v>30</v>
      </c>
      <c r="N119" s="49">
        <v>6390</v>
      </c>
      <c r="S119" s="49">
        <v>30</v>
      </c>
      <c r="T119" s="49">
        <v>6390</v>
      </c>
      <c r="Y119" s="49">
        <v>30</v>
      </c>
      <c r="Z119" s="49">
        <v>6390</v>
      </c>
      <c r="AE119" s="49">
        <v>30</v>
      </c>
      <c r="AF119" s="49">
        <v>6390</v>
      </c>
      <c r="AG119" s="49">
        <v>120</v>
      </c>
      <c r="AH119" s="49">
        <v>25560</v>
      </c>
    </row>
    <row r="120" spans="1:34">
      <c r="A120" s="50" t="s">
        <v>50</v>
      </c>
      <c r="B120" s="50" t="s">
        <v>400</v>
      </c>
      <c r="C120" s="50" t="s">
        <v>401</v>
      </c>
      <c r="D120" s="50" t="s">
        <v>402</v>
      </c>
      <c r="E120" s="50" t="s">
        <v>54</v>
      </c>
      <c r="F120" s="50" t="s">
        <v>55</v>
      </c>
      <c r="G120" s="50" t="s">
        <v>56</v>
      </c>
      <c r="H120" s="50" t="s">
        <v>55</v>
      </c>
      <c r="M120" s="49">
        <v>30</v>
      </c>
      <c r="N120" s="49">
        <v>0</v>
      </c>
      <c r="S120" s="49">
        <v>30</v>
      </c>
      <c r="T120" s="49">
        <v>0</v>
      </c>
      <c r="Y120" s="49">
        <v>30</v>
      </c>
      <c r="Z120" s="49">
        <v>0</v>
      </c>
      <c r="AE120" s="49">
        <v>30</v>
      </c>
      <c r="AF120" s="49">
        <v>0</v>
      </c>
      <c r="AG120" s="49">
        <v>120</v>
      </c>
      <c r="AH120" s="49">
        <v>0</v>
      </c>
    </row>
    <row r="121" spans="1:34">
      <c r="A121" s="50" t="s">
        <v>50</v>
      </c>
      <c r="B121" s="50" t="s">
        <v>403</v>
      </c>
      <c r="C121" s="50" t="s">
        <v>404</v>
      </c>
      <c r="D121" s="50" t="s">
        <v>405</v>
      </c>
      <c r="E121" s="50" t="s">
        <v>54</v>
      </c>
      <c r="F121" s="50" t="s">
        <v>55</v>
      </c>
      <c r="G121" s="50" t="s">
        <v>56</v>
      </c>
      <c r="H121" s="50" t="s">
        <v>55</v>
      </c>
      <c r="M121" s="49">
        <v>36</v>
      </c>
      <c r="N121" s="49">
        <v>7470</v>
      </c>
      <c r="S121" s="49">
        <v>36</v>
      </c>
      <c r="T121" s="49">
        <v>7470</v>
      </c>
      <c r="Y121" s="49">
        <v>36</v>
      </c>
      <c r="Z121" s="49">
        <v>7470</v>
      </c>
      <c r="AE121" s="49">
        <v>36</v>
      </c>
      <c r="AF121" s="49">
        <v>7470</v>
      </c>
      <c r="AG121" s="49">
        <v>144</v>
      </c>
      <c r="AH121" s="49">
        <v>29880</v>
      </c>
    </row>
    <row r="122" spans="1:34">
      <c r="A122" s="50" t="s">
        <v>50</v>
      </c>
      <c r="B122" s="50" t="s">
        <v>406</v>
      </c>
      <c r="C122" s="50" t="s">
        <v>407</v>
      </c>
      <c r="D122" s="50" t="s">
        <v>408</v>
      </c>
      <c r="E122" s="50" t="s">
        <v>54</v>
      </c>
      <c r="F122" s="50" t="s">
        <v>55</v>
      </c>
      <c r="G122" s="50" t="s">
        <v>56</v>
      </c>
      <c r="H122" s="50" t="s">
        <v>55</v>
      </c>
      <c r="I122" s="49">
        <v>9</v>
      </c>
      <c r="J122" s="49">
        <v>1950</v>
      </c>
      <c r="K122" s="49">
        <v>9</v>
      </c>
      <c r="L122" s="49">
        <v>1950</v>
      </c>
      <c r="M122" s="49">
        <v>9</v>
      </c>
      <c r="N122" s="49">
        <v>1950</v>
      </c>
      <c r="O122" s="49">
        <v>9</v>
      </c>
      <c r="P122" s="49">
        <v>1950</v>
      </c>
      <c r="Q122" s="49">
        <v>9</v>
      </c>
      <c r="R122" s="49">
        <v>1950</v>
      </c>
      <c r="S122" s="49">
        <v>9</v>
      </c>
      <c r="T122" s="49">
        <v>1950</v>
      </c>
      <c r="U122" s="49">
        <v>9</v>
      </c>
      <c r="V122" s="49">
        <v>1950</v>
      </c>
      <c r="W122" s="49">
        <v>9</v>
      </c>
      <c r="X122" s="49">
        <v>1950</v>
      </c>
      <c r="Y122" s="49">
        <v>27</v>
      </c>
      <c r="Z122" s="49">
        <v>5850</v>
      </c>
      <c r="AE122" s="49">
        <v>27</v>
      </c>
      <c r="AF122" s="49">
        <v>5850</v>
      </c>
      <c r="AG122" s="49">
        <v>126</v>
      </c>
      <c r="AH122" s="49">
        <v>27300</v>
      </c>
    </row>
    <row r="123" spans="1:34">
      <c r="A123" s="50" t="s">
        <v>50</v>
      </c>
      <c r="B123" s="50" t="s">
        <v>409</v>
      </c>
      <c r="C123" s="50" t="s">
        <v>410</v>
      </c>
      <c r="D123" s="50" t="s">
        <v>411</v>
      </c>
      <c r="E123" s="50" t="s">
        <v>54</v>
      </c>
      <c r="F123" s="50" t="s">
        <v>55</v>
      </c>
      <c r="G123" s="50" t="s">
        <v>56</v>
      </c>
      <c r="H123" s="50" t="s">
        <v>55</v>
      </c>
      <c r="M123" s="49">
        <v>30</v>
      </c>
      <c r="N123" s="49">
        <v>6390</v>
      </c>
      <c r="S123" s="49">
        <v>30</v>
      </c>
      <c r="T123" s="49">
        <v>6390</v>
      </c>
      <c r="Y123" s="49">
        <v>30</v>
      </c>
      <c r="Z123" s="49">
        <v>6390</v>
      </c>
      <c r="AE123" s="49">
        <v>30</v>
      </c>
      <c r="AF123" s="49">
        <v>6390</v>
      </c>
      <c r="AG123" s="49">
        <v>120</v>
      </c>
      <c r="AH123" s="49">
        <v>25560</v>
      </c>
    </row>
    <row r="124" spans="1:34">
      <c r="A124" s="50" t="s">
        <v>50</v>
      </c>
      <c r="B124" s="50" t="s">
        <v>412</v>
      </c>
      <c r="C124" s="50" t="s">
        <v>413</v>
      </c>
      <c r="D124" s="50" t="s">
        <v>414</v>
      </c>
      <c r="E124" s="50" t="s">
        <v>54</v>
      </c>
      <c r="F124" s="50" t="s">
        <v>55</v>
      </c>
      <c r="G124" s="50" t="s">
        <v>56</v>
      </c>
      <c r="H124" s="50" t="s">
        <v>55</v>
      </c>
      <c r="M124" s="49">
        <v>30</v>
      </c>
      <c r="N124" s="49">
        <v>0</v>
      </c>
      <c r="S124" s="49">
        <v>30</v>
      </c>
      <c r="T124" s="49">
        <v>0</v>
      </c>
      <c r="Y124" s="49">
        <v>30</v>
      </c>
      <c r="Z124" s="49">
        <v>0</v>
      </c>
      <c r="AE124" s="49">
        <v>30</v>
      </c>
      <c r="AF124" s="49">
        <v>0</v>
      </c>
      <c r="AG124" s="49">
        <v>120</v>
      </c>
      <c r="AH124" s="49">
        <v>0</v>
      </c>
    </row>
    <row r="125" spans="1:34">
      <c r="A125" s="50" t="s">
        <v>50</v>
      </c>
      <c r="B125" s="50" t="s">
        <v>415</v>
      </c>
      <c r="C125" s="50" t="s">
        <v>416</v>
      </c>
      <c r="D125" s="50" t="s">
        <v>417</v>
      </c>
      <c r="E125" s="50" t="s">
        <v>54</v>
      </c>
      <c r="F125" s="50" t="s">
        <v>55</v>
      </c>
      <c r="G125" s="50" t="s">
        <v>56</v>
      </c>
      <c r="H125" s="50" t="s">
        <v>55</v>
      </c>
      <c r="M125" s="49">
        <v>36</v>
      </c>
      <c r="N125" s="49">
        <v>7470</v>
      </c>
      <c r="S125" s="49">
        <v>36</v>
      </c>
      <c r="T125" s="49">
        <v>7470</v>
      </c>
      <c r="Y125" s="49">
        <v>36</v>
      </c>
      <c r="Z125" s="49">
        <v>7470</v>
      </c>
      <c r="AE125" s="49">
        <v>36</v>
      </c>
      <c r="AF125" s="49">
        <v>7470</v>
      </c>
      <c r="AG125" s="49">
        <v>144</v>
      </c>
      <c r="AH125" s="49">
        <v>29880</v>
      </c>
    </row>
    <row r="126" spans="1:34">
      <c r="A126" s="50" t="s">
        <v>50</v>
      </c>
      <c r="B126" s="50" t="s">
        <v>418</v>
      </c>
      <c r="C126" s="50" t="s">
        <v>419</v>
      </c>
      <c r="D126" s="50" t="s">
        <v>420</v>
      </c>
      <c r="E126" s="50" t="s">
        <v>54</v>
      </c>
      <c r="F126" s="50" t="s">
        <v>55</v>
      </c>
      <c r="G126" s="50" t="s">
        <v>56</v>
      </c>
      <c r="H126" s="50" t="s">
        <v>55</v>
      </c>
      <c r="M126" s="49">
        <v>12</v>
      </c>
      <c r="N126" s="49">
        <v>3150</v>
      </c>
      <c r="S126" s="49">
        <v>12</v>
      </c>
      <c r="T126" s="49">
        <v>3150</v>
      </c>
      <c r="Y126" s="49">
        <v>12</v>
      </c>
      <c r="Z126" s="49">
        <v>3150</v>
      </c>
      <c r="AE126" s="49">
        <v>12</v>
      </c>
      <c r="AF126" s="49">
        <v>3150</v>
      </c>
      <c r="AG126" s="49">
        <v>48</v>
      </c>
      <c r="AH126" s="49">
        <v>12600</v>
      </c>
    </row>
    <row r="127" spans="1:34">
      <c r="A127" s="50" t="s">
        <v>50</v>
      </c>
      <c r="B127" s="50" t="s">
        <v>421</v>
      </c>
      <c r="C127" s="50" t="s">
        <v>422</v>
      </c>
      <c r="D127" s="50" t="s">
        <v>423</v>
      </c>
      <c r="E127" s="50" t="s">
        <v>54</v>
      </c>
      <c r="F127" s="50" t="s">
        <v>55</v>
      </c>
      <c r="G127" s="50" t="s">
        <v>56</v>
      </c>
      <c r="H127" s="50" t="s">
        <v>55</v>
      </c>
      <c r="M127" s="49">
        <v>30</v>
      </c>
      <c r="N127" s="49">
        <v>0</v>
      </c>
      <c r="S127" s="49">
        <v>30</v>
      </c>
      <c r="T127" s="49">
        <v>0</v>
      </c>
      <c r="Y127" s="49">
        <v>30</v>
      </c>
      <c r="Z127" s="49">
        <v>0</v>
      </c>
      <c r="AE127" s="49">
        <v>30</v>
      </c>
      <c r="AF127" s="49">
        <v>0</v>
      </c>
      <c r="AG127" s="49">
        <v>120</v>
      </c>
      <c r="AH127" s="49">
        <v>0</v>
      </c>
    </row>
    <row r="128" spans="1:34">
      <c r="A128" s="50" t="s">
        <v>50</v>
      </c>
      <c r="B128" s="50" t="s">
        <v>424</v>
      </c>
      <c r="C128" s="50" t="s">
        <v>425</v>
      </c>
      <c r="D128" s="50" t="s">
        <v>426</v>
      </c>
      <c r="E128" s="50" t="s">
        <v>54</v>
      </c>
      <c r="F128" s="50" t="s">
        <v>55</v>
      </c>
      <c r="G128" s="50" t="s">
        <v>56</v>
      </c>
      <c r="H128" s="50" t="s">
        <v>55</v>
      </c>
      <c r="M128" s="49">
        <v>12</v>
      </c>
      <c r="N128" s="49">
        <v>0</v>
      </c>
      <c r="S128" s="49">
        <v>12</v>
      </c>
      <c r="T128" s="49">
        <v>0</v>
      </c>
      <c r="Y128" s="49">
        <v>12</v>
      </c>
      <c r="Z128" s="49">
        <v>0</v>
      </c>
      <c r="AE128" s="49">
        <v>12</v>
      </c>
      <c r="AF128" s="49">
        <v>0</v>
      </c>
      <c r="AG128" s="49">
        <v>48</v>
      </c>
      <c r="AH128" s="49">
        <v>0</v>
      </c>
    </row>
    <row r="129" spans="1:34">
      <c r="A129" s="50" t="s">
        <v>50</v>
      </c>
      <c r="B129" s="50" t="s">
        <v>427</v>
      </c>
      <c r="C129" s="50" t="s">
        <v>428</v>
      </c>
      <c r="D129" s="50" t="s">
        <v>429</v>
      </c>
      <c r="E129" s="50" t="s">
        <v>54</v>
      </c>
      <c r="F129" s="50" t="s">
        <v>55</v>
      </c>
      <c r="G129" s="50" t="s">
        <v>56</v>
      </c>
      <c r="H129" s="50" t="s">
        <v>55</v>
      </c>
      <c r="M129" s="49">
        <v>30</v>
      </c>
      <c r="N129" s="49">
        <v>0</v>
      </c>
      <c r="S129" s="49">
        <v>30</v>
      </c>
      <c r="T129" s="49">
        <v>0</v>
      </c>
      <c r="Y129" s="49">
        <v>30</v>
      </c>
      <c r="Z129" s="49">
        <v>0</v>
      </c>
      <c r="AE129" s="49">
        <v>30</v>
      </c>
      <c r="AF129" s="49">
        <v>0</v>
      </c>
      <c r="AG129" s="49">
        <v>120</v>
      </c>
      <c r="AH129" s="49">
        <v>0</v>
      </c>
    </row>
    <row r="130" spans="1:34">
      <c r="A130" s="50" t="s">
        <v>50</v>
      </c>
      <c r="B130" s="50" t="s">
        <v>430</v>
      </c>
      <c r="C130" s="50" t="s">
        <v>431</v>
      </c>
      <c r="D130" s="50" t="s">
        <v>432</v>
      </c>
      <c r="E130" s="50" t="s">
        <v>69</v>
      </c>
      <c r="F130" s="50" t="s">
        <v>70</v>
      </c>
      <c r="G130" s="50" t="s">
        <v>71</v>
      </c>
      <c r="H130" s="50" t="s">
        <v>72</v>
      </c>
      <c r="I130" s="49">
        <v>21</v>
      </c>
      <c r="J130" s="49">
        <v>5450</v>
      </c>
      <c r="K130" s="49">
        <v>30</v>
      </c>
      <c r="L130" s="49">
        <v>7610</v>
      </c>
      <c r="M130" s="49">
        <v>13</v>
      </c>
      <c r="N130" s="49">
        <v>3530</v>
      </c>
      <c r="O130" s="49">
        <v>15</v>
      </c>
      <c r="P130" s="49">
        <v>4010</v>
      </c>
      <c r="Q130" s="49">
        <v>24</v>
      </c>
      <c r="R130" s="49">
        <v>6170</v>
      </c>
      <c r="S130" s="49">
        <v>15</v>
      </c>
      <c r="T130" s="49">
        <v>4010</v>
      </c>
      <c r="U130" s="49">
        <v>13</v>
      </c>
      <c r="V130" s="49">
        <v>3530</v>
      </c>
      <c r="W130" s="49">
        <v>19</v>
      </c>
      <c r="X130" s="49">
        <v>4970</v>
      </c>
      <c r="Y130" s="49">
        <v>21</v>
      </c>
      <c r="Z130" s="49">
        <v>5450</v>
      </c>
      <c r="AA130" s="49">
        <v>21</v>
      </c>
      <c r="AB130" s="49">
        <v>5450</v>
      </c>
      <c r="AC130" s="49">
        <v>22</v>
      </c>
      <c r="AD130" s="49">
        <v>5690</v>
      </c>
      <c r="AE130" s="49">
        <v>21</v>
      </c>
      <c r="AF130" s="49">
        <v>5450</v>
      </c>
      <c r="AG130" s="49">
        <v>235</v>
      </c>
      <c r="AH130" s="49">
        <v>61320</v>
      </c>
    </row>
    <row r="131" spans="1:34">
      <c r="A131" s="50" t="s">
        <v>50</v>
      </c>
      <c r="B131" s="50" t="s">
        <v>433</v>
      </c>
      <c r="C131" s="50" t="s">
        <v>434</v>
      </c>
      <c r="D131" s="50" t="s">
        <v>435</v>
      </c>
      <c r="E131" s="50" t="s">
        <v>54</v>
      </c>
      <c r="F131" s="50" t="s">
        <v>55</v>
      </c>
      <c r="G131" s="50" t="s">
        <v>56</v>
      </c>
      <c r="H131" s="50" t="s">
        <v>55</v>
      </c>
      <c r="M131" s="49">
        <v>36</v>
      </c>
      <c r="N131" s="49">
        <v>0</v>
      </c>
      <c r="S131" s="49">
        <v>36</v>
      </c>
      <c r="T131" s="49">
        <v>0</v>
      </c>
      <c r="Y131" s="49">
        <v>36</v>
      </c>
      <c r="Z131" s="49">
        <v>0</v>
      </c>
      <c r="AE131" s="49">
        <v>36</v>
      </c>
      <c r="AF131" s="49">
        <v>0</v>
      </c>
      <c r="AG131" s="49">
        <v>144</v>
      </c>
      <c r="AH131" s="49">
        <v>0</v>
      </c>
    </row>
    <row r="132" spans="1:34">
      <c r="A132" s="50" t="s">
        <v>50</v>
      </c>
      <c r="B132" s="50" t="s">
        <v>436</v>
      </c>
      <c r="C132" s="50" t="s">
        <v>437</v>
      </c>
      <c r="D132" s="50" t="s">
        <v>438</v>
      </c>
      <c r="E132" s="50" t="s">
        <v>69</v>
      </c>
      <c r="F132" s="50" t="s">
        <v>70</v>
      </c>
      <c r="G132" s="50" t="s">
        <v>71</v>
      </c>
      <c r="H132" s="50" t="s">
        <v>72</v>
      </c>
      <c r="I132" s="49">
        <v>55</v>
      </c>
      <c r="J132" s="49">
        <v>15860</v>
      </c>
      <c r="K132" s="49">
        <v>24</v>
      </c>
      <c r="L132" s="49">
        <v>6170</v>
      </c>
      <c r="M132" s="49">
        <v>28</v>
      </c>
      <c r="N132" s="49">
        <v>7130</v>
      </c>
      <c r="O132" s="49">
        <v>43</v>
      </c>
      <c r="P132" s="49">
        <v>10730</v>
      </c>
      <c r="Q132" s="49">
        <v>46</v>
      </c>
      <c r="R132" s="49">
        <v>11450</v>
      </c>
      <c r="S132" s="49">
        <v>40</v>
      </c>
      <c r="T132" s="49">
        <v>10010</v>
      </c>
      <c r="U132" s="49">
        <v>31</v>
      </c>
      <c r="V132" s="49">
        <v>7850</v>
      </c>
      <c r="W132" s="49">
        <v>45</v>
      </c>
      <c r="X132" s="49">
        <v>11210</v>
      </c>
      <c r="Y132" s="49">
        <v>39</v>
      </c>
      <c r="Z132" s="49">
        <v>9770</v>
      </c>
      <c r="AA132" s="49">
        <v>42</v>
      </c>
      <c r="AB132" s="49">
        <v>10490</v>
      </c>
      <c r="AC132" s="49">
        <v>36</v>
      </c>
      <c r="AD132" s="49">
        <v>9050</v>
      </c>
      <c r="AE132" s="49">
        <v>45</v>
      </c>
      <c r="AF132" s="49">
        <v>11210</v>
      </c>
      <c r="AG132" s="49">
        <v>474</v>
      </c>
      <c r="AH132" s="49">
        <v>120930</v>
      </c>
    </row>
    <row r="133" spans="1:34">
      <c r="A133" s="50" t="s">
        <v>50</v>
      </c>
      <c r="B133" s="50" t="s">
        <v>439</v>
      </c>
      <c r="C133" s="50" t="s">
        <v>440</v>
      </c>
      <c r="D133" s="50" t="s">
        <v>441</v>
      </c>
      <c r="E133" s="50" t="s">
        <v>54</v>
      </c>
      <c r="F133" s="50" t="s">
        <v>55</v>
      </c>
      <c r="G133" s="50" t="s">
        <v>56</v>
      </c>
      <c r="H133" s="50" t="s">
        <v>55</v>
      </c>
      <c r="M133" s="49">
        <v>36</v>
      </c>
      <c r="N133" s="49">
        <v>7470</v>
      </c>
      <c r="S133" s="49">
        <v>36</v>
      </c>
      <c r="T133" s="49">
        <v>7470</v>
      </c>
      <c r="Y133" s="49">
        <v>36</v>
      </c>
      <c r="Z133" s="49">
        <v>7470</v>
      </c>
      <c r="AE133" s="49">
        <v>36</v>
      </c>
      <c r="AF133" s="49">
        <v>7470</v>
      </c>
      <c r="AG133" s="49">
        <v>144</v>
      </c>
      <c r="AH133" s="49">
        <v>29880</v>
      </c>
    </row>
    <row r="134" spans="1:34">
      <c r="A134" s="50" t="s">
        <v>50</v>
      </c>
      <c r="B134" s="50" t="s">
        <v>442</v>
      </c>
      <c r="C134" s="50" t="s">
        <v>443</v>
      </c>
      <c r="D134" s="50" t="s">
        <v>444</v>
      </c>
      <c r="E134" s="50" t="s">
        <v>54</v>
      </c>
      <c r="F134" s="50" t="s">
        <v>55</v>
      </c>
      <c r="G134" s="50" t="s">
        <v>56</v>
      </c>
      <c r="H134" s="50" t="s">
        <v>55</v>
      </c>
      <c r="M134" s="49">
        <v>30</v>
      </c>
      <c r="N134" s="49">
        <v>6390</v>
      </c>
      <c r="S134" s="49">
        <v>30</v>
      </c>
      <c r="T134" s="49">
        <v>6390</v>
      </c>
      <c r="Y134" s="49">
        <v>30</v>
      </c>
      <c r="Z134" s="49">
        <v>6390</v>
      </c>
      <c r="AE134" s="49">
        <v>30</v>
      </c>
      <c r="AF134" s="49">
        <v>6390</v>
      </c>
      <c r="AG134" s="49">
        <v>120</v>
      </c>
      <c r="AH134" s="49">
        <v>25560</v>
      </c>
    </row>
    <row r="135" spans="1:34">
      <c r="A135" s="50" t="s">
        <v>50</v>
      </c>
      <c r="B135" s="50" t="s">
        <v>445</v>
      </c>
      <c r="C135" s="50" t="s">
        <v>446</v>
      </c>
      <c r="D135" s="50" t="s">
        <v>447</v>
      </c>
      <c r="E135" s="50" t="s">
        <v>54</v>
      </c>
      <c r="F135" s="50" t="s">
        <v>55</v>
      </c>
      <c r="G135" s="50" t="s">
        <v>56</v>
      </c>
      <c r="H135" s="50" t="s">
        <v>55</v>
      </c>
      <c r="M135" s="49">
        <v>30</v>
      </c>
      <c r="N135" s="49">
        <v>6390</v>
      </c>
      <c r="S135" s="49">
        <v>30</v>
      </c>
      <c r="T135" s="49">
        <v>6390</v>
      </c>
      <c r="Y135" s="49">
        <v>30</v>
      </c>
      <c r="Z135" s="49">
        <v>6390</v>
      </c>
      <c r="AE135" s="49">
        <v>30</v>
      </c>
      <c r="AF135" s="49">
        <v>6390</v>
      </c>
      <c r="AG135" s="49">
        <v>120</v>
      </c>
      <c r="AH135" s="49">
        <v>25560</v>
      </c>
    </row>
    <row r="136" spans="1:34">
      <c r="A136" s="50" t="s">
        <v>50</v>
      </c>
      <c r="B136" s="50" t="s">
        <v>448</v>
      </c>
      <c r="C136" s="50" t="s">
        <v>449</v>
      </c>
      <c r="D136" s="50" t="s">
        <v>450</v>
      </c>
      <c r="E136" s="50" t="s">
        <v>54</v>
      </c>
      <c r="F136" s="50" t="s">
        <v>55</v>
      </c>
      <c r="G136" s="50" t="s">
        <v>56</v>
      </c>
      <c r="H136" s="50" t="s">
        <v>55</v>
      </c>
      <c r="M136" s="49">
        <v>30</v>
      </c>
      <c r="N136" s="49">
        <v>6390</v>
      </c>
      <c r="S136" s="49">
        <v>30</v>
      </c>
      <c r="T136" s="49">
        <v>6390</v>
      </c>
      <c r="Y136" s="49">
        <v>30</v>
      </c>
      <c r="Z136" s="49">
        <v>6390</v>
      </c>
      <c r="AE136" s="49">
        <v>30</v>
      </c>
      <c r="AF136" s="49">
        <v>6390</v>
      </c>
      <c r="AG136" s="49">
        <v>120</v>
      </c>
      <c r="AH136" s="49">
        <v>25560</v>
      </c>
    </row>
    <row r="137" spans="1:34">
      <c r="A137" s="50" t="s">
        <v>50</v>
      </c>
      <c r="B137" s="50" t="s">
        <v>451</v>
      </c>
      <c r="C137" s="50" t="s">
        <v>452</v>
      </c>
      <c r="D137" s="50" t="s">
        <v>453</v>
      </c>
      <c r="E137" s="50" t="s">
        <v>54</v>
      </c>
      <c r="F137" s="50" t="s">
        <v>55</v>
      </c>
      <c r="G137" s="50" t="s">
        <v>56</v>
      </c>
      <c r="H137" s="50" t="s">
        <v>55</v>
      </c>
      <c r="M137" s="49">
        <v>21</v>
      </c>
      <c r="N137" s="49">
        <v>4770</v>
      </c>
      <c r="S137" s="49">
        <v>21</v>
      </c>
      <c r="T137" s="49">
        <v>4770</v>
      </c>
      <c r="Y137" s="49">
        <v>21</v>
      </c>
      <c r="Z137" s="49">
        <v>4770</v>
      </c>
      <c r="AE137" s="49">
        <v>21</v>
      </c>
      <c r="AF137" s="49">
        <v>4770</v>
      </c>
      <c r="AG137" s="49">
        <v>84</v>
      </c>
      <c r="AH137" s="49">
        <v>19080</v>
      </c>
    </row>
    <row r="138" spans="1:34">
      <c r="A138" s="50" t="s">
        <v>50</v>
      </c>
      <c r="B138" s="50" t="s">
        <v>454</v>
      </c>
      <c r="C138" s="50" t="s">
        <v>455</v>
      </c>
      <c r="D138" s="50" t="s">
        <v>456</v>
      </c>
      <c r="E138" s="50" t="s">
        <v>54</v>
      </c>
      <c r="F138" s="50" t="s">
        <v>55</v>
      </c>
      <c r="G138" s="50" t="s">
        <v>56</v>
      </c>
      <c r="H138" s="50" t="s">
        <v>55</v>
      </c>
      <c r="M138" s="49">
        <v>24</v>
      </c>
      <c r="N138" s="49">
        <v>5310</v>
      </c>
      <c r="S138" s="49">
        <v>24</v>
      </c>
      <c r="T138" s="49">
        <v>5310</v>
      </c>
      <c r="Y138" s="49">
        <v>24</v>
      </c>
      <c r="Z138" s="49">
        <v>5310</v>
      </c>
      <c r="AE138" s="49">
        <v>24</v>
      </c>
      <c r="AF138" s="49">
        <v>5310</v>
      </c>
      <c r="AG138" s="49">
        <v>96</v>
      </c>
      <c r="AH138" s="49">
        <v>21240</v>
      </c>
    </row>
    <row r="139" spans="1:34">
      <c r="A139" s="50" t="s">
        <v>50</v>
      </c>
      <c r="B139" s="50" t="s">
        <v>457</v>
      </c>
      <c r="C139" s="50" t="s">
        <v>458</v>
      </c>
      <c r="D139" s="50" t="s">
        <v>459</v>
      </c>
      <c r="E139" s="50" t="s">
        <v>54</v>
      </c>
      <c r="F139" s="50" t="s">
        <v>55</v>
      </c>
      <c r="G139" s="50" t="s">
        <v>56</v>
      </c>
      <c r="H139" s="50" t="s">
        <v>55</v>
      </c>
      <c r="M139" s="49">
        <v>24</v>
      </c>
      <c r="N139" s="49">
        <v>5310</v>
      </c>
      <c r="S139" s="49">
        <v>24</v>
      </c>
      <c r="T139" s="49">
        <v>5310</v>
      </c>
      <c r="Y139" s="49">
        <v>24</v>
      </c>
      <c r="Z139" s="49">
        <v>5310</v>
      </c>
      <c r="AE139" s="49">
        <v>24</v>
      </c>
      <c r="AF139" s="49">
        <v>5310</v>
      </c>
      <c r="AG139" s="49">
        <v>96</v>
      </c>
      <c r="AH139" s="49">
        <v>21240</v>
      </c>
    </row>
    <row r="140" spans="1:34">
      <c r="A140" s="50" t="s">
        <v>50</v>
      </c>
      <c r="B140" s="50" t="s">
        <v>460</v>
      </c>
      <c r="C140" s="50" t="s">
        <v>461</v>
      </c>
      <c r="D140" s="50" t="s">
        <v>462</v>
      </c>
      <c r="E140" s="50" t="s">
        <v>54</v>
      </c>
      <c r="F140" s="50" t="s">
        <v>55</v>
      </c>
      <c r="G140" s="50" t="s">
        <v>56</v>
      </c>
      <c r="H140" s="50" t="s">
        <v>55</v>
      </c>
      <c r="M140" s="49">
        <v>30</v>
      </c>
      <c r="N140" s="49">
        <v>6390</v>
      </c>
      <c r="S140" s="49">
        <v>30</v>
      </c>
      <c r="T140" s="49">
        <v>6390</v>
      </c>
      <c r="Y140" s="49">
        <v>30</v>
      </c>
      <c r="Z140" s="49">
        <v>6390</v>
      </c>
      <c r="AE140" s="49">
        <v>30</v>
      </c>
      <c r="AF140" s="49">
        <v>6390</v>
      </c>
      <c r="AG140" s="49">
        <v>120</v>
      </c>
      <c r="AH140" s="49">
        <v>25560</v>
      </c>
    </row>
    <row r="141" spans="1:34">
      <c r="A141" s="50" t="s">
        <v>50</v>
      </c>
      <c r="B141" s="50" t="s">
        <v>463</v>
      </c>
      <c r="C141" s="50" t="s">
        <v>464</v>
      </c>
      <c r="D141" s="50" t="s">
        <v>465</v>
      </c>
      <c r="E141" s="50" t="s">
        <v>54</v>
      </c>
      <c r="F141" s="50" t="s">
        <v>55</v>
      </c>
      <c r="G141" s="50" t="s">
        <v>56</v>
      </c>
      <c r="H141" s="50" t="s">
        <v>55</v>
      </c>
      <c r="M141" s="49">
        <v>30</v>
      </c>
      <c r="N141" s="49">
        <v>6390</v>
      </c>
      <c r="S141" s="49">
        <v>30</v>
      </c>
      <c r="T141" s="49">
        <v>6390</v>
      </c>
      <c r="Y141" s="49">
        <v>30</v>
      </c>
      <c r="Z141" s="49">
        <v>6390</v>
      </c>
      <c r="AE141" s="49">
        <v>30</v>
      </c>
      <c r="AF141" s="49">
        <v>6390</v>
      </c>
      <c r="AG141" s="49">
        <v>120</v>
      </c>
      <c r="AH141" s="49">
        <v>25560</v>
      </c>
    </row>
    <row r="142" spans="1:34">
      <c r="A142" s="50" t="s">
        <v>50</v>
      </c>
      <c r="B142" s="50" t="s">
        <v>466</v>
      </c>
      <c r="C142" s="50" t="s">
        <v>467</v>
      </c>
      <c r="D142" s="50" t="s">
        <v>468</v>
      </c>
      <c r="E142" s="50" t="s">
        <v>54</v>
      </c>
      <c r="F142" s="50" t="s">
        <v>55</v>
      </c>
      <c r="G142" s="50" t="s">
        <v>56</v>
      </c>
      <c r="H142" s="50" t="s">
        <v>55</v>
      </c>
      <c r="M142" s="49">
        <v>30</v>
      </c>
      <c r="N142" s="49">
        <v>6390</v>
      </c>
      <c r="S142" s="49">
        <v>30</v>
      </c>
      <c r="T142" s="49">
        <v>6390</v>
      </c>
      <c r="Y142" s="49">
        <v>30</v>
      </c>
      <c r="Z142" s="49">
        <v>6390</v>
      </c>
      <c r="AE142" s="49">
        <v>30</v>
      </c>
      <c r="AF142" s="49">
        <v>6390</v>
      </c>
      <c r="AG142" s="49">
        <v>120</v>
      </c>
      <c r="AH142" s="49">
        <v>25560</v>
      </c>
    </row>
    <row r="143" spans="1:34">
      <c r="A143" s="50" t="s">
        <v>50</v>
      </c>
      <c r="B143" s="50" t="s">
        <v>469</v>
      </c>
      <c r="C143" s="50" t="s">
        <v>470</v>
      </c>
      <c r="D143" s="50" t="s">
        <v>471</v>
      </c>
      <c r="E143" s="50" t="s">
        <v>54</v>
      </c>
      <c r="F143" s="50" t="s">
        <v>55</v>
      </c>
      <c r="G143" s="50" t="s">
        <v>56</v>
      </c>
      <c r="H143" s="50" t="s">
        <v>55</v>
      </c>
      <c r="M143" s="49">
        <v>30</v>
      </c>
      <c r="N143" s="49">
        <v>6390</v>
      </c>
      <c r="S143" s="49">
        <v>30</v>
      </c>
      <c r="T143" s="49">
        <v>6390</v>
      </c>
      <c r="Y143" s="49">
        <v>30</v>
      </c>
      <c r="Z143" s="49">
        <v>6390</v>
      </c>
      <c r="AE143" s="49">
        <v>30</v>
      </c>
      <c r="AF143" s="49">
        <v>6390</v>
      </c>
      <c r="AG143" s="49">
        <v>120</v>
      </c>
      <c r="AH143" s="49">
        <v>25560</v>
      </c>
    </row>
    <row r="144" spans="1:34">
      <c r="A144" s="50" t="s">
        <v>50</v>
      </c>
      <c r="B144" s="50" t="s">
        <v>472</v>
      </c>
      <c r="C144" s="50" t="s">
        <v>473</v>
      </c>
      <c r="D144" s="50" t="s">
        <v>474</v>
      </c>
      <c r="E144" s="50" t="s">
        <v>54</v>
      </c>
      <c r="F144" s="50" t="s">
        <v>55</v>
      </c>
      <c r="G144" s="50" t="s">
        <v>56</v>
      </c>
      <c r="H144" s="50" t="s">
        <v>55</v>
      </c>
      <c r="M144" s="49">
        <v>18</v>
      </c>
      <c r="N144" s="49">
        <v>4230</v>
      </c>
      <c r="S144" s="49">
        <v>18</v>
      </c>
      <c r="T144" s="49">
        <v>4230</v>
      </c>
      <c r="Y144" s="49">
        <v>18</v>
      </c>
      <c r="Z144" s="49">
        <v>4230</v>
      </c>
      <c r="AE144" s="49">
        <v>18</v>
      </c>
      <c r="AF144" s="49">
        <v>4230</v>
      </c>
      <c r="AG144" s="49">
        <v>72</v>
      </c>
      <c r="AH144" s="49">
        <v>16920</v>
      </c>
    </row>
    <row r="145" spans="1:34">
      <c r="A145" s="50" t="s">
        <v>50</v>
      </c>
      <c r="B145" s="50" t="s">
        <v>475</v>
      </c>
      <c r="C145" s="50" t="s">
        <v>476</v>
      </c>
      <c r="D145" s="50" t="s">
        <v>477</v>
      </c>
      <c r="E145" s="50" t="s">
        <v>54</v>
      </c>
      <c r="F145" s="50" t="s">
        <v>55</v>
      </c>
      <c r="G145" s="50" t="s">
        <v>56</v>
      </c>
      <c r="H145" s="50" t="s">
        <v>55</v>
      </c>
      <c r="M145" s="49">
        <v>6</v>
      </c>
      <c r="N145" s="49">
        <v>2070</v>
      </c>
      <c r="S145" s="49">
        <v>6</v>
      </c>
      <c r="T145" s="49">
        <v>2070</v>
      </c>
      <c r="Y145" s="49">
        <v>6</v>
      </c>
      <c r="Z145" s="49">
        <v>2070</v>
      </c>
      <c r="AE145" s="49">
        <v>6</v>
      </c>
      <c r="AF145" s="49">
        <v>2070</v>
      </c>
      <c r="AG145" s="49">
        <v>24</v>
      </c>
      <c r="AH145" s="49">
        <v>8280</v>
      </c>
    </row>
    <row r="146" spans="1:34">
      <c r="A146" s="50" t="s">
        <v>50</v>
      </c>
      <c r="B146" s="50" t="s">
        <v>478</v>
      </c>
      <c r="C146" s="50" t="s">
        <v>479</v>
      </c>
      <c r="D146" s="50" t="s">
        <v>480</v>
      </c>
      <c r="E146" s="50" t="s">
        <v>54</v>
      </c>
      <c r="F146" s="50" t="s">
        <v>55</v>
      </c>
      <c r="G146" s="50" t="s">
        <v>56</v>
      </c>
      <c r="H146" s="50" t="s">
        <v>55</v>
      </c>
      <c r="M146" s="49">
        <v>48</v>
      </c>
      <c r="N146" s="49">
        <v>9630</v>
      </c>
      <c r="S146" s="49">
        <v>48</v>
      </c>
      <c r="T146" s="49">
        <v>9630</v>
      </c>
      <c r="Y146" s="49">
        <v>48</v>
      </c>
      <c r="Z146" s="49">
        <v>9630</v>
      </c>
      <c r="AE146" s="49">
        <v>48</v>
      </c>
      <c r="AF146" s="49">
        <v>9630</v>
      </c>
      <c r="AG146" s="49">
        <v>192</v>
      </c>
      <c r="AH146" s="49">
        <v>38520</v>
      </c>
    </row>
    <row r="147" spans="1:34">
      <c r="A147" s="50" t="s">
        <v>50</v>
      </c>
      <c r="B147" s="50" t="s">
        <v>481</v>
      </c>
      <c r="C147" s="50" t="s">
        <v>482</v>
      </c>
      <c r="D147" s="50" t="s">
        <v>483</v>
      </c>
      <c r="E147" s="50" t="s">
        <v>54</v>
      </c>
      <c r="F147" s="50" t="s">
        <v>55</v>
      </c>
      <c r="G147" s="50" t="s">
        <v>56</v>
      </c>
      <c r="H147" s="50" t="s">
        <v>55</v>
      </c>
      <c r="M147" s="49">
        <v>72</v>
      </c>
      <c r="N147" s="49">
        <v>17310</v>
      </c>
      <c r="S147" s="49">
        <v>72</v>
      </c>
      <c r="T147" s="49">
        <v>17310</v>
      </c>
      <c r="Y147" s="49">
        <v>72</v>
      </c>
      <c r="Z147" s="49">
        <v>17310</v>
      </c>
      <c r="AE147" s="49">
        <v>72</v>
      </c>
      <c r="AF147" s="49">
        <v>17310</v>
      </c>
      <c r="AG147" s="49">
        <v>288</v>
      </c>
      <c r="AH147" s="49">
        <v>69240</v>
      </c>
    </row>
    <row r="148" spans="1:34">
      <c r="A148" s="50" t="s">
        <v>50</v>
      </c>
      <c r="B148" s="50" t="s">
        <v>484</v>
      </c>
      <c r="C148" s="50" t="s">
        <v>485</v>
      </c>
      <c r="D148" s="50" t="s">
        <v>486</v>
      </c>
      <c r="E148" s="50" t="s">
        <v>54</v>
      </c>
      <c r="F148" s="50" t="s">
        <v>55</v>
      </c>
      <c r="G148" s="50" t="s">
        <v>56</v>
      </c>
      <c r="H148" s="50" t="s">
        <v>55</v>
      </c>
      <c r="M148" s="49">
        <v>18</v>
      </c>
      <c r="N148" s="49">
        <v>4230</v>
      </c>
      <c r="S148" s="49">
        <v>18</v>
      </c>
      <c r="T148" s="49">
        <v>4230</v>
      </c>
      <c r="Y148" s="49">
        <v>18</v>
      </c>
      <c r="Z148" s="49">
        <v>4230</v>
      </c>
      <c r="AE148" s="49">
        <v>18</v>
      </c>
      <c r="AF148" s="49">
        <v>4230</v>
      </c>
      <c r="AG148" s="49">
        <v>72</v>
      </c>
      <c r="AH148" s="49">
        <v>16920</v>
      </c>
    </row>
    <row r="149" spans="1:34">
      <c r="A149" s="50" t="s">
        <v>50</v>
      </c>
      <c r="B149" s="50" t="s">
        <v>487</v>
      </c>
      <c r="C149" s="50" t="s">
        <v>488</v>
      </c>
      <c r="D149" s="50" t="s">
        <v>489</v>
      </c>
      <c r="E149" s="50" t="s">
        <v>54</v>
      </c>
      <c r="F149" s="50" t="s">
        <v>55</v>
      </c>
      <c r="G149" s="50" t="s">
        <v>56</v>
      </c>
      <c r="H149" s="50" t="s">
        <v>55</v>
      </c>
      <c r="M149" s="49">
        <v>30</v>
      </c>
      <c r="N149" s="49">
        <v>6390</v>
      </c>
      <c r="S149" s="49">
        <v>30</v>
      </c>
      <c r="T149" s="49">
        <v>6390</v>
      </c>
      <c r="Y149" s="49">
        <v>30</v>
      </c>
      <c r="Z149" s="49">
        <v>6390</v>
      </c>
      <c r="AE149" s="49">
        <v>30</v>
      </c>
      <c r="AF149" s="49">
        <v>6390</v>
      </c>
      <c r="AG149" s="49">
        <v>120</v>
      </c>
      <c r="AH149" s="49">
        <v>25560</v>
      </c>
    </row>
    <row r="150" spans="1:34">
      <c r="A150" s="50" t="s">
        <v>50</v>
      </c>
      <c r="B150" s="50" t="s">
        <v>490</v>
      </c>
      <c r="C150" s="50" t="s">
        <v>491</v>
      </c>
      <c r="D150" s="50" t="s">
        <v>492</v>
      </c>
      <c r="E150" s="50" t="s">
        <v>54</v>
      </c>
      <c r="F150" s="50" t="s">
        <v>55</v>
      </c>
      <c r="G150" s="50" t="s">
        <v>56</v>
      </c>
      <c r="H150" s="50" t="s">
        <v>55</v>
      </c>
      <c r="M150" s="49">
        <v>54</v>
      </c>
      <c r="N150" s="49">
        <v>10710</v>
      </c>
      <c r="S150" s="49">
        <v>54</v>
      </c>
      <c r="T150" s="49">
        <v>10710</v>
      </c>
      <c r="Y150" s="49">
        <v>54</v>
      </c>
      <c r="Z150" s="49">
        <v>10710</v>
      </c>
      <c r="AE150" s="49">
        <v>54</v>
      </c>
      <c r="AF150" s="49">
        <v>10710</v>
      </c>
      <c r="AG150" s="49">
        <v>216</v>
      </c>
      <c r="AH150" s="49">
        <v>42840</v>
      </c>
    </row>
    <row r="151" spans="1:34">
      <c r="A151" s="50" t="s">
        <v>50</v>
      </c>
      <c r="B151" s="50" t="s">
        <v>493</v>
      </c>
      <c r="C151" s="50" t="s">
        <v>494</v>
      </c>
      <c r="D151" s="50" t="s">
        <v>495</v>
      </c>
      <c r="E151" s="50" t="s">
        <v>54</v>
      </c>
      <c r="F151" s="50" t="s">
        <v>55</v>
      </c>
      <c r="G151" s="50" t="s">
        <v>56</v>
      </c>
      <c r="H151" s="50" t="s">
        <v>55</v>
      </c>
      <c r="M151" s="49">
        <v>60</v>
      </c>
      <c r="N151" s="49">
        <v>0</v>
      </c>
      <c r="S151" s="49">
        <v>60</v>
      </c>
      <c r="T151" s="49">
        <v>0</v>
      </c>
      <c r="Y151" s="49">
        <v>60</v>
      </c>
      <c r="Z151" s="49">
        <v>0</v>
      </c>
      <c r="AE151" s="49">
        <v>60</v>
      </c>
      <c r="AF151" s="49">
        <v>0</v>
      </c>
      <c r="AG151" s="49">
        <v>240</v>
      </c>
      <c r="AH151" s="49">
        <v>0</v>
      </c>
    </row>
    <row r="152" spans="1:34">
      <c r="A152" s="50" t="s">
        <v>50</v>
      </c>
      <c r="B152" s="50" t="s">
        <v>496</v>
      </c>
      <c r="C152" s="50" t="s">
        <v>497</v>
      </c>
      <c r="D152" s="50" t="s">
        <v>498</v>
      </c>
      <c r="E152" s="50" t="s">
        <v>54</v>
      </c>
      <c r="F152" s="50" t="s">
        <v>55</v>
      </c>
      <c r="G152" s="50" t="s">
        <v>56</v>
      </c>
      <c r="H152" s="50" t="s">
        <v>55</v>
      </c>
      <c r="I152" s="49">
        <v>7</v>
      </c>
      <c r="J152" s="49">
        <v>1590</v>
      </c>
      <c r="K152" s="49">
        <v>7</v>
      </c>
      <c r="L152" s="49">
        <v>1590</v>
      </c>
      <c r="M152" s="49">
        <v>7</v>
      </c>
      <c r="N152" s="49">
        <v>1590</v>
      </c>
      <c r="O152" s="49">
        <v>7</v>
      </c>
      <c r="P152" s="49">
        <v>1590</v>
      </c>
      <c r="Q152" s="49">
        <v>7</v>
      </c>
      <c r="R152" s="49">
        <v>1590</v>
      </c>
      <c r="S152" s="49">
        <v>7</v>
      </c>
      <c r="T152" s="49">
        <v>1590</v>
      </c>
      <c r="U152" s="49">
        <v>7</v>
      </c>
      <c r="V152" s="49">
        <v>1590</v>
      </c>
      <c r="W152" s="49">
        <v>7</v>
      </c>
      <c r="X152" s="49">
        <v>1590</v>
      </c>
      <c r="Y152" s="49">
        <v>21</v>
      </c>
      <c r="Z152" s="49">
        <v>4770</v>
      </c>
      <c r="AE152" s="49">
        <v>21</v>
      </c>
      <c r="AF152" s="49">
        <v>4770</v>
      </c>
      <c r="AG152" s="49">
        <v>98</v>
      </c>
      <c r="AH152" s="49">
        <v>22260</v>
      </c>
    </row>
    <row r="153" spans="1:34">
      <c r="A153" s="50" t="s">
        <v>50</v>
      </c>
      <c r="B153" s="50" t="s">
        <v>499</v>
      </c>
      <c r="C153" s="50" t="s">
        <v>500</v>
      </c>
      <c r="D153" s="50" t="s">
        <v>501</v>
      </c>
      <c r="E153" s="50" t="s">
        <v>54</v>
      </c>
      <c r="F153" s="50" t="s">
        <v>55</v>
      </c>
      <c r="G153" s="50" t="s">
        <v>56</v>
      </c>
      <c r="H153" s="50" t="s">
        <v>55</v>
      </c>
      <c r="M153" s="49">
        <v>30</v>
      </c>
      <c r="N153" s="49">
        <v>6390</v>
      </c>
      <c r="S153" s="49">
        <v>30</v>
      </c>
      <c r="T153" s="49">
        <v>6390</v>
      </c>
      <c r="Y153" s="49">
        <v>30</v>
      </c>
      <c r="Z153" s="49">
        <v>6390</v>
      </c>
      <c r="AE153" s="49">
        <v>30</v>
      </c>
      <c r="AF153" s="49">
        <v>6390</v>
      </c>
      <c r="AG153" s="49">
        <v>120</v>
      </c>
      <c r="AH153" s="49">
        <v>25560</v>
      </c>
    </row>
    <row r="154" spans="1:34">
      <c r="A154" s="50" t="s">
        <v>50</v>
      </c>
      <c r="B154" s="50" t="s">
        <v>502</v>
      </c>
      <c r="C154" s="50" t="s">
        <v>503</v>
      </c>
      <c r="D154" s="50" t="s">
        <v>504</v>
      </c>
      <c r="E154" s="50" t="s">
        <v>54</v>
      </c>
      <c r="F154" s="50" t="s">
        <v>55</v>
      </c>
      <c r="G154" s="50" t="s">
        <v>56</v>
      </c>
      <c r="H154" s="50" t="s">
        <v>55</v>
      </c>
      <c r="M154" s="49">
        <v>12</v>
      </c>
      <c r="N154" s="49">
        <v>3150</v>
      </c>
      <c r="S154" s="49">
        <v>12</v>
      </c>
      <c r="T154" s="49">
        <v>3150</v>
      </c>
      <c r="Y154" s="49">
        <v>12</v>
      </c>
      <c r="Z154" s="49">
        <v>3150</v>
      </c>
      <c r="AE154" s="49">
        <v>12</v>
      </c>
      <c r="AF154" s="49">
        <v>3150</v>
      </c>
      <c r="AG154" s="49">
        <v>48</v>
      </c>
      <c r="AH154" s="49">
        <v>12600</v>
      </c>
    </row>
    <row r="155" spans="1:34">
      <c r="A155" s="50" t="s">
        <v>50</v>
      </c>
      <c r="B155" s="50" t="s">
        <v>505</v>
      </c>
      <c r="C155" s="50" t="s">
        <v>506</v>
      </c>
      <c r="D155" s="50" t="s">
        <v>507</v>
      </c>
      <c r="E155" s="50" t="s">
        <v>54</v>
      </c>
      <c r="F155" s="50" t="s">
        <v>55</v>
      </c>
      <c r="G155" s="50" t="s">
        <v>56</v>
      </c>
      <c r="H155" s="50" t="s">
        <v>55</v>
      </c>
      <c r="M155" s="49">
        <v>36</v>
      </c>
      <c r="N155" s="49">
        <v>7470</v>
      </c>
      <c r="S155" s="49">
        <v>36</v>
      </c>
      <c r="T155" s="49">
        <v>7470</v>
      </c>
      <c r="Y155" s="49">
        <v>36</v>
      </c>
      <c r="Z155" s="49">
        <v>7470</v>
      </c>
      <c r="AE155" s="49">
        <v>36</v>
      </c>
      <c r="AF155" s="49">
        <v>7470</v>
      </c>
      <c r="AG155" s="49">
        <v>144</v>
      </c>
      <c r="AH155" s="49">
        <v>29880</v>
      </c>
    </row>
    <row r="156" spans="1:34">
      <c r="A156" s="50" t="s">
        <v>50</v>
      </c>
      <c r="B156" s="50" t="s">
        <v>508</v>
      </c>
      <c r="C156" s="50" t="s">
        <v>509</v>
      </c>
      <c r="D156" s="50" t="s">
        <v>510</v>
      </c>
      <c r="E156" s="50" t="s">
        <v>54</v>
      </c>
      <c r="F156" s="50" t="s">
        <v>55</v>
      </c>
      <c r="G156" s="50" t="s">
        <v>56</v>
      </c>
      <c r="H156" s="50" t="s">
        <v>55</v>
      </c>
      <c r="M156" s="49">
        <v>72</v>
      </c>
      <c r="N156" s="49">
        <v>17310</v>
      </c>
      <c r="S156" s="49">
        <v>72</v>
      </c>
      <c r="T156" s="49">
        <v>17310</v>
      </c>
      <c r="Y156" s="49">
        <v>72</v>
      </c>
      <c r="Z156" s="49">
        <v>17310</v>
      </c>
      <c r="AE156" s="49">
        <v>72</v>
      </c>
      <c r="AF156" s="49">
        <v>17310</v>
      </c>
      <c r="AG156" s="49">
        <v>288</v>
      </c>
      <c r="AH156" s="49">
        <v>69240</v>
      </c>
    </row>
    <row r="157" spans="1:34">
      <c r="A157" s="50" t="s">
        <v>50</v>
      </c>
      <c r="B157" s="50" t="s">
        <v>511</v>
      </c>
      <c r="C157" s="50" t="s">
        <v>512</v>
      </c>
      <c r="D157" s="50" t="s">
        <v>513</v>
      </c>
      <c r="E157" s="50" t="s">
        <v>54</v>
      </c>
      <c r="F157" s="50" t="s">
        <v>55</v>
      </c>
      <c r="G157" s="50" t="s">
        <v>56</v>
      </c>
      <c r="H157" s="50" t="s">
        <v>55</v>
      </c>
      <c r="M157" s="49">
        <v>30</v>
      </c>
      <c r="N157" s="49">
        <v>6390</v>
      </c>
      <c r="S157" s="49">
        <v>30</v>
      </c>
      <c r="T157" s="49">
        <v>6390</v>
      </c>
      <c r="Y157" s="49">
        <v>30</v>
      </c>
      <c r="Z157" s="49">
        <v>6390</v>
      </c>
      <c r="AE157" s="49">
        <v>30</v>
      </c>
      <c r="AF157" s="49">
        <v>6390</v>
      </c>
      <c r="AG157" s="49">
        <v>120</v>
      </c>
      <c r="AH157" s="49">
        <v>25560</v>
      </c>
    </row>
    <row r="158" spans="1:34">
      <c r="A158" s="50" t="s">
        <v>50</v>
      </c>
      <c r="B158" s="50" t="s">
        <v>514</v>
      </c>
      <c r="C158" s="50" t="s">
        <v>515</v>
      </c>
      <c r="D158" s="50" t="s">
        <v>516</v>
      </c>
      <c r="E158" s="50" t="s">
        <v>54</v>
      </c>
      <c r="F158" s="50" t="s">
        <v>55</v>
      </c>
      <c r="G158" s="50" t="s">
        <v>56</v>
      </c>
      <c r="H158" s="50" t="s">
        <v>55</v>
      </c>
      <c r="M158" s="49">
        <v>24</v>
      </c>
      <c r="N158" s="49">
        <v>0</v>
      </c>
      <c r="S158" s="49">
        <v>24</v>
      </c>
      <c r="T158" s="49">
        <v>0</v>
      </c>
      <c r="Y158" s="49">
        <v>24</v>
      </c>
      <c r="Z158" s="49">
        <v>0</v>
      </c>
      <c r="AE158" s="49">
        <v>24</v>
      </c>
      <c r="AF158" s="49">
        <v>0</v>
      </c>
      <c r="AG158" s="49">
        <v>96</v>
      </c>
      <c r="AH158" s="49">
        <v>0</v>
      </c>
    </row>
    <row r="159" spans="1:34">
      <c r="A159" s="50" t="s">
        <v>50</v>
      </c>
      <c r="B159" s="50" t="s">
        <v>517</v>
      </c>
      <c r="C159" s="50" t="s">
        <v>518</v>
      </c>
      <c r="D159" s="50" t="s">
        <v>519</v>
      </c>
      <c r="E159" s="50" t="s">
        <v>54</v>
      </c>
      <c r="F159" s="50" t="s">
        <v>55</v>
      </c>
      <c r="G159" s="50" t="s">
        <v>56</v>
      </c>
      <c r="H159" s="50" t="s">
        <v>55</v>
      </c>
      <c r="M159" s="49">
        <v>30</v>
      </c>
      <c r="N159" s="49">
        <v>6390</v>
      </c>
      <c r="S159" s="49">
        <v>30</v>
      </c>
      <c r="T159" s="49">
        <v>6390</v>
      </c>
      <c r="Y159" s="49">
        <v>30</v>
      </c>
      <c r="Z159" s="49">
        <v>6390</v>
      </c>
      <c r="AE159" s="49">
        <v>30</v>
      </c>
      <c r="AF159" s="49">
        <v>6390</v>
      </c>
      <c r="AG159" s="49">
        <v>120</v>
      </c>
      <c r="AH159" s="49">
        <v>25560</v>
      </c>
    </row>
    <row r="160" spans="1:34">
      <c r="A160" s="50" t="s">
        <v>50</v>
      </c>
      <c r="B160" s="50" t="s">
        <v>520</v>
      </c>
      <c r="C160" s="50" t="s">
        <v>521</v>
      </c>
      <c r="D160" s="50" t="s">
        <v>522</v>
      </c>
      <c r="E160" s="50" t="s">
        <v>54</v>
      </c>
      <c r="F160" s="50" t="s">
        <v>55</v>
      </c>
      <c r="G160" s="50" t="s">
        <v>56</v>
      </c>
      <c r="H160" s="50" t="s">
        <v>55</v>
      </c>
      <c r="M160" s="49">
        <v>24</v>
      </c>
      <c r="N160" s="49">
        <v>5310</v>
      </c>
      <c r="S160" s="49">
        <v>24</v>
      </c>
      <c r="T160" s="49">
        <v>5310</v>
      </c>
      <c r="Y160" s="49">
        <v>24</v>
      </c>
      <c r="Z160" s="49">
        <v>5310</v>
      </c>
      <c r="AE160" s="49">
        <v>24</v>
      </c>
      <c r="AF160" s="49">
        <v>5310</v>
      </c>
      <c r="AG160" s="49">
        <v>96</v>
      </c>
      <c r="AH160" s="49">
        <v>21240</v>
      </c>
    </row>
    <row r="161" spans="1:34">
      <c r="A161" s="50" t="s">
        <v>50</v>
      </c>
      <c r="B161" s="50" t="s">
        <v>523</v>
      </c>
      <c r="C161" s="50" t="s">
        <v>524</v>
      </c>
      <c r="D161" s="50" t="s">
        <v>525</v>
      </c>
      <c r="E161" s="50" t="s">
        <v>54</v>
      </c>
      <c r="F161" s="50" t="s">
        <v>55</v>
      </c>
      <c r="G161" s="50" t="s">
        <v>56</v>
      </c>
      <c r="H161" s="50" t="s">
        <v>55</v>
      </c>
      <c r="M161" s="49">
        <v>12</v>
      </c>
      <c r="N161" s="49">
        <v>3150</v>
      </c>
      <c r="S161" s="49">
        <v>12</v>
      </c>
      <c r="T161" s="49">
        <v>3150</v>
      </c>
      <c r="Y161" s="49">
        <v>12</v>
      </c>
      <c r="Z161" s="49">
        <v>3150</v>
      </c>
      <c r="AE161" s="49">
        <v>12</v>
      </c>
      <c r="AF161" s="49">
        <v>3150</v>
      </c>
      <c r="AG161" s="49">
        <v>48</v>
      </c>
      <c r="AH161" s="49">
        <v>12600</v>
      </c>
    </row>
    <row r="162" spans="1:34">
      <c r="A162" s="50" t="s">
        <v>50</v>
      </c>
      <c r="B162" s="50" t="s">
        <v>526</v>
      </c>
      <c r="C162" s="50" t="s">
        <v>527</v>
      </c>
      <c r="D162" s="50" t="s">
        <v>528</v>
      </c>
      <c r="E162" s="50" t="s">
        <v>54</v>
      </c>
      <c r="F162" s="50" t="s">
        <v>55</v>
      </c>
      <c r="G162" s="50" t="s">
        <v>56</v>
      </c>
      <c r="H162" s="50" t="s">
        <v>55</v>
      </c>
      <c r="M162" s="49">
        <v>24</v>
      </c>
      <c r="N162" s="49">
        <v>5310</v>
      </c>
      <c r="S162" s="49">
        <v>24</v>
      </c>
      <c r="T162" s="49">
        <v>5310</v>
      </c>
      <c r="Y162" s="49">
        <v>24</v>
      </c>
      <c r="Z162" s="49">
        <v>5310</v>
      </c>
      <c r="AE162" s="49">
        <v>24</v>
      </c>
      <c r="AF162" s="49">
        <v>5310</v>
      </c>
      <c r="AG162" s="49">
        <v>96</v>
      </c>
      <c r="AH162" s="49">
        <v>21240</v>
      </c>
    </row>
    <row r="163" spans="1:34">
      <c r="A163" s="50" t="s">
        <v>50</v>
      </c>
      <c r="B163" s="50" t="s">
        <v>529</v>
      </c>
      <c r="C163" s="50" t="s">
        <v>530</v>
      </c>
      <c r="D163" s="50" t="s">
        <v>531</v>
      </c>
      <c r="E163" s="50" t="s">
        <v>54</v>
      </c>
      <c r="F163" s="50" t="s">
        <v>55</v>
      </c>
      <c r="G163" s="50" t="s">
        <v>56</v>
      </c>
      <c r="H163" s="50" t="s">
        <v>55</v>
      </c>
      <c r="M163" s="49">
        <v>30</v>
      </c>
      <c r="N163" s="49">
        <v>0</v>
      </c>
      <c r="S163" s="49">
        <v>30</v>
      </c>
      <c r="T163" s="49">
        <v>0</v>
      </c>
      <c r="Y163" s="49">
        <v>30</v>
      </c>
      <c r="Z163" s="49">
        <v>0</v>
      </c>
      <c r="AE163" s="49">
        <v>30</v>
      </c>
      <c r="AF163" s="49">
        <v>0</v>
      </c>
      <c r="AG163" s="49">
        <v>120</v>
      </c>
      <c r="AH163" s="49">
        <v>0</v>
      </c>
    </row>
    <row r="164" spans="1:34">
      <c r="A164" s="50" t="s">
        <v>50</v>
      </c>
      <c r="B164" s="50" t="s">
        <v>532</v>
      </c>
      <c r="C164" s="50" t="s">
        <v>533</v>
      </c>
      <c r="D164" s="50" t="s">
        <v>534</v>
      </c>
      <c r="E164" s="50" t="s">
        <v>54</v>
      </c>
      <c r="F164" s="50" t="s">
        <v>55</v>
      </c>
      <c r="G164" s="50" t="s">
        <v>56</v>
      </c>
      <c r="H164" s="50" t="s">
        <v>55</v>
      </c>
      <c r="M164" s="49">
        <v>12</v>
      </c>
      <c r="N164" s="49">
        <v>3150</v>
      </c>
      <c r="S164" s="49">
        <v>12</v>
      </c>
      <c r="T164" s="49">
        <v>3150</v>
      </c>
      <c r="Y164" s="49">
        <v>12</v>
      </c>
      <c r="Z164" s="49">
        <v>3150</v>
      </c>
      <c r="AE164" s="49">
        <v>12</v>
      </c>
      <c r="AF164" s="49">
        <v>3150</v>
      </c>
      <c r="AG164" s="49">
        <v>48</v>
      </c>
      <c r="AH164" s="49">
        <v>12600</v>
      </c>
    </row>
    <row r="165" spans="1:34">
      <c r="A165" s="50" t="s">
        <v>50</v>
      </c>
      <c r="B165" s="50" t="s">
        <v>535</v>
      </c>
      <c r="C165" s="50" t="s">
        <v>536</v>
      </c>
      <c r="D165" s="50" t="s">
        <v>537</v>
      </c>
      <c r="E165" s="50" t="s">
        <v>54</v>
      </c>
      <c r="F165" s="50" t="s">
        <v>55</v>
      </c>
      <c r="G165" s="50" t="s">
        <v>56</v>
      </c>
      <c r="H165" s="50" t="s">
        <v>55</v>
      </c>
      <c r="M165" s="49">
        <v>30</v>
      </c>
      <c r="N165" s="49">
        <v>6390</v>
      </c>
      <c r="S165" s="49">
        <v>30</v>
      </c>
      <c r="T165" s="49">
        <v>6390</v>
      </c>
      <c r="Y165" s="49">
        <v>30</v>
      </c>
      <c r="Z165" s="49">
        <v>6390</v>
      </c>
      <c r="AE165" s="49">
        <v>30</v>
      </c>
      <c r="AF165" s="49">
        <v>6390</v>
      </c>
      <c r="AG165" s="49">
        <v>120</v>
      </c>
      <c r="AH165" s="49">
        <v>25560</v>
      </c>
    </row>
    <row r="166" spans="1:34">
      <c r="A166" s="50" t="s">
        <v>50</v>
      </c>
      <c r="B166" s="50" t="s">
        <v>538</v>
      </c>
      <c r="C166" s="50" t="s">
        <v>539</v>
      </c>
      <c r="D166" s="50" t="s">
        <v>540</v>
      </c>
      <c r="E166" s="50" t="s">
        <v>54</v>
      </c>
      <c r="F166" s="50" t="s">
        <v>55</v>
      </c>
      <c r="G166" s="50" t="s">
        <v>56</v>
      </c>
      <c r="H166" s="50" t="s">
        <v>55</v>
      </c>
      <c r="M166" s="49">
        <v>30</v>
      </c>
      <c r="N166" s="49">
        <v>0</v>
      </c>
      <c r="S166" s="49">
        <v>30</v>
      </c>
      <c r="T166" s="49">
        <v>0</v>
      </c>
      <c r="Y166" s="49">
        <v>30</v>
      </c>
      <c r="Z166" s="49">
        <v>0</v>
      </c>
      <c r="AE166" s="49">
        <v>30</v>
      </c>
      <c r="AF166" s="49">
        <v>0</v>
      </c>
      <c r="AG166" s="49">
        <v>120</v>
      </c>
      <c r="AH166" s="49">
        <v>0</v>
      </c>
    </row>
    <row r="167" spans="1:34">
      <c r="A167" s="50" t="s">
        <v>50</v>
      </c>
      <c r="B167" s="50" t="s">
        <v>541</v>
      </c>
      <c r="C167" s="50" t="s">
        <v>542</v>
      </c>
      <c r="D167" s="50" t="s">
        <v>543</v>
      </c>
      <c r="E167" s="50" t="s">
        <v>54</v>
      </c>
      <c r="F167" s="50" t="s">
        <v>55</v>
      </c>
      <c r="G167" s="50" t="s">
        <v>56</v>
      </c>
      <c r="H167" s="50" t="s">
        <v>55</v>
      </c>
      <c r="M167" s="49">
        <v>24</v>
      </c>
      <c r="N167" s="49">
        <v>5310</v>
      </c>
      <c r="S167" s="49">
        <v>24</v>
      </c>
      <c r="T167" s="49">
        <v>5310</v>
      </c>
      <c r="Y167" s="49">
        <v>24</v>
      </c>
      <c r="Z167" s="49">
        <v>5310</v>
      </c>
      <c r="AE167" s="49">
        <v>24</v>
      </c>
      <c r="AF167" s="49">
        <v>5310</v>
      </c>
      <c r="AG167" s="49">
        <v>96</v>
      </c>
      <c r="AH167" s="49">
        <v>21240</v>
      </c>
    </row>
    <row r="168" spans="1:34">
      <c r="A168" s="50" t="s">
        <v>50</v>
      </c>
      <c r="B168" s="50" t="s">
        <v>544</v>
      </c>
      <c r="C168" s="50" t="s">
        <v>545</v>
      </c>
      <c r="D168" s="50" t="s">
        <v>546</v>
      </c>
      <c r="E168" s="50" t="s">
        <v>54</v>
      </c>
      <c r="F168" s="50" t="s">
        <v>55</v>
      </c>
      <c r="G168" s="50" t="s">
        <v>56</v>
      </c>
      <c r="H168" s="50" t="s">
        <v>55</v>
      </c>
      <c r="M168" s="49">
        <v>12</v>
      </c>
      <c r="N168" s="49">
        <v>3150</v>
      </c>
      <c r="S168" s="49">
        <v>12</v>
      </c>
      <c r="T168" s="49">
        <v>3150</v>
      </c>
      <c r="Y168" s="49">
        <v>12</v>
      </c>
      <c r="Z168" s="49">
        <v>3150</v>
      </c>
      <c r="AE168" s="49">
        <v>12</v>
      </c>
      <c r="AF168" s="49">
        <v>3150</v>
      </c>
      <c r="AG168" s="49">
        <v>48</v>
      </c>
      <c r="AH168" s="49">
        <v>12600</v>
      </c>
    </row>
    <row r="169" spans="1:34">
      <c r="A169" s="50" t="s">
        <v>50</v>
      </c>
      <c r="B169" s="50" t="s">
        <v>547</v>
      </c>
      <c r="C169" s="50" t="s">
        <v>548</v>
      </c>
      <c r="D169" s="50" t="s">
        <v>549</v>
      </c>
      <c r="E169" s="50" t="s">
        <v>54</v>
      </c>
      <c r="F169" s="50" t="s">
        <v>55</v>
      </c>
      <c r="G169" s="50" t="s">
        <v>56</v>
      </c>
      <c r="H169" s="50" t="s">
        <v>55</v>
      </c>
      <c r="M169" s="49">
        <v>12</v>
      </c>
      <c r="N169" s="49">
        <v>3150</v>
      </c>
      <c r="S169" s="49">
        <v>12</v>
      </c>
      <c r="T169" s="49">
        <v>3150</v>
      </c>
      <c r="Y169" s="49">
        <v>12</v>
      </c>
      <c r="Z169" s="49">
        <v>3150</v>
      </c>
      <c r="AE169" s="49">
        <v>12</v>
      </c>
      <c r="AF169" s="49">
        <v>3150</v>
      </c>
      <c r="AG169" s="49">
        <v>48</v>
      </c>
      <c r="AH169" s="49">
        <v>12600</v>
      </c>
    </row>
    <row r="170" spans="1:34">
      <c r="A170" s="50" t="s">
        <v>50</v>
      </c>
      <c r="B170" s="50" t="s">
        <v>550</v>
      </c>
      <c r="C170" s="50" t="s">
        <v>551</v>
      </c>
      <c r="D170" s="50" t="s">
        <v>552</v>
      </c>
      <c r="E170" s="50" t="s">
        <v>54</v>
      </c>
      <c r="F170" s="50" t="s">
        <v>55</v>
      </c>
      <c r="G170" s="50" t="s">
        <v>56</v>
      </c>
      <c r="H170" s="50" t="s">
        <v>55</v>
      </c>
      <c r="M170" s="49">
        <v>18</v>
      </c>
      <c r="N170" s="49">
        <v>4230</v>
      </c>
      <c r="S170" s="49">
        <v>18</v>
      </c>
      <c r="T170" s="49">
        <v>4230</v>
      </c>
      <c r="Y170" s="49">
        <v>18</v>
      </c>
      <c r="Z170" s="49">
        <v>4230</v>
      </c>
      <c r="AE170" s="49">
        <v>18</v>
      </c>
      <c r="AF170" s="49">
        <v>4230</v>
      </c>
      <c r="AG170" s="49">
        <v>72</v>
      </c>
      <c r="AH170" s="49">
        <v>16920</v>
      </c>
    </row>
    <row r="171" spans="1:34">
      <c r="A171" s="50" t="s">
        <v>50</v>
      </c>
      <c r="B171" s="50" t="s">
        <v>553</v>
      </c>
      <c r="C171" s="50" t="s">
        <v>554</v>
      </c>
      <c r="D171" s="50" t="s">
        <v>555</v>
      </c>
      <c r="E171" s="50" t="s">
        <v>54</v>
      </c>
      <c r="F171" s="50" t="s">
        <v>55</v>
      </c>
      <c r="G171" s="50" t="s">
        <v>56</v>
      </c>
      <c r="H171" s="50" t="s">
        <v>55</v>
      </c>
      <c r="M171" s="49">
        <v>36</v>
      </c>
      <c r="N171" s="49">
        <v>7470</v>
      </c>
      <c r="S171" s="49">
        <v>36</v>
      </c>
      <c r="T171" s="49">
        <v>7470</v>
      </c>
      <c r="Y171" s="49">
        <v>36</v>
      </c>
      <c r="Z171" s="49">
        <v>7470</v>
      </c>
      <c r="AE171" s="49">
        <v>36</v>
      </c>
      <c r="AF171" s="49">
        <v>7470</v>
      </c>
      <c r="AG171" s="49">
        <v>144</v>
      </c>
      <c r="AH171" s="49">
        <v>29880</v>
      </c>
    </row>
    <row r="172" spans="1:34">
      <c r="A172" s="50" t="s">
        <v>50</v>
      </c>
      <c r="B172" s="50" t="s">
        <v>556</v>
      </c>
      <c r="C172" s="50" t="s">
        <v>557</v>
      </c>
      <c r="D172" s="50" t="s">
        <v>558</v>
      </c>
      <c r="E172" s="50" t="s">
        <v>54</v>
      </c>
      <c r="F172" s="50" t="s">
        <v>55</v>
      </c>
      <c r="G172" s="50" t="s">
        <v>56</v>
      </c>
      <c r="H172" s="50" t="s">
        <v>55</v>
      </c>
      <c r="M172" s="49">
        <v>66</v>
      </c>
      <c r="N172" s="49">
        <v>14550</v>
      </c>
      <c r="S172" s="49">
        <v>66</v>
      </c>
      <c r="T172" s="49">
        <v>14550</v>
      </c>
      <c r="Y172" s="49">
        <v>66</v>
      </c>
      <c r="Z172" s="49">
        <v>14550</v>
      </c>
      <c r="AE172" s="49">
        <v>66</v>
      </c>
      <c r="AF172" s="49">
        <v>14550</v>
      </c>
      <c r="AG172" s="49">
        <v>264</v>
      </c>
      <c r="AH172" s="49">
        <v>58200</v>
      </c>
    </row>
    <row r="173" spans="1:34">
      <c r="A173" s="50" t="s">
        <v>50</v>
      </c>
      <c r="B173" s="50" t="s">
        <v>559</v>
      </c>
      <c r="C173" s="50" t="s">
        <v>560</v>
      </c>
      <c r="D173" s="50" t="s">
        <v>561</v>
      </c>
      <c r="E173" s="50" t="s">
        <v>54</v>
      </c>
      <c r="F173" s="50" t="s">
        <v>55</v>
      </c>
      <c r="G173" s="50" t="s">
        <v>56</v>
      </c>
      <c r="H173" s="50" t="s">
        <v>55</v>
      </c>
      <c r="M173" s="49">
        <v>12</v>
      </c>
      <c r="N173" s="49">
        <v>3150</v>
      </c>
      <c r="S173" s="49">
        <v>12</v>
      </c>
      <c r="T173" s="49">
        <v>3150</v>
      </c>
      <c r="Y173" s="49">
        <v>12</v>
      </c>
      <c r="Z173" s="49">
        <v>3150</v>
      </c>
      <c r="AE173" s="49">
        <v>12</v>
      </c>
      <c r="AF173" s="49">
        <v>3150</v>
      </c>
      <c r="AG173" s="49">
        <v>48</v>
      </c>
      <c r="AH173" s="49">
        <v>12600</v>
      </c>
    </row>
    <row r="174" spans="1:34">
      <c r="A174" s="50" t="s">
        <v>50</v>
      </c>
      <c r="B174" s="50" t="s">
        <v>562</v>
      </c>
      <c r="C174" s="50" t="s">
        <v>563</v>
      </c>
      <c r="D174" s="50" t="s">
        <v>564</v>
      </c>
      <c r="E174" s="50" t="s">
        <v>54</v>
      </c>
      <c r="F174" s="50" t="s">
        <v>55</v>
      </c>
      <c r="G174" s="50" t="s">
        <v>56</v>
      </c>
      <c r="H174" s="50" t="s">
        <v>55</v>
      </c>
      <c r="M174" s="49">
        <v>30</v>
      </c>
      <c r="N174" s="49">
        <v>6390</v>
      </c>
      <c r="S174" s="49">
        <v>30</v>
      </c>
      <c r="T174" s="49">
        <v>6390</v>
      </c>
      <c r="Y174" s="49">
        <v>30</v>
      </c>
      <c r="Z174" s="49">
        <v>6390</v>
      </c>
      <c r="AE174" s="49">
        <v>30</v>
      </c>
      <c r="AF174" s="49">
        <v>6390</v>
      </c>
      <c r="AG174" s="49">
        <v>120</v>
      </c>
      <c r="AH174" s="49">
        <v>25560</v>
      </c>
    </row>
    <row r="175" spans="1:34">
      <c r="A175" s="50" t="s">
        <v>50</v>
      </c>
      <c r="B175" s="50" t="s">
        <v>565</v>
      </c>
      <c r="C175" s="50" t="s">
        <v>542</v>
      </c>
      <c r="D175" s="50" t="s">
        <v>564</v>
      </c>
      <c r="E175" s="50" t="s">
        <v>54</v>
      </c>
      <c r="F175" s="50" t="s">
        <v>55</v>
      </c>
      <c r="G175" s="50" t="s">
        <v>56</v>
      </c>
      <c r="H175" s="50" t="s">
        <v>55</v>
      </c>
      <c r="M175" s="49">
        <v>24</v>
      </c>
      <c r="N175" s="49">
        <v>5310</v>
      </c>
      <c r="S175" s="49">
        <v>24</v>
      </c>
      <c r="T175" s="49">
        <v>5310</v>
      </c>
      <c r="Y175" s="49">
        <v>24</v>
      </c>
      <c r="Z175" s="49">
        <v>5310</v>
      </c>
      <c r="AE175" s="49">
        <v>24</v>
      </c>
      <c r="AF175" s="49">
        <v>5310</v>
      </c>
      <c r="AG175" s="49">
        <v>96</v>
      </c>
      <c r="AH175" s="49">
        <v>21240</v>
      </c>
    </row>
    <row r="176" spans="1:34">
      <c r="A176" s="50" t="s">
        <v>50</v>
      </c>
      <c r="B176" s="50" t="s">
        <v>566</v>
      </c>
      <c r="C176" s="50" t="s">
        <v>567</v>
      </c>
      <c r="D176" s="50" t="s">
        <v>564</v>
      </c>
      <c r="E176" s="50" t="s">
        <v>54</v>
      </c>
      <c r="F176" s="50" t="s">
        <v>55</v>
      </c>
      <c r="G176" s="50" t="s">
        <v>56</v>
      </c>
      <c r="H176" s="50" t="s">
        <v>55</v>
      </c>
      <c r="M176" s="49">
        <v>30</v>
      </c>
      <c r="N176" s="49">
        <v>6390</v>
      </c>
      <c r="S176" s="49">
        <v>30</v>
      </c>
      <c r="T176" s="49">
        <v>6390</v>
      </c>
      <c r="Y176" s="49">
        <v>30</v>
      </c>
      <c r="Z176" s="49">
        <v>6390</v>
      </c>
      <c r="AE176" s="49">
        <v>30</v>
      </c>
      <c r="AF176" s="49">
        <v>6390</v>
      </c>
      <c r="AG176" s="49">
        <v>120</v>
      </c>
      <c r="AH176" s="49">
        <v>25560</v>
      </c>
    </row>
    <row r="177" spans="1:34">
      <c r="A177" s="50" t="s">
        <v>50</v>
      </c>
      <c r="B177" s="50" t="s">
        <v>568</v>
      </c>
      <c r="C177" s="50" t="s">
        <v>569</v>
      </c>
      <c r="D177" s="50" t="s">
        <v>570</v>
      </c>
      <c r="E177" s="50" t="s">
        <v>69</v>
      </c>
      <c r="F177" s="50" t="s">
        <v>55</v>
      </c>
      <c r="G177" s="50" t="s">
        <v>56</v>
      </c>
      <c r="H177" s="50" t="s">
        <v>55</v>
      </c>
      <c r="M177" s="49">
        <v>30</v>
      </c>
      <c r="N177" s="49">
        <v>8430</v>
      </c>
      <c r="S177" s="49">
        <v>30</v>
      </c>
      <c r="T177" s="49">
        <v>8430</v>
      </c>
      <c r="Y177" s="49">
        <v>30</v>
      </c>
      <c r="Z177" s="49">
        <v>8430</v>
      </c>
      <c r="AE177" s="49">
        <v>30</v>
      </c>
      <c r="AF177" s="49">
        <v>8430</v>
      </c>
      <c r="AG177" s="49">
        <v>120</v>
      </c>
      <c r="AH177" s="49">
        <v>33720</v>
      </c>
    </row>
    <row r="178" spans="1:34">
      <c r="A178" s="50" t="s">
        <v>50</v>
      </c>
      <c r="B178" s="50" t="s">
        <v>571</v>
      </c>
      <c r="C178" s="50" t="s">
        <v>572</v>
      </c>
      <c r="D178" s="50" t="s">
        <v>573</v>
      </c>
      <c r="E178" s="50" t="s">
        <v>54</v>
      </c>
      <c r="F178" s="50" t="s">
        <v>55</v>
      </c>
      <c r="G178" s="50" t="s">
        <v>56</v>
      </c>
      <c r="H178" s="50" t="s">
        <v>55</v>
      </c>
      <c r="M178" s="49">
        <v>24</v>
      </c>
      <c r="N178" s="49">
        <v>5310</v>
      </c>
      <c r="S178" s="49">
        <v>24</v>
      </c>
      <c r="T178" s="49">
        <v>5310</v>
      </c>
      <c r="Y178" s="49">
        <v>24</v>
      </c>
      <c r="Z178" s="49">
        <v>5310</v>
      </c>
      <c r="AE178" s="49">
        <v>24</v>
      </c>
      <c r="AF178" s="49">
        <v>5310</v>
      </c>
      <c r="AG178" s="49">
        <v>96</v>
      </c>
      <c r="AH178" s="49">
        <v>21240</v>
      </c>
    </row>
    <row r="179" spans="1:34">
      <c r="A179" s="50" t="s">
        <v>50</v>
      </c>
      <c r="B179" s="50" t="s">
        <v>574</v>
      </c>
      <c r="C179" s="50" t="s">
        <v>575</v>
      </c>
      <c r="D179" s="50" t="s">
        <v>576</v>
      </c>
      <c r="E179" s="50" t="s">
        <v>54</v>
      </c>
      <c r="F179" s="50" t="s">
        <v>55</v>
      </c>
      <c r="G179" s="50" t="s">
        <v>56</v>
      </c>
      <c r="H179" s="50" t="s">
        <v>55</v>
      </c>
      <c r="M179" s="49">
        <v>42</v>
      </c>
      <c r="N179" s="49">
        <v>8550</v>
      </c>
      <c r="S179" s="49">
        <v>42</v>
      </c>
      <c r="T179" s="49">
        <v>8550</v>
      </c>
      <c r="Y179" s="49">
        <v>42</v>
      </c>
      <c r="Z179" s="49">
        <v>8550</v>
      </c>
      <c r="AE179" s="49">
        <v>42</v>
      </c>
      <c r="AF179" s="49">
        <v>8550</v>
      </c>
      <c r="AG179" s="49">
        <v>168</v>
      </c>
      <c r="AH179" s="49">
        <v>34200</v>
      </c>
    </row>
    <row r="180" spans="1:34">
      <c r="A180" s="50" t="s">
        <v>50</v>
      </c>
      <c r="B180" s="50" t="s">
        <v>577</v>
      </c>
      <c r="C180" s="50" t="s">
        <v>578</v>
      </c>
      <c r="D180" s="50" t="s">
        <v>579</v>
      </c>
      <c r="E180" s="50" t="s">
        <v>54</v>
      </c>
      <c r="F180" s="50" t="s">
        <v>55</v>
      </c>
      <c r="G180" s="50" t="s">
        <v>56</v>
      </c>
      <c r="H180" s="50" t="s">
        <v>55</v>
      </c>
      <c r="M180" s="49">
        <v>36</v>
      </c>
      <c r="N180" s="49">
        <v>7470</v>
      </c>
      <c r="S180" s="49">
        <v>36</v>
      </c>
      <c r="T180" s="49">
        <v>7470</v>
      </c>
      <c r="Y180" s="49">
        <v>36</v>
      </c>
      <c r="Z180" s="49">
        <v>7470</v>
      </c>
      <c r="AE180" s="49">
        <v>36</v>
      </c>
      <c r="AF180" s="49">
        <v>7470</v>
      </c>
      <c r="AG180" s="49">
        <v>144</v>
      </c>
      <c r="AH180" s="49">
        <v>29880</v>
      </c>
    </row>
    <row r="181" spans="1:34">
      <c r="A181" s="50" t="s">
        <v>50</v>
      </c>
      <c r="B181" s="50" t="s">
        <v>580</v>
      </c>
      <c r="C181" s="50" t="s">
        <v>581</v>
      </c>
      <c r="D181" s="50" t="s">
        <v>582</v>
      </c>
      <c r="E181" s="50" t="s">
        <v>54</v>
      </c>
      <c r="F181" s="50" t="s">
        <v>55</v>
      </c>
      <c r="G181" s="50" t="s">
        <v>56</v>
      </c>
      <c r="H181" s="50" t="s">
        <v>55</v>
      </c>
      <c r="M181" s="49">
        <v>24</v>
      </c>
      <c r="N181" s="49">
        <v>0</v>
      </c>
      <c r="S181" s="49">
        <v>24</v>
      </c>
      <c r="T181" s="49">
        <v>0</v>
      </c>
      <c r="Y181" s="49">
        <v>24</v>
      </c>
      <c r="Z181" s="49">
        <v>0</v>
      </c>
      <c r="AE181" s="49">
        <v>24</v>
      </c>
      <c r="AF181" s="49">
        <v>0</v>
      </c>
      <c r="AG181" s="49">
        <v>96</v>
      </c>
      <c r="AH181" s="49">
        <v>0</v>
      </c>
    </row>
    <row r="182" spans="1:34">
      <c r="A182" s="50" t="s">
        <v>50</v>
      </c>
      <c r="B182" s="50" t="s">
        <v>583</v>
      </c>
      <c r="C182" s="50" t="s">
        <v>584</v>
      </c>
      <c r="D182" s="50" t="s">
        <v>585</v>
      </c>
      <c r="E182" s="50" t="s">
        <v>54</v>
      </c>
      <c r="F182" s="50" t="s">
        <v>55</v>
      </c>
      <c r="G182" s="50" t="s">
        <v>56</v>
      </c>
      <c r="H182" s="50" t="s">
        <v>55</v>
      </c>
      <c r="M182" s="49">
        <v>12</v>
      </c>
      <c r="N182" s="49">
        <v>0</v>
      </c>
      <c r="S182" s="49">
        <v>12</v>
      </c>
      <c r="T182" s="49">
        <v>0</v>
      </c>
      <c r="Y182" s="49">
        <v>12</v>
      </c>
      <c r="Z182" s="49">
        <v>0</v>
      </c>
      <c r="AE182" s="49">
        <v>12</v>
      </c>
      <c r="AF182" s="49">
        <v>0</v>
      </c>
      <c r="AG182" s="49">
        <v>48</v>
      </c>
      <c r="AH182" s="49">
        <v>0</v>
      </c>
    </row>
    <row r="183" spans="1:34">
      <c r="A183" s="50" t="s">
        <v>50</v>
      </c>
      <c r="B183" s="50" t="s">
        <v>586</v>
      </c>
      <c r="C183" s="50" t="s">
        <v>587</v>
      </c>
      <c r="D183" s="50" t="s">
        <v>588</v>
      </c>
      <c r="E183" s="50" t="s">
        <v>54</v>
      </c>
      <c r="F183" s="50" t="s">
        <v>55</v>
      </c>
      <c r="G183" s="50" t="s">
        <v>56</v>
      </c>
      <c r="H183" s="50" t="s">
        <v>55</v>
      </c>
      <c r="M183" s="49">
        <v>42</v>
      </c>
      <c r="N183" s="49">
        <v>8550</v>
      </c>
      <c r="S183" s="49">
        <v>42</v>
      </c>
      <c r="T183" s="49">
        <v>8550</v>
      </c>
      <c r="Y183" s="49">
        <v>42</v>
      </c>
      <c r="Z183" s="49">
        <v>8550</v>
      </c>
      <c r="AE183" s="49">
        <v>42</v>
      </c>
      <c r="AF183" s="49">
        <v>8550</v>
      </c>
      <c r="AG183" s="49">
        <v>168</v>
      </c>
      <c r="AH183" s="49">
        <v>34200</v>
      </c>
    </row>
    <row r="184" spans="1:34">
      <c r="A184" s="50" t="s">
        <v>50</v>
      </c>
      <c r="B184" s="50" t="s">
        <v>589</v>
      </c>
      <c r="C184" s="50" t="s">
        <v>590</v>
      </c>
      <c r="D184" s="50" t="s">
        <v>591</v>
      </c>
      <c r="E184" s="50" t="s">
        <v>54</v>
      </c>
      <c r="F184" s="50" t="s">
        <v>55</v>
      </c>
      <c r="G184" s="50" t="s">
        <v>56</v>
      </c>
      <c r="H184" s="50" t="s">
        <v>55</v>
      </c>
      <c r="M184" s="49">
        <v>36</v>
      </c>
      <c r="N184" s="49">
        <v>7470</v>
      </c>
      <c r="S184" s="49">
        <v>36</v>
      </c>
      <c r="T184" s="49">
        <v>7470</v>
      </c>
      <c r="Y184" s="49">
        <v>36</v>
      </c>
      <c r="Z184" s="49">
        <v>7470</v>
      </c>
      <c r="AE184" s="49">
        <v>36</v>
      </c>
      <c r="AF184" s="49">
        <v>7470</v>
      </c>
      <c r="AG184" s="49">
        <v>144</v>
      </c>
      <c r="AH184" s="49">
        <v>29880</v>
      </c>
    </row>
    <row r="185" spans="1:34">
      <c r="A185" s="50" t="s">
        <v>50</v>
      </c>
      <c r="B185" s="50" t="s">
        <v>592</v>
      </c>
      <c r="C185" s="50" t="s">
        <v>593</v>
      </c>
      <c r="D185" s="50" t="s">
        <v>594</v>
      </c>
      <c r="E185" s="50" t="s">
        <v>54</v>
      </c>
      <c r="F185" s="50" t="s">
        <v>55</v>
      </c>
      <c r="G185" s="50" t="s">
        <v>56</v>
      </c>
      <c r="H185" s="50" t="s">
        <v>55</v>
      </c>
      <c r="M185" s="49">
        <v>12</v>
      </c>
      <c r="N185" s="49">
        <v>0</v>
      </c>
      <c r="S185" s="49">
        <v>12</v>
      </c>
      <c r="T185" s="49">
        <v>0</v>
      </c>
      <c r="Y185" s="49">
        <v>12</v>
      </c>
      <c r="Z185" s="49">
        <v>0</v>
      </c>
      <c r="AE185" s="49">
        <v>12</v>
      </c>
      <c r="AF185" s="49">
        <v>0</v>
      </c>
      <c r="AG185" s="49">
        <v>48</v>
      </c>
      <c r="AH185" s="49">
        <v>0</v>
      </c>
    </row>
    <row r="186" spans="1:34">
      <c r="A186" s="50" t="s">
        <v>50</v>
      </c>
      <c r="B186" s="50" t="s">
        <v>595</v>
      </c>
      <c r="C186" s="50" t="s">
        <v>596</v>
      </c>
      <c r="D186" s="50" t="s">
        <v>597</v>
      </c>
      <c r="E186" s="50" t="s">
        <v>54</v>
      </c>
      <c r="F186" s="50" t="s">
        <v>55</v>
      </c>
      <c r="G186" s="50" t="s">
        <v>56</v>
      </c>
      <c r="H186" s="50" t="s">
        <v>55</v>
      </c>
      <c r="M186" s="49">
        <v>30</v>
      </c>
      <c r="N186" s="49">
        <v>6390</v>
      </c>
      <c r="S186" s="49">
        <v>30</v>
      </c>
      <c r="T186" s="49">
        <v>6390</v>
      </c>
      <c r="Y186" s="49">
        <v>30</v>
      </c>
      <c r="Z186" s="49">
        <v>6390</v>
      </c>
      <c r="AE186" s="49">
        <v>30</v>
      </c>
      <c r="AF186" s="49">
        <v>6390</v>
      </c>
      <c r="AG186" s="49">
        <v>120</v>
      </c>
      <c r="AH186" s="49">
        <v>25560</v>
      </c>
    </row>
    <row r="187" spans="1:34">
      <c r="A187" s="50" t="s">
        <v>50</v>
      </c>
      <c r="B187" s="50" t="s">
        <v>598</v>
      </c>
      <c r="C187" s="50" t="s">
        <v>599</v>
      </c>
      <c r="D187" s="50" t="s">
        <v>600</v>
      </c>
      <c r="E187" s="50" t="s">
        <v>54</v>
      </c>
      <c r="F187" s="50" t="s">
        <v>55</v>
      </c>
      <c r="G187" s="50" t="s">
        <v>56</v>
      </c>
      <c r="H187" s="50" t="s">
        <v>55</v>
      </c>
      <c r="M187" s="49">
        <v>6</v>
      </c>
      <c r="N187" s="49">
        <v>2070</v>
      </c>
      <c r="S187" s="49">
        <v>6</v>
      </c>
      <c r="T187" s="49">
        <v>2070</v>
      </c>
      <c r="Y187" s="49">
        <v>6</v>
      </c>
      <c r="Z187" s="49">
        <v>2070</v>
      </c>
      <c r="AE187" s="49">
        <v>6</v>
      </c>
      <c r="AF187" s="49">
        <v>2070</v>
      </c>
      <c r="AG187" s="49">
        <v>24</v>
      </c>
      <c r="AH187" s="49">
        <v>8280</v>
      </c>
    </row>
    <row r="188" spans="1:34">
      <c r="A188" s="50" t="s">
        <v>50</v>
      </c>
      <c r="B188" s="50" t="s">
        <v>601</v>
      </c>
      <c r="C188" s="50" t="s">
        <v>602</v>
      </c>
      <c r="D188" s="50" t="s">
        <v>603</v>
      </c>
      <c r="E188" s="50" t="s">
        <v>54</v>
      </c>
      <c r="F188" s="50" t="s">
        <v>55</v>
      </c>
      <c r="G188" s="50" t="s">
        <v>56</v>
      </c>
      <c r="H188" s="50" t="s">
        <v>55</v>
      </c>
      <c r="M188" s="49">
        <v>30</v>
      </c>
      <c r="N188" s="49">
        <v>6390</v>
      </c>
      <c r="S188" s="49">
        <v>30</v>
      </c>
      <c r="T188" s="49">
        <v>6390</v>
      </c>
      <c r="Y188" s="49">
        <v>30</v>
      </c>
      <c r="Z188" s="49">
        <v>6390</v>
      </c>
      <c r="AE188" s="49">
        <v>30</v>
      </c>
      <c r="AF188" s="49">
        <v>6390</v>
      </c>
      <c r="AG188" s="49">
        <v>120</v>
      </c>
      <c r="AH188" s="49">
        <v>25560</v>
      </c>
    </row>
    <row r="189" spans="1:34">
      <c r="A189" s="50" t="s">
        <v>50</v>
      </c>
      <c r="B189" s="50" t="s">
        <v>604</v>
      </c>
      <c r="C189" s="50" t="s">
        <v>605</v>
      </c>
      <c r="D189" s="50" t="s">
        <v>606</v>
      </c>
      <c r="E189" s="50" t="s">
        <v>54</v>
      </c>
      <c r="F189" s="50" t="s">
        <v>55</v>
      </c>
      <c r="G189" s="50" t="s">
        <v>56</v>
      </c>
      <c r="H189" s="50" t="s">
        <v>55</v>
      </c>
      <c r="M189" s="49">
        <v>90</v>
      </c>
      <c r="N189" s="49">
        <v>25590</v>
      </c>
      <c r="S189" s="49">
        <v>90</v>
      </c>
      <c r="T189" s="49">
        <v>25590</v>
      </c>
      <c r="Y189" s="49">
        <v>90</v>
      </c>
      <c r="Z189" s="49">
        <v>25590</v>
      </c>
      <c r="AE189" s="49">
        <v>90</v>
      </c>
      <c r="AF189" s="49">
        <v>25590</v>
      </c>
      <c r="AG189" s="49">
        <v>360</v>
      </c>
      <c r="AH189" s="49">
        <v>102360</v>
      </c>
    </row>
    <row r="190" spans="1:34">
      <c r="A190" s="50" t="s">
        <v>50</v>
      </c>
      <c r="B190" s="50" t="s">
        <v>607</v>
      </c>
      <c r="C190" s="50" t="s">
        <v>608</v>
      </c>
      <c r="D190" s="50" t="s">
        <v>609</v>
      </c>
      <c r="E190" s="50" t="s">
        <v>54</v>
      </c>
      <c r="F190" s="50" t="s">
        <v>55</v>
      </c>
      <c r="G190" s="50" t="s">
        <v>56</v>
      </c>
      <c r="H190" s="50" t="s">
        <v>55</v>
      </c>
      <c r="M190" s="49">
        <v>30</v>
      </c>
      <c r="N190" s="49">
        <v>6390</v>
      </c>
      <c r="S190" s="49">
        <v>30</v>
      </c>
      <c r="T190" s="49">
        <v>6390</v>
      </c>
      <c r="Y190" s="49">
        <v>30</v>
      </c>
      <c r="Z190" s="49">
        <v>6390</v>
      </c>
      <c r="AE190" s="49">
        <v>30</v>
      </c>
      <c r="AF190" s="49">
        <v>6390</v>
      </c>
      <c r="AG190" s="49">
        <v>120</v>
      </c>
      <c r="AH190" s="49">
        <v>25560</v>
      </c>
    </row>
    <row r="191" spans="1:34">
      <c r="A191" s="50" t="s">
        <v>50</v>
      </c>
      <c r="B191" s="50" t="s">
        <v>610</v>
      </c>
      <c r="C191" s="50" t="s">
        <v>611</v>
      </c>
      <c r="D191" s="50" t="s">
        <v>612</v>
      </c>
      <c r="E191" s="50" t="s">
        <v>54</v>
      </c>
      <c r="F191" s="50" t="s">
        <v>55</v>
      </c>
      <c r="G191" s="50" t="s">
        <v>56</v>
      </c>
      <c r="H191" s="50" t="s">
        <v>55</v>
      </c>
      <c r="M191" s="49">
        <v>48</v>
      </c>
      <c r="N191" s="49">
        <v>0</v>
      </c>
      <c r="S191" s="49">
        <v>48</v>
      </c>
      <c r="T191" s="49">
        <v>0</v>
      </c>
      <c r="Y191" s="49">
        <v>48</v>
      </c>
      <c r="Z191" s="49">
        <v>0</v>
      </c>
      <c r="AE191" s="49">
        <v>48</v>
      </c>
      <c r="AF191" s="49">
        <v>0</v>
      </c>
      <c r="AG191" s="49">
        <v>192</v>
      </c>
      <c r="AH191" s="49">
        <v>0</v>
      </c>
    </row>
    <row r="192" spans="1:34">
      <c r="A192" s="50" t="s">
        <v>50</v>
      </c>
      <c r="B192" s="50" t="s">
        <v>613</v>
      </c>
      <c r="C192" s="50" t="s">
        <v>614</v>
      </c>
      <c r="D192" s="50" t="s">
        <v>172</v>
      </c>
      <c r="E192" s="50" t="s">
        <v>54</v>
      </c>
      <c r="F192" s="50" t="s">
        <v>55</v>
      </c>
      <c r="G192" s="50" t="s">
        <v>56</v>
      </c>
      <c r="H192" s="50" t="s">
        <v>55</v>
      </c>
      <c r="M192" s="49">
        <v>78</v>
      </c>
      <c r="N192" s="49">
        <v>20070</v>
      </c>
      <c r="S192" s="49">
        <v>78</v>
      </c>
      <c r="T192" s="49">
        <v>20070</v>
      </c>
      <c r="Y192" s="49">
        <v>78</v>
      </c>
      <c r="Z192" s="49">
        <v>20070</v>
      </c>
      <c r="AE192" s="49">
        <v>78</v>
      </c>
      <c r="AF192" s="49">
        <v>20070</v>
      </c>
      <c r="AG192" s="49">
        <v>312</v>
      </c>
      <c r="AH192" s="49">
        <v>80280</v>
      </c>
    </row>
    <row r="193" spans="1:34">
      <c r="A193" s="50" t="s">
        <v>50</v>
      </c>
      <c r="B193" s="50" t="s">
        <v>615</v>
      </c>
      <c r="C193" s="50" t="s">
        <v>616</v>
      </c>
      <c r="D193" s="50" t="s">
        <v>617</v>
      </c>
      <c r="E193" s="50" t="s">
        <v>54</v>
      </c>
      <c r="F193" s="50" t="s">
        <v>55</v>
      </c>
      <c r="G193" s="50" t="s">
        <v>56</v>
      </c>
      <c r="H193" s="50" t="s">
        <v>55</v>
      </c>
      <c r="M193" s="49">
        <v>18</v>
      </c>
      <c r="N193" s="49">
        <v>4230</v>
      </c>
      <c r="S193" s="49">
        <v>18</v>
      </c>
      <c r="T193" s="49">
        <v>4230</v>
      </c>
      <c r="Y193" s="49">
        <v>18</v>
      </c>
      <c r="Z193" s="49">
        <v>4230</v>
      </c>
      <c r="AE193" s="49">
        <v>18</v>
      </c>
      <c r="AF193" s="49">
        <v>4230</v>
      </c>
      <c r="AG193" s="49">
        <v>72</v>
      </c>
      <c r="AH193" s="49">
        <v>16920</v>
      </c>
    </row>
    <row r="194" spans="1:34">
      <c r="A194" s="50" t="s">
        <v>50</v>
      </c>
      <c r="B194" s="50" t="s">
        <v>618</v>
      </c>
      <c r="C194" s="50" t="s">
        <v>619</v>
      </c>
      <c r="D194" s="50" t="s">
        <v>620</v>
      </c>
      <c r="E194" s="50" t="s">
        <v>54</v>
      </c>
      <c r="F194" s="50" t="s">
        <v>55</v>
      </c>
      <c r="G194" s="50" t="s">
        <v>56</v>
      </c>
      <c r="H194" s="50" t="s">
        <v>55</v>
      </c>
      <c r="M194" s="49">
        <v>12</v>
      </c>
      <c r="N194" s="49">
        <v>3150</v>
      </c>
      <c r="S194" s="49">
        <v>12</v>
      </c>
      <c r="T194" s="49">
        <v>3150</v>
      </c>
      <c r="Y194" s="49">
        <v>12</v>
      </c>
      <c r="Z194" s="49">
        <v>3150</v>
      </c>
      <c r="AE194" s="49">
        <v>12</v>
      </c>
      <c r="AF194" s="49">
        <v>3150</v>
      </c>
      <c r="AG194" s="49">
        <v>48</v>
      </c>
      <c r="AH194" s="49">
        <v>12600</v>
      </c>
    </row>
    <row r="195" spans="1:34">
      <c r="A195" s="50" t="s">
        <v>50</v>
      </c>
      <c r="B195" s="50" t="s">
        <v>621</v>
      </c>
      <c r="C195" s="50" t="s">
        <v>622</v>
      </c>
      <c r="D195" s="50" t="s">
        <v>623</v>
      </c>
      <c r="E195" s="50" t="s">
        <v>54</v>
      </c>
      <c r="F195" s="50" t="s">
        <v>55</v>
      </c>
      <c r="G195" s="50" t="s">
        <v>56</v>
      </c>
      <c r="H195" s="50" t="s">
        <v>55</v>
      </c>
      <c r="M195" s="49">
        <v>30</v>
      </c>
      <c r="N195" s="49">
        <v>6390</v>
      </c>
      <c r="S195" s="49">
        <v>30</v>
      </c>
      <c r="T195" s="49">
        <v>6390</v>
      </c>
      <c r="Y195" s="49">
        <v>30</v>
      </c>
      <c r="Z195" s="49">
        <v>6390</v>
      </c>
      <c r="AE195" s="49">
        <v>30</v>
      </c>
      <c r="AF195" s="49">
        <v>6390</v>
      </c>
      <c r="AG195" s="49">
        <v>120</v>
      </c>
      <c r="AH195" s="49">
        <v>25560</v>
      </c>
    </row>
    <row r="196" spans="1:34">
      <c r="A196" s="50" t="s">
        <v>50</v>
      </c>
      <c r="B196" s="50" t="s">
        <v>624</v>
      </c>
      <c r="C196" s="50" t="s">
        <v>625</v>
      </c>
      <c r="D196" s="50" t="s">
        <v>626</v>
      </c>
      <c r="E196" s="50" t="s">
        <v>54</v>
      </c>
      <c r="F196" s="50" t="s">
        <v>55</v>
      </c>
      <c r="G196" s="50" t="s">
        <v>56</v>
      </c>
      <c r="H196" s="50" t="s">
        <v>55</v>
      </c>
      <c r="M196" s="49">
        <v>30</v>
      </c>
      <c r="N196" s="49">
        <v>6390</v>
      </c>
      <c r="S196" s="49">
        <v>30</v>
      </c>
      <c r="T196" s="49">
        <v>6390</v>
      </c>
      <c r="Y196" s="49">
        <v>30</v>
      </c>
      <c r="Z196" s="49">
        <v>6390</v>
      </c>
      <c r="AE196" s="49">
        <v>30</v>
      </c>
      <c r="AF196" s="49">
        <v>6390</v>
      </c>
      <c r="AG196" s="49">
        <v>120</v>
      </c>
      <c r="AH196" s="49">
        <v>25560</v>
      </c>
    </row>
    <row r="197" spans="1:34">
      <c r="A197" s="50" t="s">
        <v>50</v>
      </c>
      <c r="B197" s="50" t="s">
        <v>627</v>
      </c>
      <c r="C197" s="50" t="s">
        <v>628</v>
      </c>
      <c r="D197" s="50" t="s">
        <v>626</v>
      </c>
      <c r="E197" s="50" t="s">
        <v>54</v>
      </c>
      <c r="F197" s="50" t="s">
        <v>55</v>
      </c>
      <c r="G197" s="50" t="s">
        <v>56</v>
      </c>
      <c r="H197" s="50" t="s">
        <v>55</v>
      </c>
      <c r="M197" s="49">
        <v>30</v>
      </c>
      <c r="N197" s="49">
        <v>6390</v>
      </c>
      <c r="S197" s="49">
        <v>30</v>
      </c>
      <c r="T197" s="49">
        <v>6390</v>
      </c>
      <c r="Y197" s="49">
        <v>30</v>
      </c>
      <c r="Z197" s="49">
        <v>6390</v>
      </c>
      <c r="AE197" s="49">
        <v>30</v>
      </c>
      <c r="AF197" s="49">
        <v>6390</v>
      </c>
      <c r="AG197" s="49">
        <v>120</v>
      </c>
      <c r="AH197" s="49">
        <v>25560</v>
      </c>
    </row>
    <row r="198" spans="1:34">
      <c r="A198" s="50" t="s">
        <v>50</v>
      </c>
      <c r="B198" s="50" t="s">
        <v>629</v>
      </c>
      <c r="C198" s="50" t="s">
        <v>630</v>
      </c>
      <c r="D198" s="50" t="s">
        <v>631</v>
      </c>
      <c r="E198" s="50" t="s">
        <v>54</v>
      </c>
      <c r="F198" s="50" t="s">
        <v>55</v>
      </c>
      <c r="G198" s="50" t="s">
        <v>56</v>
      </c>
      <c r="H198" s="50" t="s">
        <v>55</v>
      </c>
      <c r="M198" s="49">
        <v>30</v>
      </c>
      <c r="N198" s="49">
        <v>6390</v>
      </c>
      <c r="S198" s="49">
        <v>30</v>
      </c>
      <c r="T198" s="49">
        <v>6390</v>
      </c>
      <c r="Y198" s="49">
        <v>30</v>
      </c>
      <c r="Z198" s="49">
        <v>6390</v>
      </c>
      <c r="AE198" s="49">
        <v>30</v>
      </c>
      <c r="AF198" s="49">
        <v>6390</v>
      </c>
      <c r="AG198" s="49">
        <v>120</v>
      </c>
      <c r="AH198" s="49">
        <v>25560</v>
      </c>
    </row>
    <row r="199" spans="1:34">
      <c r="A199" s="50" t="s">
        <v>50</v>
      </c>
      <c r="B199" s="50" t="s">
        <v>632</v>
      </c>
      <c r="C199" s="50" t="s">
        <v>633</v>
      </c>
      <c r="D199" s="50" t="s">
        <v>634</v>
      </c>
      <c r="E199" s="50" t="s">
        <v>54</v>
      </c>
      <c r="F199" s="50" t="s">
        <v>55</v>
      </c>
      <c r="G199" s="50" t="s">
        <v>56</v>
      </c>
      <c r="H199" s="50" t="s">
        <v>55</v>
      </c>
      <c r="M199" s="49">
        <v>18</v>
      </c>
      <c r="N199" s="49">
        <v>4230</v>
      </c>
      <c r="S199" s="49">
        <v>18</v>
      </c>
      <c r="T199" s="49">
        <v>4230</v>
      </c>
      <c r="Y199" s="49">
        <v>18</v>
      </c>
      <c r="Z199" s="49">
        <v>4230</v>
      </c>
      <c r="AE199" s="49">
        <v>18</v>
      </c>
      <c r="AF199" s="49">
        <v>4230</v>
      </c>
      <c r="AG199" s="49">
        <v>72</v>
      </c>
      <c r="AH199" s="49">
        <v>16920</v>
      </c>
    </row>
    <row r="200" spans="1:34">
      <c r="A200" s="50" t="s">
        <v>50</v>
      </c>
      <c r="B200" s="50" t="s">
        <v>635</v>
      </c>
      <c r="C200" s="50" t="s">
        <v>636</v>
      </c>
      <c r="D200" s="50" t="s">
        <v>637</v>
      </c>
      <c r="E200" s="50" t="s">
        <v>54</v>
      </c>
      <c r="F200" s="50" t="s">
        <v>55</v>
      </c>
      <c r="G200" s="50" t="s">
        <v>56</v>
      </c>
      <c r="H200" s="50" t="s">
        <v>55</v>
      </c>
      <c r="M200" s="49">
        <v>24</v>
      </c>
      <c r="N200" s="49">
        <v>0</v>
      </c>
      <c r="S200" s="49">
        <v>24</v>
      </c>
      <c r="T200" s="49">
        <v>0</v>
      </c>
      <c r="Y200" s="49">
        <v>24</v>
      </c>
      <c r="Z200" s="49">
        <v>0</v>
      </c>
      <c r="AE200" s="49">
        <v>24</v>
      </c>
      <c r="AF200" s="49">
        <v>0</v>
      </c>
      <c r="AG200" s="49">
        <v>96</v>
      </c>
      <c r="AH200" s="49">
        <v>0</v>
      </c>
    </row>
    <row r="201" spans="1:34">
      <c r="A201" s="50" t="s">
        <v>50</v>
      </c>
      <c r="B201" s="50" t="s">
        <v>638</v>
      </c>
      <c r="C201" s="50" t="s">
        <v>639</v>
      </c>
      <c r="D201" s="50" t="s">
        <v>640</v>
      </c>
      <c r="E201" s="50" t="s">
        <v>54</v>
      </c>
      <c r="F201" s="50" t="s">
        <v>55</v>
      </c>
      <c r="G201" s="50" t="s">
        <v>56</v>
      </c>
      <c r="H201" s="50" t="s">
        <v>55</v>
      </c>
      <c r="M201" s="49">
        <v>24</v>
      </c>
      <c r="N201" s="49">
        <v>0</v>
      </c>
      <c r="S201" s="49">
        <v>24</v>
      </c>
      <c r="T201" s="49">
        <v>0</v>
      </c>
      <c r="Y201" s="49">
        <v>24</v>
      </c>
      <c r="Z201" s="49">
        <v>0</v>
      </c>
      <c r="AE201" s="49">
        <v>24</v>
      </c>
      <c r="AF201" s="49">
        <v>0</v>
      </c>
      <c r="AG201" s="49">
        <v>96</v>
      </c>
      <c r="AH201" s="49">
        <v>0</v>
      </c>
    </row>
    <row r="202" spans="1:34">
      <c r="A202" s="50" t="s">
        <v>50</v>
      </c>
      <c r="B202" s="50" t="s">
        <v>641</v>
      </c>
      <c r="C202" s="50" t="s">
        <v>642</v>
      </c>
      <c r="D202" s="50" t="s">
        <v>643</v>
      </c>
      <c r="E202" s="50" t="s">
        <v>54</v>
      </c>
      <c r="F202" s="50" t="s">
        <v>55</v>
      </c>
      <c r="G202" s="50" t="s">
        <v>56</v>
      </c>
      <c r="H202" s="50" t="s">
        <v>55</v>
      </c>
      <c r="M202" s="49">
        <v>42</v>
      </c>
      <c r="N202" s="49">
        <v>8550</v>
      </c>
      <c r="S202" s="49">
        <v>42</v>
      </c>
      <c r="T202" s="49">
        <v>8550</v>
      </c>
      <c r="Y202" s="49">
        <v>42</v>
      </c>
      <c r="Z202" s="49">
        <v>8550</v>
      </c>
      <c r="AE202" s="49">
        <v>42</v>
      </c>
      <c r="AF202" s="49">
        <v>8550</v>
      </c>
      <c r="AG202" s="49">
        <v>168</v>
      </c>
      <c r="AH202" s="49">
        <v>34200</v>
      </c>
    </row>
    <row r="203" spans="1:34">
      <c r="A203" s="50" t="s">
        <v>50</v>
      </c>
      <c r="B203" s="50" t="s">
        <v>644</v>
      </c>
      <c r="C203" s="50" t="s">
        <v>645</v>
      </c>
      <c r="D203" s="50" t="s">
        <v>646</v>
      </c>
      <c r="E203" s="50" t="s">
        <v>54</v>
      </c>
      <c r="F203" s="50" t="s">
        <v>55</v>
      </c>
      <c r="G203" s="50" t="s">
        <v>56</v>
      </c>
      <c r="H203" s="50" t="s">
        <v>55</v>
      </c>
      <c r="M203" s="49">
        <v>12</v>
      </c>
      <c r="N203" s="49">
        <v>3150</v>
      </c>
      <c r="S203" s="49">
        <v>12</v>
      </c>
      <c r="T203" s="49">
        <v>3150</v>
      </c>
      <c r="Y203" s="49">
        <v>12</v>
      </c>
      <c r="Z203" s="49">
        <v>3150</v>
      </c>
      <c r="AE203" s="49">
        <v>12</v>
      </c>
      <c r="AF203" s="49">
        <v>3150</v>
      </c>
      <c r="AG203" s="49">
        <v>48</v>
      </c>
      <c r="AH203" s="49">
        <v>12600</v>
      </c>
    </row>
    <row r="204" spans="1:34">
      <c r="A204" s="50" t="s">
        <v>50</v>
      </c>
      <c r="B204" s="50" t="s">
        <v>647</v>
      </c>
      <c r="C204" s="50" t="s">
        <v>648</v>
      </c>
      <c r="D204" s="50" t="s">
        <v>649</v>
      </c>
      <c r="E204" s="50" t="s">
        <v>54</v>
      </c>
      <c r="F204" s="50" t="s">
        <v>55</v>
      </c>
      <c r="G204" s="50" t="s">
        <v>56</v>
      </c>
      <c r="H204" s="50" t="s">
        <v>55</v>
      </c>
      <c r="M204" s="49">
        <v>30</v>
      </c>
      <c r="N204" s="49">
        <v>6390</v>
      </c>
      <c r="S204" s="49">
        <v>30</v>
      </c>
      <c r="T204" s="49">
        <v>6390</v>
      </c>
      <c r="Y204" s="49">
        <v>30</v>
      </c>
      <c r="Z204" s="49">
        <v>6390</v>
      </c>
      <c r="AE204" s="49">
        <v>30</v>
      </c>
      <c r="AF204" s="49">
        <v>6390</v>
      </c>
      <c r="AG204" s="49">
        <v>120</v>
      </c>
      <c r="AH204" s="49">
        <v>25560</v>
      </c>
    </row>
    <row r="205" spans="1:34">
      <c r="A205" s="50" t="s">
        <v>50</v>
      </c>
      <c r="B205" s="50" t="s">
        <v>650</v>
      </c>
      <c r="C205" s="50" t="s">
        <v>651</v>
      </c>
      <c r="D205" s="50" t="s">
        <v>652</v>
      </c>
      <c r="E205" s="50" t="s">
        <v>54</v>
      </c>
      <c r="F205" s="50" t="s">
        <v>55</v>
      </c>
      <c r="G205" s="50" t="s">
        <v>56</v>
      </c>
      <c r="H205" s="50" t="s">
        <v>55</v>
      </c>
      <c r="M205" s="49">
        <v>36</v>
      </c>
      <c r="N205" s="49">
        <v>7470</v>
      </c>
      <c r="S205" s="49">
        <v>36</v>
      </c>
      <c r="T205" s="49">
        <v>7470</v>
      </c>
      <c r="Y205" s="49">
        <v>36</v>
      </c>
      <c r="Z205" s="49">
        <v>7470</v>
      </c>
      <c r="AE205" s="49">
        <v>36</v>
      </c>
      <c r="AF205" s="49">
        <v>7470</v>
      </c>
      <c r="AG205" s="49">
        <v>144</v>
      </c>
      <c r="AH205" s="49">
        <v>29880</v>
      </c>
    </row>
    <row r="206" spans="1:34">
      <c r="A206" s="50" t="s">
        <v>50</v>
      </c>
      <c r="B206" s="50" t="s">
        <v>653</v>
      </c>
      <c r="C206" s="50" t="s">
        <v>654</v>
      </c>
      <c r="D206" s="50" t="s">
        <v>655</v>
      </c>
      <c r="E206" s="50" t="s">
        <v>69</v>
      </c>
      <c r="F206" s="50" t="s">
        <v>55</v>
      </c>
      <c r="G206" s="50" t="s">
        <v>56</v>
      </c>
      <c r="H206" s="50" t="s">
        <v>55</v>
      </c>
      <c r="M206" s="49">
        <v>30</v>
      </c>
      <c r="N206" s="49">
        <v>8430</v>
      </c>
      <c r="S206" s="49">
        <v>30</v>
      </c>
      <c r="T206" s="49">
        <v>8430</v>
      </c>
      <c r="Y206" s="49">
        <v>30</v>
      </c>
      <c r="Z206" s="49">
        <v>8430</v>
      </c>
      <c r="AE206" s="49">
        <v>30</v>
      </c>
      <c r="AF206" s="49">
        <v>8430</v>
      </c>
      <c r="AG206" s="49">
        <v>120</v>
      </c>
      <c r="AH206" s="49">
        <v>33720</v>
      </c>
    </row>
    <row r="207" spans="1:34">
      <c r="A207" s="50" t="s">
        <v>50</v>
      </c>
      <c r="B207" s="50" t="s">
        <v>656</v>
      </c>
      <c r="C207" s="50" t="s">
        <v>657</v>
      </c>
      <c r="D207" s="50" t="s">
        <v>658</v>
      </c>
      <c r="E207" s="50" t="s">
        <v>69</v>
      </c>
      <c r="F207" s="50" t="s">
        <v>55</v>
      </c>
      <c r="G207" s="50" t="s">
        <v>56</v>
      </c>
      <c r="H207" s="50" t="s">
        <v>55</v>
      </c>
      <c r="M207" s="49">
        <v>24</v>
      </c>
      <c r="N207" s="49">
        <v>6990</v>
      </c>
      <c r="S207" s="49">
        <v>24</v>
      </c>
      <c r="T207" s="49">
        <v>6990</v>
      </c>
      <c r="Y207" s="49">
        <v>24</v>
      </c>
      <c r="Z207" s="49">
        <v>6990</v>
      </c>
      <c r="AE207" s="49">
        <v>24</v>
      </c>
      <c r="AF207" s="49">
        <v>6990</v>
      </c>
      <c r="AG207" s="49">
        <v>96</v>
      </c>
      <c r="AH207" s="49">
        <v>27960</v>
      </c>
    </row>
    <row r="208" spans="1:34">
      <c r="A208" s="50" t="s">
        <v>50</v>
      </c>
      <c r="B208" s="50" t="s">
        <v>659</v>
      </c>
      <c r="C208" s="50" t="s">
        <v>660</v>
      </c>
      <c r="D208" s="50" t="s">
        <v>661</v>
      </c>
      <c r="E208" s="50" t="s">
        <v>54</v>
      </c>
      <c r="F208" s="50" t="s">
        <v>55</v>
      </c>
      <c r="G208" s="50" t="s">
        <v>56</v>
      </c>
      <c r="H208" s="50" t="s">
        <v>55</v>
      </c>
      <c r="M208" s="49">
        <v>30</v>
      </c>
      <c r="N208" s="49">
        <v>0</v>
      </c>
      <c r="S208" s="49">
        <v>30</v>
      </c>
      <c r="T208" s="49">
        <v>0</v>
      </c>
      <c r="Y208" s="49">
        <v>30</v>
      </c>
      <c r="Z208" s="49">
        <v>0</v>
      </c>
      <c r="AE208" s="49">
        <v>30</v>
      </c>
      <c r="AF208" s="49">
        <v>0</v>
      </c>
      <c r="AG208" s="49">
        <v>120</v>
      </c>
      <c r="AH208" s="49">
        <v>0</v>
      </c>
    </row>
    <row r="209" spans="1:34">
      <c r="A209" s="50" t="s">
        <v>50</v>
      </c>
      <c r="B209" s="50" t="s">
        <v>662</v>
      </c>
      <c r="C209" s="50" t="s">
        <v>663</v>
      </c>
      <c r="D209" s="50" t="s">
        <v>664</v>
      </c>
      <c r="E209" s="50" t="s">
        <v>69</v>
      </c>
      <c r="F209" s="50" t="s">
        <v>55</v>
      </c>
      <c r="G209" s="50" t="s">
        <v>56</v>
      </c>
      <c r="H209" s="50" t="s">
        <v>55</v>
      </c>
      <c r="M209" s="49">
        <v>18</v>
      </c>
      <c r="N209" s="49">
        <v>5550</v>
      </c>
      <c r="S209" s="49">
        <v>18</v>
      </c>
      <c r="T209" s="49">
        <v>5550</v>
      </c>
      <c r="Y209" s="49">
        <v>18</v>
      </c>
      <c r="Z209" s="49">
        <v>5550</v>
      </c>
      <c r="AE209" s="49">
        <v>18</v>
      </c>
      <c r="AF209" s="49">
        <v>5550</v>
      </c>
      <c r="AG209" s="49">
        <v>72</v>
      </c>
      <c r="AH209" s="49">
        <v>22200</v>
      </c>
    </row>
    <row r="210" spans="1:34">
      <c r="A210" s="50" t="s">
        <v>50</v>
      </c>
      <c r="B210" s="50" t="s">
        <v>665</v>
      </c>
      <c r="C210" s="50" t="s">
        <v>666</v>
      </c>
      <c r="D210" s="50" t="s">
        <v>667</v>
      </c>
      <c r="E210" s="50" t="s">
        <v>54</v>
      </c>
      <c r="F210" s="50" t="s">
        <v>55</v>
      </c>
      <c r="G210" s="50" t="s">
        <v>56</v>
      </c>
      <c r="H210" s="50" t="s">
        <v>55</v>
      </c>
      <c r="M210" s="49">
        <v>36</v>
      </c>
      <c r="N210" s="49">
        <v>7470</v>
      </c>
      <c r="S210" s="49">
        <v>36</v>
      </c>
      <c r="T210" s="49">
        <v>7470</v>
      </c>
      <c r="Y210" s="49">
        <v>36</v>
      </c>
      <c r="Z210" s="49">
        <v>7470</v>
      </c>
      <c r="AE210" s="49">
        <v>36</v>
      </c>
      <c r="AF210" s="49">
        <v>7470</v>
      </c>
      <c r="AG210" s="49">
        <v>144</v>
      </c>
      <c r="AH210" s="49">
        <v>29880</v>
      </c>
    </row>
    <row r="211" spans="1:34">
      <c r="A211" s="50" t="s">
        <v>50</v>
      </c>
      <c r="B211" s="50" t="s">
        <v>668</v>
      </c>
      <c r="C211" s="50" t="s">
        <v>669</v>
      </c>
      <c r="D211" s="50" t="s">
        <v>670</v>
      </c>
      <c r="E211" s="50" t="s">
        <v>54</v>
      </c>
      <c r="F211" s="50" t="s">
        <v>55</v>
      </c>
      <c r="G211" s="50" t="s">
        <v>56</v>
      </c>
      <c r="H211" s="50" t="s">
        <v>55</v>
      </c>
      <c r="M211" s="49">
        <v>42</v>
      </c>
      <c r="N211" s="49">
        <v>8550</v>
      </c>
      <c r="S211" s="49">
        <v>42</v>
      </c>
      <c r="T211" s="49">
        <v>8550</v>
      </c>
      <c r="Y211" s="49">
        <v>42</v>
      </c>
      <c r="Z211" s="49">
        <v>8550</v>
      </c>
      <c r="AE211" s="49">
        <v>42</v>
      </c>
      <c r="AF211" s="49">
        <v>8550</v>
      </c>
      <c r="AG211" s="49">
        <v>168</v>
      </c>
      <c r="AH211" s="49">
        <v>34200</v>
      </c>
    </row>
    <row r="212" spans="1:34">
      <c r="A212" s="50" t="s">
        <v>50</v>
      </c>
      <c r="B212" s="50" t="s">
        <v>671</v>
      </c>
      <c r="C212" s="50" t="s">
        <v>672</v>
      </c>
      <c r="D212" s="50" t="s">
        <v>673</v>
      </c>
      <c r="E212" s="50" t="s">
        <v>54</v>
      </c>
      <c r="F212" s="50" t="s">
        <v>55</v>
      </c>
      <c r="G212" s="50" t="s">
        <v>56</v>
      </c>
      <c r="H212" s="50" t="s">
        <v>55</v>
      </c>
      <c r="M212" s="49">
        <v>30</v>
      </c>
      <c r="N212" s="49">
        <v>6390</v>
      </c>
      <c r="S212" s="49">
        <v>30</v>
      </c>
      <c r="T212" s="49">
        <v>6390</v>
      </c>
      <c r="Y212" s="49">
        <v>30</v>
      </c>
      <c r="Z212" s="49">
        <v>6390</v>
      </c>
      <c r="AE212" s="49">
        <v>30</v>
      </c>
      <c r="AF212" s="49">
        <v>6390</v>
      </c>
      <c r="AG212" s="49">
        <v>120</v>
      </c>
      <c r="AH212" s="49">
        <v>25560</v>
      </c>
    </row>
    <row r="213" spans="1:34">
      <c r="A213" s="50" t="s">
        <v>50</v>
      </c>
      <c r="B213" s="50" t="s">
        <v>674</v>
      </c>
      <c r="C213" s="50" t="s">
        <v>675</v>
      </c>
      <c r="D213" s="50" t="s">
        <v>676</v>
      </c>
      <c r="E213" s="50" t="s">
        <v>69</v>
      </c>
      <c r="F213" s="50" t="s">
        <v>55</v>
      </c>
      <c r="G213" s="50" t="s">
        <v>56</v>
      </c>
      <c r="H213" s="50" t="s">
        <v>55</v>
      </c>
      <c r="M213" s="49">
        <v>90</v>
      </c>
      <c r="N213" s="49">
        <v>22830</v>
      </c>
      <c r="S213" s="49">
        <v>90</v>
      </c>
      <c r="T213" s="49">
        <v>22830</v>
      </c>
      <c r="Y213" s="49">
        <v>90</v>
      </c>
      <c r="Z213" s="49">
        <v>22830</v>
      </c>
      <c r="AE213" s="49">
        <v>90</v>
      </c>
      <c r="AF213" s="49">
        <v>22830</v>
      </c>
      <c r="AG213" s="49">
        <v>360</v>
      </c>
      <c r="AH213" s="49">
        <v>91320</v>
      </c>
    </row>
    <row r="214" spans="1:34">
      <c r="A214" s="50" t="s">
        <v>50</v>
      </c>
      <c r="B214" s="50" t="s">
        <v>677</v>
      </c>
      <c r="C214" s="50" t="s">
        <v>678</v>
      </c>
      <c r="D214" s="50" t="s">
        <v>679</v>
      </c>
      <c r="E214" s="50" t="s">
        <v>69</v>
      </c>
      <c r="F214" s="50" t="s">
        <v>55</v>
      </c>
      <c r="G214" s="50" t="s">
        <v>56</v>
      </c>
      <c r="H214" s="50" t="s">
        <v>55</v>
      </c>
      <c r="M214" s="49">
        <v>78</v>
      </c>
      <c r="N214" s="49">
        <v>19950</v>
      </c>
      <c r="S214" s="49">
        <v>78</v>
      </c>
      <c r="T214" s="49">
        <v>19950</v>
      </c>
      <c r="Y214" s="49">
        <v>78</v>
      </c>
      <c r="Z214" s="49">
        <v>19950</v>
      </c>
      <c r="AE214" s="49">
        <v>78</v>
      </c>
      <c r="AF214" s="49">
        <v>19950</v>
      </c>
      <c r="AG214" s="49">
        <v>312</v>
      </c>
      <c r="AH214" s="49">
        <v>79800</v>
      </c>
    </row>
    <row r="215" spans="1:34">
      <c r="A215" s="50" t="s">
        <v>50</v>
      </c>
      <c r="B215" s="50" t="s">
        <v>680</v>
      </c>
      <c r="C215" s="50" t="s">
        <v>681</v>
      </c>
      <c r="D215" s="50" t="s">
        <v>682</v>
      </c>
      <c r="E215" s="50" t="s">
        <v>54</v>
      </c>
      <c r="F215" s="50" t="s">
        <v>55</v>
      </c>
      <c r="G215" s="50" t="s">
        <v>56</v>
      </c>
      <c r="H215" s="50" t="s">
        <v>55</v>
      </c>
      <c r="M215" s="49">
        <v>36</v>
      </c>
      <c r="N215" s="49">
        <v>7470</v>
      </c>
      <c r="S215" s="49">
        <v>36</v>
      </c>
      <c r="T215" s="49">
        <v>7470</v>
      </c>
      <c r="Y215" s="49">
        <v>36</v>
      </c>
      <c r="Z215" s="49">
        <v>7470</v>
      </c>
      <c r="AE215" s="49">
        <v>36</v>
      </c>
      <c r="AF215" s="49">
        <v>7470</v>
      </c>
      <c r="AG215" s="49">
        <v>144</v>
      </c>
      <c r="AH215" s="49">
        <v>29880</v>
      </c>
    </row>
    <row r="216" spans="1:34">
      <c r="A216" s="50" t="s">
        <v>50</v>
      </c>
      <c r="B216" s="50" t="s">
        <v>683</v>
      </c>
      <c r="C216" s="50" t="s">
        <v>684</v>
      </c>
      <c r="D216" s="50" t="s">
        <v>685</v>
      </c>
      <c r="E216" s="50" t="s">
        <v>69</v>
      </c>
      <c r="F216" s="50" t="s">
        <v>55</v>
      </c>
      <c r="G216" s="50" t="s">
        <v>56</v>
      </c>
      <c r="H216" s="50" t="s">
        <v>55</v>
      </c>
      <c r="M216" s="49">
        <v>60</v>
      </c>
      <c r="N216" s="49">
        <v>15630</v>
      </c>
      <c r="S216" s="49">
        <v>60</v>
      </c>
      <c r="T216" s="49">
        <v>15630</v>
      </c>
      <c r="Y216" s="49">
        <v>60</v>
      </c>
      <c r="Z216" s="49">
        <v>15630</v>
      </c>
      <c r="AE216" s="49">
        <v>60</v>
      </c>
      <c r="AF216" s="49">
        <v>15630</v>
      </c>
      <c r="AG216" s="49">
        <v>240</v>
      </c>
      <c r="AH216" s="49">
        <v>62520</v>
      </c>
    </row>
    <row r="217" spans="1:34">
      <c r="A217" s="50" t="s">
        <v>50</v>
      </c>
      <c r="B217" s="50" t="s">
        <v>686</v>
      </c>
      <c r="C217" s="50" t="s">
        <v>687</v>
      </c>
      <c r="D217" s="50" t="s">
        <v>688</v>
      </c>
      <c r="E217" s="50" t="s">
        <v>54</v>
      </c>
      <c r="F217" s="50" t="s">
        <v>55</v>
      </c>
      <c r="G217" s="50" t="s">
        <v>56</v>
      </c>
      <c r="H217" s="50" t="s">
        <v>55</v>
      </c>
      <c r="M217" s="49">
        <v>12</v>
      </c>
      <c r="N217" s="49">
        <v>3150</v>
      </c>
      <c r="S217" s="49">
        <v>12</v>
      </c>
      <c r="T217" s="49">
        <v>3150</v>
      </c>
      <c r="Y217" s="49">
        <v>12</v>
      </c>
      <c r="Z217" s="49">
        <v>3150</v>
      </c>
      <c r="AE217" s="49">
        <v>12</v>
      </c>
      <c r="AF217" s="49">
        <v>3150</v>
      </c>
      <c r="AG217" s="49">
        <v>48</v>
      </c>
      <c r="AH217" s="49">
        <v>12600</v>
      </c>
    </row>
    <row r="218" spans="1:34">
      <c r="A218" s="50" t="s">
        <v>50</v>
      </c>
      <c r="B218" s="50" t="s">
        <v>689</v>
      </c>
      <c r="C218" s="50" t="s">
        <v>690</v>
      </c>
      <c r="D218" s="50" t="s">
        <v>691</v>
      </c>
      <c r="E218" s="50" t="s">
        <v>54</v>
      </c>
      <c r="F218" s="50" t="s">
        <v>55</v>
      </c>
      <c r="G218" s="50" t="s">
        <v>56</v>
      </c>
      <c r="H218" s="50" t="s">
        <v>55</v>
      </c>
      <c r="M218" s="49">
        <v>48</v>
      </c>
      <c r="N218" s="49">
        <v>9630</v>
      </c>
      <c r="S218" s="49">
        <v>48</v>
      </c>
      <c r="T218" s="49">
        <v>9630</v>
      </c>
      <c r="Y218" s="49">
        <v>48</v>
      </c>
      <c r="Z218" s="49">
        <v>9630</v>
      </c>
      <c r="AE218" s="49">
        <v>48</v>
      </c>
      <c r="AF218" s="49">
        <v>9630</v>
      </c>
      <c r="AG218" s="49">
        <v>192</v>
      </c>
      <c r="AH218" s="49">
        <v>38520</v>
      </c>
    </row>
    <row r="219" spans="1:34">
      <c r="A219" s="50" t="s">
        <v>50</v>
      </c>
      <c r="B219" s="50" t="s">
        <v>692</v>
      </c>
      <c r="C219" s="50" t="s">
        <v>693</v>
      </c>
      <c r="D219" s="50" t="s">
        <v>694</v>
      </c>
      <c r="E219" s="50" t="s">
        <v>54</v>
      </c>
      <c r="F219" s="50" t="s">
        <v>55</v>
      </c>
      <c r="G219" s="50" t="s">
        <v>56</v>
      </c>
      <c r="H219" s="50" t="s">
        <v>55</v>
      </c>
      <c r="M219" s="49">
        <v>42</v>
      </c>
      <c r="N219" s="49">
        <v>8550</v>
      </c>
      <c r="S219" s="49">
        <v>42</v>
      </c>
      <c r="T219" s="49">
        <v>8550</v>
      </c>
      <c r="Y219" s="49">
        <v>42</v>
      </c>
      <c r="Z219" s="49">
        <v>8550</v>
      </c>
      <c r="AE219" s="49">
        <v>42</v>
      </c>
      <c r="AF219" s="49">
        <v>8550</v>
      </c>
      <c r="AG219" s="49">
        <v>168</v>
      </c>
      <c r="AH219" s="49">
        <v>34200</v>
      </c>
    </row>
    <row r="220" spans="1:34">
      <c r="A220" s="50" t="s">
        <v>50</v>
      </c>
      <c r="B220" s="50" t="s">
        <v>695</v>
      </c>
      <c r="C220" s="50" t="s">
        <v>696</v>
      </c>
      <c r="D220" s="50" t="s">
        <v>694</v>
      </c>
      <c r="E220" s="50" t="s">
        <v>54</v>
      </c>
      <c r="F220" s="50" t="s">
        <v>55</v>
      </c>
      <c r="G220" s="50" t="s">
        <v>56</v>
      </c>
      <c r="H220" s="50" t="s">
        <v>55</v>
      </c>
      <c r="M220" s="49">
        <v>30</v>
      </c>
      <c r="N220" s="49">
        <v>6390</v>
      </c>
      <c r="S220" s="49">
        <v>30</v>
      </c>
      <c r="T220" s="49">
        <v>6390</v>
      </c>
      <c r="Y220" s="49">
        <v>30</v>
      </c>
      <c r="Z220" s="49">
        <v>6390</v>
      </c>
      <c r="AE220" s="49">
        <v>30</v>
      </c>
      <c r="AF220" s="49">
        <v>6390</v>
      </c>
      <c r="AG220" s="49">
        <v>120</v>
      </c>
      <c r="AH220" s="49">
        <v>25560</v>
      </c>
    </row>
    <row r="221" spans="1:34">
      <c r="A221" s="50" t="s">
        <v>50</v>
      </c>
      <c r="B221" s="50" t="s">
        <v>697</v>
      </c>
      <c r="C221" s="50" t="s">
        <v>698</v>
      </c>
      <c r="D221" s="50" t="s">
        <v>694</v>
      </c>
      <c r="E221" s="50" t="s">
        <v>54</v>
      </c>
      <c r="F221" s="50" t="s">
        <v>55</v>
      </c>
      <c r="G221" s="50" t="s">
        <v>56</v>
      </c>
      <c r="H221" s="50" t="s">
        <v>55</v>
      </c>
      <c r="M221" s="49">
        <v>30</v>
      </c>
      <c r="N221" s="49">
        <v>6390</v>
      </c>
      <c r="S221" s="49">
        <v>30</v>
      </c>
      <c r="T221" s="49">
        <v>6390</v>
      </c>
      <c r="Y221" s="49">
        <v>30</v>
      </c>
      <c r="Z221" s="49">
        <v>6390</v>
      </c>
      <c r="AE221" s="49">
        <v>30</v>
      </c>
      <c r="AF221" s="49">
        <v>6390</v>
      </c>
      <c r="AG221" s="49">
        <v>120</v>
      </c>
      <c r="AH221" s="49">
        <v>25560</v>
      </c>
    </row>
    <row r="222" spans="1:34">
      <c r="A222" s="50" t="s">
        <v>50</v>
      </c>
      <c r="B222" s="50" t="s">
        <v>699</v>
      </c>
      <c r="C222" s="50" t="s">
        <v>700</v>
      </c>
      <c r="D222" s="50" t="s">
        <v>694</v>
      </c>
      <c r="E222" s="50" t="s">
        <v>54</v>
      </c>
      <c r="F222" s="50" t="s">
        <v>55</v>
      </c>
      <c r="G222" s="50" t="s">
        <v>56</v>
      </c>
      <c r="H222" s="50" t="s">
        <v>55</v>
      </c>
      <c r="M222" s="49">
        <v>24</v>
      </c>
      <c r="N222" s="49">
        <v>5310</v>
      </c>
      <c r="S222" s="49">
        <v>24</v>
      </c>
      <c r="T222" s="49">
        <v>5310</v>
      </c>
      <c r="Y222" s="49">
        <v>24</v>
      </c>
      <c r="Z222" s="49">
        <v>5310</v>
      </c>
      <c r="AE222" s="49">
        <v>24</v>
      </c>
      <c r="AF222" s="49">
        <v>5310</v>
      </c>
      <c r="AG222" s="49">
        <v>96</v>
      </c>
      <c r="AH222" s="49">
        <v>21240</v>
      </c>
    </row>
    <row r="223" spans="1:34">
      <c r="A223" s="50" t="s">
        <v>50</v>
      </c>
      <c r="B223" s="50" t="s">
        <v>701</v>
      </c>
      <c r="C223" s="50" t="s">
        <v>702</v>
      </c>
      <c r="D223" s="50" t="s">
        <v>703</v>
      </c>
      <c r="E223" s="50" t="s">
        <v>69</v>
      </c>
      <c r="F223" s="50" t="s">
        <v>704</v>
      </c>
      <c r="G223" s="50" t="s">
        <v>71</v>
      </c>
      <c r="H223" s="50" t="s">
        <v>705</v>
      </c>
      <c r="I223" s="49">
        <v>75</v>
      </c>
      <c r="J223" s="49">
        <v>29660</v>
      </c>
      <c r="K223" s="49">
        <v>127</v>
      </c>
      <c r="L223" s="49">
        <v>66620</v>
      </c>
      <c r="M223" s="49">
        <v>73</v>
      </c>
      <c r="N223" s="49">
        <v>28280</v>
      </c>
      <c r="O223" s="49">
        <v>91</v>
      </c>
      <c r="P223" s="49">
        <v>40700</v>
      </c>
      <c r="Q223" s="49">
        <v>114</v>
      </c>
      <c r="R223" s="49">
        <v>57130</v>
      </c>
      <c r="S223" s="49">
        <v>118</v>
      </c>
      <c r="T223" s="49">
        <v>60050</v>
      </c>
      <c r="U223" s="49">
        <v>91</v>
      </c>
      <c r="V223" s="49">
        <v>40700</v>
      </c>
      <c r="W223" s="49">
        <v>40</v>
      </c>
      <c r="X223" s="49">
        <v>10010</v>
      </c>
      <c r="Y223" s="49">
        <v>129</v>
      </c>
      <c r="Z223" s="49">
        <v>68080</v>
      </c>
      <c r="AA223" s="49">
        <v>111</v>
      </c>
      <c r="AB223" s="49">
        <v>54940</v>
      </c>
      <c r="AC223" s="49">
        <v>60</v>
      </c>
      <c r="AD223" s="49">
        <v>19310</v>
      </c>
      <c r="AE223" s="49">
        <v>130</v>
      </c>
      <c r="AF223" s="49">
        <v>68810</v>
      </c>
      <c r="AG223" s="49">
        <v>1159</v>
      </c>
      <c r="AH223" s="49">
        <v>544290</v>
      </c>
    </row>
    <row r="224" spans="1:34">
      <c r="A224" s="50" t="s">
        <v>50</v>
      </c>
      <c r="B224" s="50" t="s">
        <v>706</v>
      </c>
      <c r="C224" s="50" t="s">
        <v>707</v>
      </c>
      <c r="D224" s="50" t="s">
        <v>708</v>
      </c>
      <c r="E224" s="50" t="s">
        <v>54</v>
      </c>
      <c r="F224" s="50" t="s">
        <v>55</v>
      </c>
      <c r="G224" s="50" t="s">
        <v>56</v>
      </c>
      <c r="H224" s="50" t="s">
        <v>55</v>
      </c>
      <c r="M224" s="49">
        <v>30</v>
      </c>
      <c r="N224" s="49">
        <v>0</v>
      </c>
      <c r="S224" s="49">
        <v>30</v>
      </c>
      <c r="T224" s="49">
        <v>0</v>
      </c>
      <c r="Y224" s="49">
        <v>30</v>
      </c>
      <c r="Z224" s="49">
        <v>0</v>
      </c>
      <c r="AE224" s="49">
        <v>30</v>
      </c>
      <c r="AF224" s="49">
        <v>0</v>
      </c>
      <c r="AG224" s="49">
        <v>120</v>
      </c>
      <c r="AH224" s="49">
        <v>0</v>
      </c>
    </row>
    <row r="225" spans="1:34">
      <c r="A225" s="50" t="s">
        <v>50</v>
      </c>
      <c r="B225" s="50" t="s">
        <v>709</v>
      </c>
      <c r="C225" s="50" t="s">
        <v>710</v>
      </c>
      <c r="D225" s="50" t="s">
        <v>711</v>
      </c>
      <c r="E225" s="50" t="s">
        <v>54</v>
      </c>
      <c r="F225" s="50" t="s">
        <v>55</v>
      </c>
      <c r="G225" s="50" t="s">
        <v>56</v>
      </c>
      <c r="H225" s="50" t="s">
        <v>55</v>
      </c>
      <c r="M225" s="49">
        <v>18</v>
      </c>
      <c r="N225" s="49">
        <v>0</v>
      </c>
      <c r="S225" s="49">
        <v>18</v>
      </c>
      <c r="T225" s="49">
        <v>0</v>
      </c>
      <c r="Y225" s="49">
        <v>18</v>
      </c>
      <c r="Z225" s="49">
        <v>0</v>
      </c>
      <c r="AE225" s="49">
        <v>18</v>
      </c>
      <c r="AF225" s="49">
        <v>0</v>
      </c>
      <c r="AG225" s="49">
        <v>72</v>
      </c>
      <c r="AH225" s="49">
        <v>0</v>
      </c>
    </row>
    <row r="226" spans="1:34">
      <c r="A226" s="50" t="s">
        <v>50</v>
      </c>
      <c r="B226" s="50" t="s">
        <v>712</v>
      </c>
      <c r="C226" s="50" t="s">
        <v>713</v>
      </c>
      <c r="D226" s="50" t="s">
        <v>714</v>
      </c>
      <c r="E226" s="50" t="s">
        <v>54</v>
      </c>
      <c r="F226" s="50" t="s">
        <v>55</v>
      </c>
      <c r="G226" s="50" t="s">
        <v>56</v>
      </c>
      <c r="H226" s="50" t="s">
        <v>55</v>
      </c>
      <c r="M226" s="49">
        <v>30</v>
      </c>
      <c r="N226" s="49">
        <v>6390</v>
      </c>
      <c r="S226" s="49">
        <v>30</v>
      </c>
      <c r="T226" s="49">
        <v>6390</v>
      </c>
      <c r="Y226" s="49">
        <v>30</v>
      </c>
      <c r="Z226" s="49">
        <v>6390</v>
      </c>
      <c r="AE226" s="49">
        <v>30</v>
      </c>
      <c r="AF226" s="49">
        <v>6390</v>
      </c>
      <c r="AG226" s="49">
        <v>120</v>
      </c>
      <c r="AH226" s="49">
        <v>25560</v>
      </c>
    </row>
    <row r="227" spans="1:34">
      <c r="A227" s="50" t="s">
        <v>50</v>
      </c>
      <c r="B227" s="50" t="s">
        <v>715</v>
      </c>
      <c r="C227" s="50" t="s">
        <v>716</v>
      </c>
      <c r="D227" s="50" t="s">
        <v>717</v>
      </c>
      <c r="E227" s="50" t="s">
        <v>54</v>
      </c>
      <c r="F227" s="50" t="s">
        <v>55</v>
      </c>
      <c r="G227" s="50" t="s">
        <v>56</v>
      </c>
      <c r="H227" s="50" t="s">
        <v>55</v>
      </c>
      <c r="M227" s="49">
        <v>24</v>
      </c>
      <c r="N227" s="49">
        <v>5310</v>
      </c>
      <c r="S227" s="49">
        <v>24</v>
      </c>
      <c r="T227" s="49">
        <v>5310</v>
      </c>
      <c r="Y227" s="49">
        <v>24</v>
      </c>
      <c r="Z227" s="49">
        <v>5310</v>
      </c>
      <c r="AE227" s="49">
        <v>24</v>
      </c>
      <c r="AF227" s="49">
        <v>5310</v>
      </c>
      <c r="AG227" s="49">
        <v>96</v>
      </c>
      <c r="AH227" s="49">
        <v>21240</v>
      </c>
    </row>
    <row r="228" spans="1:34">
      <c r="A228" s="50" t="s">
        <v>50</v>
      </c>
      <c r="B228" s="50" t="s">
        <v>718</v>
      </c>
      <c r="C228" s="50" t="s">
        <v>719</v>
      </c>
      <c r="D228" s="50" t="s">
        <v>711</v>
      </c>
      <c r="E228" s="50" t="s">
        <v>54</v>
      </c>
      <c r="F228" s="50" t="s">
        <v>55</v>
      </c>
      <c r="G228" s="50" t="s">
        <v>56</v>
      </c>
      <c r="H228" s="50" t="s">
        <v>55</v>
      </c>
      <c r="M228" s="49">
        <v>42</v>
      </c>
      <c r="N228" s="49">
        <v>0</v>
      </c>
      <c r="S228" s="49">
        <v>42</v>
      </c>
      <c r="T228" s="49">
        <v>0</v>
      </c>
      <c r="Y228" s="49">
        <v>42</v>
      </c>
      <c r="Z228" s="49">
        <v>0</v>
      </c>
      <c r="AE228" s="49">
        <v>42</v>
      </c>
      <c r="AF228" s="49">
        <v>0</v>
      </c>
      <c r="AG228" s="49">
        <v>168</v>
      </c>
      <c r="AH228" s="49">
        <v>0</v>
      </c>
    </row>
    <row r="229" spans="1:34">
      <c r="A229" s="50" t="s">
        <v>50</v>
      </c>
      <c r="B229" s="50" t="s">
        <v>720</v>
      </c>
      <c r="C229" s="50" t="s">
        <v>721</v>
      </c>
      <c r="D229" s="50" t="s">
        <v>722</v>
      </c>
      <c r="E229" s="50" t="s">
        <v>54</v>
      </c>
      <c r="F229" s="50" t="s">
        <v>55</v>
      </c>
      <c r="G229" s="50" t="s">
        <v>56</v>
      </c>
      <c r="H229" s="50" t="s">
        <v>55</v>
      </c>
      <c r="M229" s="49">
        <v>66</v>
      </c>
      <c r="N229" s="49">
        <v>0</v>
      </c>
      <c r="S229" s="49">
        <v>66</v>
      </c>
      <c r="T229" s="49">
        <v>0</v>
      </c>
      <c r="Y229" s="49">
        <v>66</v>
      </c>
      <c r="Z229" s="49">
        <v>0</v>
      </c>
      <c r="AE229" s="49">
        <v>66</v>
      </c>
      <c r="AF229" s="49">
        <v>0</v>
      </c>
      <c r="AG229" s="49">
        <v>264</v>
      </c>
      <c r="AH229" s="49">
        <v>0</v>
      </c>
    </row>
    <row r="230" spans="1:34">
      <c r="A230" s="50" t="s">
        <v>50</v>
      </c>
      <c r="B230" s="50" t="s">
        <v>723</v>
      </c>
      <c r="C230" s="50" t="s">
        <v>724</v>
      </c>
      <c r="D230" s="50" t="s">
        <v>725</v>
      </c>
      <c r="E230" s="50" t="s">
        <v>54</v>
      </c>
      <c r="F230" s="50" t="s">
        <v>55</v>
      </c>
      <c r="G230" s="50" t="s">
        <v>56</v>
      </c>
      <c r="H230" s="50" t="s">
        <v>55</v>
      </c>
      <c r="M230" s="49">
        <v>6</v>
      </c>
      <c r="N230" s="49">
        <v>0</v>
      </c>
      <c r="S230" s="49">
        <v>6</v>
      </c>
      <c r="T230" s="49">
        <v>0</v>
      </c>
      <c r="Y230" s="49">
        <v>6</v>
      </c>
      <c r="Z230" s="49">
        <v>0</v>
      </c>
      <c r="AE230" s="49">
        <v>6</v>
      </c>
      <c r="AF230" s="49">
        <v>0</v>
      </c>
      <c r="AG230" s="49">
        <v>24</v>
      </c>
      <c r="AH230" s="49">
        <v>0</v>
      </c>
    </row>
    <row r="231" spans="1:34">
      <c r="A231" s="50" t="s">
        <v>50</v>
      </c>
      <c r="B231" s="50" t="s">
        <v>726</v>
      </c>
      <c r="C231" s="50" t="s">
        <v>727</v>
      </c>
      <c r="D231" s="50" t="s">
        <v>728</v>
      </c>
      <c r="E231" s="50" t="s">
        <v>54</v>
      </c>
      <c r="F231" s="50" t="s">
        <v>55</v>
      </c>
      <c r="G231" s="50" t="s">
        <v>56</v>
      </c>
      <c r="H231" s="50" t="s">
        <v>55</v>
      </c>
      <c r="M231" s="49">
        <v>78</v>
      </c>
      <c r="N231" s="49">
        <v>20070</v>
      </c>
      <c r="S231" s="49">
        <v>78</v>
      </c>
      <c r="T231" s="49">
        <v>20070</v>
      </c>
      <c r="Y231" s="49">
        <v>78</v>
      </c>
      <c r="Z231" s="49">
        <v>20070</v>
      </c>
      <c r="AE231" s="49">
        <v>78</v>
      </c>
      <c r="AF231" s="49">
        <v>20070</v>
      </c>
      <c r="AG231" s="49">
        <v>312</v>
      </c>
      <c r="AH231" s="49">
        <v>80280</v>
      </c>
    </row>
    <row r="232" spans="1:34">
      <c r="A232" s="50" t="s">
        <v>50</v>
      </c>
      <c r="B232" s="50" t="s">
        <v>729</v>
      </c>
      <c r="C232" s="50" t="s">
        <v>730</v>
      </c>
      <c r="D232" s="50" t="s">
        <v>731</v>
      </c>
      <c r="E232" s="50" t="s">
        <v>54</v>
      </c>
      <c r="F232" s="50" t="s">
        <v>55</v>
      </c>
      <c r="G232" s="50" t="s">
        <v>56</v>
      </c>
      <c r="H232" s="50" t="s">
        <v>55</v>
      </c>
      <c r="M232" s="49">
        <v>36</v>
      </c>
      <c r="N232" s="49">
        <v>7470</v>
      </c>
      <c r="S232" s="49">
        <v>36</v>
      </c>
      <c r="T232" s="49">
        <v>7470</v>
      </c>
      <c r="Y232" s="49">
        <v>36</v>
      </c>
      <c r="Z232" s="49">
        <v>7470</v>
      </c>
      <c r="AE232" s="49">
        <v>36</v>
      </c>
      <c r="AF232" s="49">
        <v>7470</v>
      </c>
      <c r="AG232" s="49">
        <v>144</v>
      </c>
      <c r="AH232" s="49">
        <v>29880</v>
      </c>
    </row>
    <row r="233" spans="1:34">
      <c r="A233" s="50" t="s">
        <v>50</v>
      </c>
      <c r="B233" s="50" t="s">
        <v>732</v>
      </c>
      <c r="C233" s="50" t="s">
        <v>733</v>
      </c>
      <c r="D233" s="50" t="s">
        <v>734</v>
      </c>
      <c r="E233" s="50" t="s">
        <v>54</v>
      </c>
      <c r="F233" s="50" t="s">
        <v>55</v>
      </c>
      <c r="G233" s="50" t="s">
        <v>56</v>
      </c>
      <c r="H233" s="50" t="s">
        <v>55</v>
      </c>
      <c r="M233" s="49">
        <v>30</v>
      </c>
      <c r="N233" s="49">
        <v>6390</v>
      </c>
      <c r="S233" s="49">
        <v>30</v>
      </c>
      <c r="T233" s="49">
        <v>6390</v>
      </c>
      <c r="Y233" s="49">
        <v>30</v>
      </c>
      <c r="Z233" s="49">
        <v>6390</v>
      </c>
      <c r="AE233" s="49">
        <v>30</v>
      </c>
      <c r="AF233" s="49">
        <v>6390</v>
      </c>
      <c r="AG233" s="49">
        <v>120</v>
      </c>
      <c r="AH233" s="49">
        <v>25560</v>
      </c>
    </row>
    <row r="234" spans="1:34">
      <c r="A234" s="50" t="s">
        <v>50</v>
      </c>
      <c r="B234" s="50" t="s">
        <v>735</v>
      </c>
      <c r="C234" s="50" t="s">
        <v>736</v>
      </c>
      <c r="D234" s="50" t="s">
        <v>737</v>
      </c>
      <c r="E234" s="50" t="s">
        <v>54</v>
      </c>
      <c r="F234" s="50" t="s">
        <v>55</v>
      </c>
      <c r="G234" s="50" t="s">
        <v>56</v>
      </c>
      <c r="H234" s="50" t="s">
        <v>55</v>
      </c>
      <c r="M234" s="49">
        <v>30</v>
      </c>
      <c r="N234" s="49">
        <v>6390</v>
      </c>
      <c r="S234" s="49">
        <v>30</v>
      </c>
      <c r="T234" s="49">
        <v>6390</v>
      </c>
      <c r="Y234" s="49">
        <v>30</v>
      </c>
      <c r="Z234" s="49">
        <v>6390</v>
      </c>
      <c r="AE234" s="49">
        <v>30</v>
      </c>
      <c r="AF234" s="49">
        <v>6390</v>
      </c>
      <c r="AG234" s="49">
        <v>120</v>
      </c>
      <c r="AH234" s="49">
        <v>25560</v>
      </c>
    </row>
    <row r="235" spans="1:34">
      <c r="A235" s="50" t="s">
        <v>50</v>
      </c>
      <c r="B235" s="50" t="s">
        <v>738</v>
      </c>
      <c r="C235" s="50" t="s">
        <v>739</v>
      </c>
      <c r="D235" s="50" t="s">
        <v>740</v>
      </c>
      <c r="E235" s="50" t="s">
        <v>54</v>
      </c>
      <c r="F235" s="50" t="s">
        <v>55</v>
      </c>
      <c r="G235" s="50" t="s">
        <v>56</v>
      </c>
      <c r="H235" s="50" t="s">
        <v>55</v>
      </c>
      <c r="M235" s="49">
        <v>30</v>
      </c>
      <c r="N235" s="49">
        <v>6390</v>
      </c>
      <c r="S235" s="49">
        <v>30</v>
      </c>
      <c r="T235" s="49">
        <v>6390</v>
      </c>
      <c r="Y235" s="49">
        <v>30</v>
      </c>
      <c r="Z235" s="49">
        <v>6390</v>
      </c>
      <c r="AE235" s="49">
        <v>30</v>
      </c>
      <c r="AF235" s="49">
        <v>6390</v>
      </c>
      <c r="AG235" s="49">
        <v>120</v>
      </c>
      <c r="AH235" s="49">
        <v>25560</v>
      </c>
    </row>
    <row r="236" spans="1:34">
      <c r="A236" s="50" t="s">
        <v>50</v>
      </c>
      <c r="B236" s="50" t="s">
        <v>741</v>
      </c>
      <c r="C236" s="50" t="s">
        <v>742</v>
      </c>
      <c r="D236" s="50" t="s">
        <v>743</v>
      </c>
      <c r="E236" s="50" t="s">
        <v>54</v>
      </c>
      <c r="F236" s="50" t="s">
        <v>55</v>
      </c>
      <c r="G236" s="50" t="s">
        <v>56</v>
      </c>
      <c r="H236" s="50" t="s">
        <v>55</v>
      </c>
      <c r="M236" s="49">
        <v>36</v>
      </c>
      <c r="N236" s="49">
        <v>7470</v>
      </c>
      <c r="S236" s="49">
        <v>36</v>
      </c>
      <c r="T236" s="49">
        <v>7470</v>
      </c>
      <c r="Y236" s="49">
        <v>36</v>
      </c>
      <c r="Z236" s="49">
        <v>7470</v>
      </c>
      <c r="AE236" s="49">
        <v>36</v>
      </c>
      <c r="AF236" s="49">
        <v>7470</v>
      </c>
      <c r="AG236" s="49">
        <v>144</v>
      </c>
      <c r="AH236" s="49">
        <v>29880</v>
      </c>
    </row>
    <row r="237" spans="1:34">
      <c r="A237" s="50" t="s">
        <v>50</v>
      </c>
      <c r="B237" s="50" t="s">
        <v>744</v>
      </c>
      <c r="C237" s="50" t="s">
        <v>745</v>
      </c>
      <c r="D237" s="50" t="s">
        <v>746</v>
      </c>
      <c r="E237" s="50" t="s">
        <v>54</v>
      </c>
      <c r="F237" s="50" t="s">
        <v>55</v>
      </c>
      <c r="G237" s="50" t="s">
        <v>56</v>
      </c>
      <c r="H237" s="50" t="s">
        <v>55</v>
      </c>
      <c r="M237" s="49">
        <v>36</v>
      </c>
      <c r="N237" s="49">
        <v>7470</v>
      </c>
      <c r="S237" s="49">
        <v>36</v>
      </c>
      <c r="T237" s="49">
        <v>7470</v>
      </c>
      <c r="Y237" s="49">
        <v>36</v>
      </c>
      <c r="Z237" s="49">
        <v>7470</v>
      </c>
      <c r="AE237" s="49">
        <v>36</v>
      </c>
      <c r="AF237" s="49">
        <v>7470</v>
      </c>
      <c r="AG237" s="49">
        <v>144</v>
      </c>
      <c r="AH237" s="49">
        <v>29880</v>
      </c>
    </row>
    <row r="238" spans="1:34">
      <c r="A238" s="50" t="s">
        <v>50</v>
      </c>
      <c r="B238" s="50" t="s">
        <v>747</v>
      </c>
      <c r="C238" s="50" t="s">
        <v>748</v>
      </c>
      <c r="D238" s="50" t="s">
        <v>749</v>
      </c>
      <c r="E238" s="50" t="s">
        <v>69</v>
      </c>
      <c r="F238" s="50" t="s">
        <v>55</v>
      </c>
      <c r="G238" s="50" t="s">
        <v>56</v>
      </c>
      <c r="H238" s="50" t="s">
        <v>55</v>
      </c>
      <c r="M238" s="49">
        <v>48</v>
      </c>
      <c r="N238" s="49">
        <v>0</v>
      </c>
      <c r="S238" s="49">
        <v>48</v>
      </c>
      <c r="T238" s="49">
        <v>0</v>
      </c>
      <c r="Y238" s="49">
        <v>48</v>
      </c>
      <c r="Z238" s="49">
        <v>0</v>
      </c>
      <c r="AE238" s="49">
        <v>48</v>
      </c>
      <c r="AF238" s="49">
        <v>0</v>
      </c>
      <c r="AG238" s="49">
        <v>192</v>
      </c>
      <c r="AH238" s="49">
        <v>0</v>
      </c>
    </row>
    <row r="239" spans="1:34">
      <c r="A239" s="50" t="s">
        <v>50</v>
      </c>
      <c r="B239" s="50" t="s">
        <v>750</v>
      </c>
      <c r="C239" s="50" t="s">
        <v>751</v>
      </c>
      <c r="D239" s="50" t="s">
        <v>752</v>
      </c>
      <c r="E239" s="50" t="s">
        <v>54</v>
      </c>
      <c r="F239" s="50" t="s">
        <v>55</v>
      </c>
      <c r="G239" s="50" t="s">
        <v>56</v>
      </c>
      <c r="H239" s="50" t="s">
        <v>55</v>
      </c>
      <c r="M239" s="49">
        <v>18</v>
      </c>
      <c r="N239" s="49">
        <v>0</v>
      </c>
      <c r="S239" s="49">
        <v>18</v>
      </c>
      <c r="T239" s="49">
        <v>0</v>
      </c>
      <c r="Y239" s="49">
        <v>18</v>
      </c>
      <c r="Z239" s="49">
        <v>0</v>
      </c>
      <c r="AE239" s="49">
        <v>18</v>
      </c>
      <c r="AF239" s="49">
        <v>0</v>
      </c>
      <c r="AG239" s="49">
        <v>72</v>
      </c>
      <c r="AH239" s="49">
        <v>0</v>
      </c>
    </row>
    <row r="240" spans="1:34">
      <c r="A240" s="50" t="s">
        <v>50</v>
      </c>
      <c r="B240" s="50" t="s">
        <v>753</v>
      </c>
      <c r="C240" s="50" t="s">
        <v>754</v>
      </c>
      <c r="D240" s="50" t="s">
        <v>755</v>
      </c>
      <c r="E240" s="50" t="s">
        <v>54</v>
      </c>
      <c r="F240" s="50" t="s">
        <v>55</v>
      </c>
      <c r="G240" s="50" t="s">
        <v>56</v>
      </c>
      <c r="H240" s="50" t="s">
        <v>55</v>
      </c>
      <c r="M240" s="49">
        <v>30</v>
      </c>
      <c r="N240" s="49">
        <v>6390</v>
      </c>
      <c r="S240" s="49">
        <v>30</v>
      </c>
      <c r="T240" s="49">
        <v>6390</v>
      </c>
      <c r="Y240" s="49">
        <v>30</v>
      </c>
      <c r="Z240" s="49">
        <v>6390</v>
      </c>
      <c r="AE240" s="49">
        <v>30</v>
      </c>
      <c r="AF240" s="49">
        <v>6390</v>
      </c>
      <c r="AG240" s="49">
        <v>120</v>
      </c>
      <c r="AH240" s="49">
        <v>25560</v>
      </c>
    </row>
    <row r="241" spans="1:34">
      <c r="A241" s="50" t="s">
        <v>50</v>
      </c>
      <c r="B241" s="50" t="s">
        <v>756</v>
      </c>
      <c r="C241" s="50" t="s">
        <v>757</v>
      </c>
      <c r="D241" s="50" t="s">
        <v>758</v>
      </c>
      <c r="E241" s="50" t="s">
        <v>54</v>
      </c>
      <c r="F241" s="50" t="s">
        <v>55</v>
      </c>
      <c r="G241" s="50" t="s">
        <v>56</v>
      </c>
      <c r="H241" s="50" t="s">
        <v>55</v>
      </c>
      <c r="M241" s="49">
        <v>30</v>
      </c>
      <c r="N241" s="49">
        <v>0</v>
      </c>
      <c r="S241" s="49">
        <v>30</v>
      </c>
      <c r="T241" s="49">
        <v>0</v>
      </c>
      <c r="Y241" s="49">
        <v>30</v>
      </c>
      <c r="Z241" s="49">
        <v>0</v>
      </c>
      <c r="AE241" s="49">
        <v>30</v>
      </c>
      <c r="AF241" s="49">
        <v>0</v>
      </c>
      <c r="AG241" s="49">
        <v>120</v>
      </c>
      <c r="AH241" s="49">
        <v>0</v>
      </c>
    </row>
    <row r="242" spans="1:34">
      <c r="A242" s="50" t="s">
        <v>50</v>
      </c>
      <c r="B242" s="50" t="s">
        <v>759</v>
      </c>
      <c r="C242" s="50" t="s">
        <v>760</v>
      </c>
      <c r="D242" s="50" t="s">
        <v>761</v>
      </c>
      <c r="E242" s="50" t="s">
        <v>69</v>
      </c>
      <c r="F242" s="50" t="s">
        <v>55</v>
      </c>
      <c r="G242" s="50" t="s">
        <v>56</v>
      </c>
      <c r="H242" s="50" t="s">
        <v>55</v>
      </c>
      <c r="M242" s="49">
        <v>90</v>
      </c>
      <c r="N242" s="49">
        <v>22830</v>
      </c>
      <c r="S242" s="49">
        <v>90</v>
      </c>
      <c r="T242" s="49">
        <v>22830</v>
      </c>
      <c r="Y242" s="49">
        <v>90</v>
      </c>
      <c r="Z242" s="49">
        <v>22830</v>
      </c>
      <c r="AE242" s="49">
        <v>90</v>
      </c>
      <c r="AF242" s="49">
        <v>22830</v>
      </c>
      <c r="AG242" s="49">
        <v>360</v>
      </c>
      <c r="AH242" s="49">
        <v>91320</v>
      </c>
    </row>
    <row r="243" spans="1:34">
      <c r="A243" s="50" t="s">
        <v>50</v>
      </c>
      <c r="B243" s="50" t="s">
        <v>762</v>
      </c>
      <c r="C243" s="50" t="s">
        <v>763</v>
      </c>
      <c r="D243" s="50" t="s">
        <v>764</v>
      </c>
      <c r="E243" s="50" t="s">
        <v>54</v>
      </c>
      <c r="F243" s="50" t="s">
        <v>55</v>
      </c>
      <c r="G243" s="50" t="s">
        <v>56</v>
      </c>
      <c r="H243" s="50" t="s">
        <v>55</v>
      </c>
      <c r="M243" s="49">
        <v>24</v>
      </c>
      <c r="N243" s="49">
        <v>5310</v>
      </c>
      <c r="S243" s="49">
        <v>24</v>
      </c>
      <c r="T243" s="49">
        <v>5310</v>
      </c>
      <c r="Y243" s="49">
        <v>24</v>
      </c>
      <c r="Z243" s="49">
        <v>5310</v>
      </c>
      <c r="AE243" s="49">
        <v>24</v>
      </c>
      <c r="AF243" s="49">
        <v>5310</v>
      </c>
      <c r="AG243" s="49">
        <v>96</v>
      </c>
      <c r="AH243" s="49">
        <v>21240</v>
      </c>
    </row>
    <row r="244" spans="1:34">
      <c r="A244" s="50" t="s">
        <v>50</v>
      </c>
      <c r="B244" s="50" t="s">
        <v>765</v>
      </c>
      <c r="C244" s="50" t="s">
        <v>766</v>
      </c>
      <c r="D244" s="50" t="s">
        <v>767</v>
      </c>
      <c r="E244" s="50" t="s">
        <v>54</v>
      </c>
      <c r="F244" s="50" t="s">
        <v>55</v>
      </c>
      <c r="G244" s="50" t="s">
        <v>56</v>
      </c>
      <c r="H244" s="50" t="s">
        <v>55</v>
      </c>
      <c r="M244" s="49">
        <v>24</v>
      </c>
      <c r="N244" s="49">
        <v>5310</v>
      </c>
      <c r="S244" s="49">
        <v>24</v>
      </c>
      <c r="T244" s="49">
        <v>5310</v>
      </c>
      <c r="Y244" s="49">
        <v>24</v>
      </c>
      <c r="Z244" s="49">
        <v>5310</v>
      </c>
      <c r="AE244" s="49">
        <v>24</v>
      </c>
      <c r="AF244" s="49">
        <v>5310</v>
      </c>
      <c r="AG244" s="49">
        <v>96</v>
      </c>
      <c r="AH244" s="49">
        <v>21240</v>
      </c>
    </row>
    <row r="245" spans="1:34">
      <c r="A245" s="50" t="s">
        <v>50</v>
      </c>
      <c r="B245" s="50" t="s">
        <v>768</v>
      </c>
      <c r="C245" s="50" t="s">
        <v>769</v>
      </c>
      <c r="D245" s="50" t="s">
        <v>770</v>
      </c>
      <c r="E245" s="50" t="s">
        <v>54</v>
      </c>
      <c r="F245" s="50" t="s">
        <v>55</v>
      </c>
      <c r="G245" s="50" t="s">
        <v>56</v>
      </c>
      <c r="H245" s="50" t="s">
        <v>55</v>
      </c>
      <c r="M245" s="49">
        <v>12</v>
      </c>
      <c r="N245" s="49">
        <v>3150</v>
      </c>
      <c r="S245" s="49">
        <v>12</v>
      </c>
      <c r="T245" s="49">
        <v>3150</v>
      </c>
      <c r="Y245" s="49">
        <v>12</v>
      </c>
      <c r="Z245" s="49">
        <v>3150</v>
      </c>
      <c r="AE245" s="49">
        <v>12</v>
      </c>
      <c r="AF245" s="49">
        <v>3150</v>
      </c>
      <c r="AG245" s="49">
        <v>48</v>
      </c>
      <c r="AH245" s="49">
        <v>12600</v>
      </c>
    </row>
    <row r="246" spans="1:34">
      <c r="A246" s="50" t="s">
        <v>50</v>
      </c>
      <c r="B246" s="50" t="s">
        <v>771</v>
      </c>
      <c r="C246" s="50" t="s">
        <v>772</v>
      </c>
      <c r="D246" s="50" t="s">
        <v>773</v>
      </c>
      <c r="E246" s="50" t="s">
        <v>69</v>
      </c>
      <c r="F246" s="50" t="s">
        <v>55</v>
      </c>
      <c r="G246" s="50" t="s">
        <v>56</v>
      </c>
      <c r="H246" s="50" t="s">
        <v>55</v>
      </c>
      <c r="M246" s="49">
        <v>12</v>
      </c>
      <c r="N246" s="49">
        <v>4110</v>
      </c>
      <c r="S246" s="49">
        <v>12</v>
      </c>
      <c r="T246" s="49">
        <v>4110</v>
      </c>
      <c r="Y246" s="49">
        <v>12</v>
      </c>
      <c r="Z246" s="49">
        <v>4110</v>
      </c>
      <c r="AE246" s="49">
        <v>12</v>
      </c>
      <c r="AF246" s="49">
        <v>4110</v>
      </c>
      <c r="AG246" s="49">
        <v>48</v>
      </c>
      <c r="AH246" s="49">
        <v>16440</v>
      </c>
    </row>
    <row r="247" spans="1:34">
      <c r="A247" s="50" t="s">
        <v>50</v>
      </c>
      <c r="B247" s="50" t="s">
        <v>774</v>
      </c>
      <c r="C247" s="50" t="s">
        <v>775</v>
      </c>
      <c r="D247" s="50" t="s">
        <v>776</v>
      </c>
      <c r="E247" s="50" t="s">
        <v>54</v>
      </c>
      <c r="F247" s="50" t="s">
        <v>55</v>
      </c>
      <c r="G247" s="50" t="s">
        <v>56</v>
      </c>
      <c r="H247" s="50" t="s">
        <v>55</v>
      </c>
      <c r="M247" s="49">
        <v>24</v>
      </c>
      <c r="N247" s="49">
        <v>0</v>
      </c>
      <c r="S247" s="49">
        <v>24</v>
      </c>
      <c r="T247" s="49">
        <v>0</v>
      </c>
      <c r="Y247" s="49">
        <v>24</v>
      </c>
      <c r="Z247" s="49">
        <v>0</v>
      </c>
      <c r="AE247" s="49">
        <v>24</v>
      </c>
      <c r="AF247" s="49">
        <v>0</v>
      </c>
      <c r="AG247" s="49">
        <v>96</v>
      </c>
      <c r="AH247" s="49">
        <v>0</v>
      </c>
    </row>
    <row r="248" spans="1:34">
      <c r="A248" s="50" t="s">
        <v>50</v>
      </c>
      <c r="B248" s="50" t="s">
        <v>777</v>
      </c>
      <c r="C248" s="50" t="s">
        <v>778</v>
      </c>
      <c r="D248" s="50" t="s">
        <v>779</v>
      </c>
      <c r="E248" s="50" t="s">
        <v>54</v>
      </c>
      <c r="F248" s="50" t="s">
        <v>55</v>
      </c>
      <c r="G248" s="50" t="s">
        <v>56</v>
      </c>
      <c r="H248" s="50" t="s">
        <v>55</v>
      </c>
      <c r="M248" s="49">
        <v>30</v>
      </c>
      <c r="N248" s="49">
        <v>6390</v>
      </c>
      <c r="S248" s="49">
        <v>30</v>
      </c>
      <c r="T248" s="49">
        <v>6390</v>
      </c>
      <c r="Y248" s="49">
        <v>30</v>
      </c>
      <c r="Z248" s="49">
        <v>6390</v>
      </c>
      <c r="AE248" s="49">
        <v>30</v>
      </c>
      <c r="AF248" s="49">
        <v>6390</v>
      </c>
      <c r="AG248" s="49">
        <v>120</v>
      </c>
      <c r="AH248" s="49">
        <v>25560</v>
      </c>
    </row>
    <row r="249" spans="1:34">
      <c r="A249" s="50" t="s">
        <v>50</v>
      </c>
      <c r="B249" s="50" t="s">
        <v>780</v>
      </c>
      <c r="C249" s="50" t="s">
        <v>781</v>
      </c>
      <c r="D249" s="50" t="s">
        <v>782</v>
      </c>
      <c r="E249" s="50" t="s">
        <v>54</v>
      </c>
      <c r="F249" s="50" t="s">
        <v>55</v>
      </c>
      <c r="G249" s="50" t="s">
        <v>56</v>
      </c>
      <c r="H249" s="50" t="s">
        <v>55</v>
      </c>
      <c r="M249" s="49">
        <v>30</v>
      </c>
      <c r="N249" s="49">
        <v>6390</v>
      </c>
      <c r="S249" s="49">
        <v>30</v>
      </c>
      <c r="T249" s="49">
        <v>6390</v>
      </c>
      <c r="Y249" s="49">
        <v>30</v>
      </c>
      <c r="Z249" s="49">
        <v>6390</v>
      </c>
      <c r="AE249" s="49">
        <v>30</v>
      </c>
      <c r="AF249" s="49">
        <v>6390</v>
      </c>
      <c r="AG249" s="49">
        <v>120</v>
      </c>
      <c r="AH249" s="49">
        <v>25560</v>
      </c>
    </row>
    <row r="250" spans="1:34">
      <c r="A250" s="50" t="s">
        <v>50</v>
      </c>
      <c r="B250" s="50" t="s">
        <v>783</v>
      </c>
      <c r="C250" s="50" t="s">
        <v>784</v>
      </c>
      <c r="D250" s="50" t="s">
        <v>776</v>
      </c>
      <c r="E250" s="50" t="s">
        <v>54</v>
      </c>
      <c r="F250" s="50" t="s">
        <v>55</v>
      </c>
      <c r="G250" s="50" t="s">
        <v>56</v>
      </c>
      <c r="H250" s="50" t="s">
        <v>55</v>
      </c>
      <c r="M250" s="49">
        <v>36</v>
      </c>
      <c r="N250" s="49">
        <v>7470</v>
      </c>
      <c r="S250" s="49">
        <v>36</v>
      </c>
      <c r="T250" s="49">
        <v>7470</v>
      </c>
      <c r="Y250" s="49">
        <v>36</v>
      </c>
      <c r="Z250" s="49">
        <v>7470</v>
      </c>
      <c r="AE250" s="49">
        <v>36</v>
      </c>
      <c r="AF250" s="49">
        <v>7470</v>
      </c>
      <c r="AG250" s="49">
        <v>144</v>
      </c>
      <c r="AH250" s="49">
        <v>29880</v>
      </c>
    </row>
    <row r="251" spans="1:34">
      <c r="A251" s="50" t="s">
        <v>50</v>
      </c>
      <c r="B251" s="50" t="s">
        <v>785</v>
      </c>
      <c r="C251" s="50" t="s">
        <v>786</v>
      </c>
      <c r="D251" s="50" t="s">
        <v>787</v>
      </c>
      <c r="E251" s="50" t="s">
        <v>54</v>
      </c>
      <c r="F251" s="50" t="s">
        <v>55</v>
      </c>
      <c r="G251" s="50" t="s">
        <v>56</v>
      </c>
      <c r="H251" s="50" t="s">
        <v>55</v>
      </c>
      <c r="M251" s="49">
        <v>42</v>
      </c>
      <c r="N251" s="49">
        <v>8550</v>
      </c>
      <c r="S251" s="49">
        <v>42</v>
      </c>
      <c r="T251" s="49">
        <v>8550</v>
      </c>
      <c r="Y251" s="49">
        <v>42</v>
      </c>
      <c r="Z251" s="49">
        <v>8550</v>
      </c>
      <c r="AE251" s="49">
        <v>42</v>
      </c>
      <c r="AF251" s="49">
        <v>8550</v>
      </c>
      <c r="AG251" s="49">
        <v>168</v>
      </c>
      <c r="AH251" s="49">
        <v>34200</v>
      </c>
    </row>
    <row r="252" spans="1:34">
      <c r="A252" s="50" t="s">
        <v>50</v>
      </c>
      <c r="B252" s="50" t="s">
        <v>788</v>
      </c>
      <c r="C252" s="50" t="s">
        <v>789</v>
      </c>
      <c r="D252" s="50" t="s">
        <v>734</v>
      </c>
      <c r="E252" s="50" t="s">
        <v>54</v>
      </c>
      <c r="F252" s="50" t="s">
        <v>55</v>
      </c>
      <c r="G252" s="50" t="s">
        <v>56</v>
      </c>
      <c r="H252" s="50" t="s">
        <v>55</v>
      </c>
      <c r="M252" s="49">
        <v>18</v>
      </c>
      <c r="N252" s="49">
        <v>4230</v>
      </c>
      <c r="S252" s="49">
        <v>18</v>
      </c>
      <c r="T252" s="49">
        <v>4230</v>
      </c>
      <c r="Y252" s="49">
        <v>18</v>
      </c>
      <c r="Z252" s="49">
        <v>4230</v>
      </c>
      <c r="AE252" s="49">
        <v>18</v>
      </c>
      <c r="AF252" s="49">
        <v>4230</v>
      </c>
      <c r="AG252" s="49">
        <v>72</v>
      </c>
      <c r="AH252" s="49">
        <v>16920</v>
      </c>
    </row>
    <row r="253" spans="1:34">
      <c r="A253" s="50" t="s">
        <v>50</v>
      </c>
      <c r="B253" s="50" t="s">
        <v>790</v>
      </c>
      <c r="C253" s="50" t="s">
        <v>791</v>
      </c>
      <c r="D253" s="50" t="s">
        <v>792</v>
      </c>
      <c r="E253" s="50" t="s">
        <v>54</v>
      </c>
      <c r="F253" s="50" t="s">
        <v>55</v>
      </c>
      <c r="G253" s="50" t="s">
        <v>56</v>
      </c>
      <c r="H253" s="50" t="s">
        <v>55</v>
      </c>
      <c r="M253" s="49">
        <v>6</v>
      </c>
      <c r="N253" s="49">
        <v>2070</v>
      </c>
      <c r="S253" s="49">
        <v>6</v>
      </c>
      <c r="T253" s="49">
        <v>2070</v>
      </c>
      <c r="Y253" s="49">
        <v>6</v>
      </c>
      <c r="Z253" s="49">
        <v>2070</v>
      </c>
      <c r="AE253" s="49">
        <v>6</v>
      </c>
      <c r="AF253" s="49">
        <v>2070</v>
      </c>
      <c r="AG253" s="49">
        <v>24</v>
      </c>
      <c r="AH253" s="49">
        <v>8280</v>
      </c>
    </row>
    <row r="254" spans="1:34">
      <c r="A254" s="50" t="s">
        <v>50</v>
      </c>
      <c r="B254" s="50" t="s">
        <v>793</v>
      </c>
      <c r="C254" s="50" t="s">
        <v>794</v>
      </c>
      <c r="D254" s="50" t="s">
        <v>795</v>
      </c>
      <c r="E254" s="50" t="s">
        <v>54</v>
      </c>
      <c r="F254" s="50" t="s">
        <v>55</v>
      </c>
      <c r="G254" s="50" t="s">
        <v>56</v>
      </c>
      <c r="H254" s="50" t="s">
        <v>55</v>
      </c>
      <c r="M254" s="49">
        <v>24</v>
      </c>
      <c r="N254" s="49">
        <v>5310</v>
      </c>
      <c r="S254" s="49">
        <v>24</v>
      </c>
      <c r="T254" s="49">
        <v>5310</v>
      </c>
      <c r="Y254" s="49">
        <v>24</v>
      </c>
      <c r="Z254" s="49">
        <v>5310</v>
      </c>
      <c r="AE254" s="49">
        <v>24</v>
      </c>
      <c r="AF254" s="49">
        <v>5310</v>
      </c>
      <c r="AG254" s="49">
        <v>96</v>
      </c>
      <c r="AH254" s="49">
        <v>21240</v>
      </c>
    </row>
    <row r="255" spans="1:34">
      <c r="A255" s="50" t="s">
        <v>50</v>
      </c>
      <c r="B255" s="50" t="s">
        <v>796</v>
      </c>
      <c r="C255" s="50" t="s">
        <v>797</v>
      </c>
      <c r="D255" s="50" t="s">
        <v>798</v>
      </c>
      <c r="E255" s="50" t="s">
        <v>54</v>
      </c>
      <c r="F255" s="50" t="s">
        <v>55</v>
      </c>
      <c r="G255" s="50" t="s">
        <v>56</v>
      </c>
      <c r="H255" s="50" t="s">
        <v>55</v>
      </c>
      <c r="M255" s="49">
        <v>6</v>
      </c>
      <c r="N255" s="49">
        <v>2070</v>
      </c>
      <c r="S255" s="49">
        <v>6</v>
      </c>
      <c r="T255" s="49">
        <v>2070</v>
      </c>
      <c r="Y255" s="49">
        <v>6</v>
      </c>
      <c r="Z255" s="49">
        <v>2070</v>
      </c>
      <c r="AE255" s="49">
        <v>6</v>
      </c>
      <c r="AF255" s="49">
        <v>2070</v>
      </c>
      <c r="AG255" s="49">
        <v>24</v>
      </c>
      <c r="AH255" s="49">
        <v>8280</v>
      </c>
    </row>
    <row r="256" spans="1:34">
      <c r="A256" s="50" t="s">
        <v>50</v>
      </c>
      <c r="B256" s="50" t="s">
        <v>799</v>
      </c>
      <c r="C256" s="50" t="s">
        <v>800</v>
      </c>
      <c r="D256" s="50" t="s">
        <v>801</v>
      </c>
      <c r="E256" s="50" t="s">
        <v>69</v>
      </c>
      <c r="F256" s="50" t="s">
        <v>55</v>
      </c>
      <c r="G256" s="50" t="s">
        <v>56</v>
      </c>
      <c r="H256" s="50" t="s">
        <v>55</v>
      </c>
      <c r="M256" s="49">
        <v>90</v>
      </c>
      <c r="N256" s="49">
        <v>22830</v>
      </c>
      <c r="S256" s="49">
        <v>90</v>
      </c>
      <c r="T256" s="49">
        <v>22830</v>
      </c>
      <c r="Y256" s="49">
        <v>90</v>
      </c>
      <c r="Z256" s="49">
        <v>22830</v>
      </c>
      <c r="AE256" s="49">
        <v>90</v>
      </c>
      <c r="AF256" s="49">
        <v>22830</v>
      </c>
      <c r="AG256" s="49">
        <v>360</v>
      </c>
      <c r="AH256" s="49">
        <v>91320</v>
      </c>
    </row>
    <row r="257" spans="1:34">
      <c r="A257" s="50" t="s">
        <v>50</v>
      </c>
      <c r="B257" s="50" t="s">
        <v>802</v>
      </c>
      <c r="C257" s="50" t="s">
        <v>803</v>
      </c>
      <c r="D257" s="50" t="s">
        <v>804</v>
      </c>
      <c r="E257" s="50" t="s">
        <v>54</v>
      </c>
      <c r="F257" s="50" t="s">
        <v>55</v>
      </c>
      <c r="G257" s="50" t="s">
        <v>56</v>
      </c>
      <c r="H257" s="50" t="s">
        <v>55</v>
      </c>
      <c r="M257" s="49">
        <v>30</v>
      </c>
      <c r="N257" s="49">
        <v>6390</v>
      </c>
      <c r="S257" s="49">
        <v>30</v>
      </c>
      <c r="T257" s="49">
        <v>6390</v>
      </c>
      <c r="Y257" s="49">
        <v>30</v>
      </c>
      <c r="Z257" s="49">
        <v>6390</v>
      </c>
      <c r="AE257" s="49">
        <v>30</v>
      </c>
      <c r="AF257" s="49">
        <v>6390</v>
      </c>
      <c r="AG257" s="49">
        <v>120</v>
      </c>
      <c r="AH257" s="49">
        <v>25560</v>
      </c>
    </row>
    <row r="258" spans="1:34">
      <c r="A258" s="50" t="s">
        <v>50</v>
      </c>
      <c r="B258" s="50" t="s">
        <v>805</v>
      </c>
      <c r="C258" s="50" t="s">
        <v>806</v>
      </c>
      <c r="D258" s="50" t="s">
        <v>807</v>
      </c>
      <c r="E258" s="50" t="s">
        <v>69</v>
      </c>
      <c r="F258" s="50" t="s">
        <v>808</v>
      </c>
      <c r="G258" s="50" t="s">
        <v>71</v>
      </c>
      <c r="H258" s="50" t="s">
        <v>72</v>
      </c>
      <c r="I258" s="49">
        <v>15</v>
      </c>
      <c r="J258" s="49">
        <v>4010</v>
      </c>
      <c r="K258" s="49">
        <v>168</v>
      </c>
      <c r="L258" s="49">
        <v>96550</v>
      </c>
      <c r="M258" s="49">
        <v>5</v>
      </c>
      <c r="N258" s="49">
        <v>1610</v>
      </c>
      <c r="O258" s="49">
        <v>12</v>
      </c>
      <c r="P258" s="49">
        <v>3290</v>
      </c>
      <c r="Q258" s="49">
        <v>36</v>
      </c>
      <c r="R258" s="49">
        <v>9050</v>
      </c>
      <c r="S258" s="49">
        <v>15</v>
      </c>
      <c r="T258" s="49">
        <v>4010</v>
      </c>
      <c r="U258" s="49">
        <v>18</v>
      </c>
      <c r="V258" s="49">
        <v>4730</v>
      </c>
      <c r="W258" s="49">
        <v>12</v>
      </c>
      <c r="X258" s="49">
        <v>3290</v>
      </c>
      <c r="Y258" s="49">
        <v>27</v>
      </c>
      <c r="Z258" s="49">
        <v>6890</v>
      </c>
      <c r="AA258" s="49">
        <v>9</v>
      </c>
      <c r="AB258" s="49">
        <v>2570</v>
      </c>
      <c r="AC258" s="49">
        <v>0</v>
      </c>
      <c r="AD258" s="49">
        <v>410</v>
      </c>
      <c r="AE258" s="49">
        <v>10</v>
      </c>
      <c r="AF258" s="49">
        <v>2810</v>
      </c>
      <c r="AG258" s="49">
        <v>327</v>
      </c>
      <c r="AH258" s="49">
        <v>139220</v>
      </c>
    </row>
    <row r="259" spans="1:34">
      <c r="A259" s="50" t="s">
        <v>50</v>
      </c>
      <c r="B259" s="50" t="s">
        <v>809</v>
      </c>
      <c r="C259" s="50" t="s">
        <v>810</v>
      </c>
      <c r="D259" s="50" t="s">
        <v>811</v>
      </c>
      <c r="E259" s="50" t="s">
        <v>54</v>
      </c>
      <c r="F259" s="50" t="s">
        <v>55</v>
      </c>
      <c r="G259" s="50" t="s">
        <v>56</v>
      </c>
      <c r="H259" s="50" t="s">
        <v>55</v>
      </c>
      <c r="M259" s="49">
        <v>12</v>
      </c>
      <c r="N259" s="49">
        <v>3150</v>
      </c>
      <c r="S259" s="49">
        <v>12</v>
      </c>
      <c r="T259" s="49">
        <v>3150</v>
      </c>
      <c r="Y259" s="49">
        <v>12</v>
      </c>
      <c r="Z259" s="49">
        <v>3150</v>
      </c>
      <c r="AE259" s="49">
        <v>12</v>
      </c>
      <c r="AF259" s="49">
        <v>3150</v>
      </c>
      <c r="AG259" s="49">
        <v>48</v>
      </c>
      <c r="AH259" s="49">
        <v>12600</v>
      </c>
    </row>
    <row r="260" spans="1:34">
      <c r="A260" s="50" t="s">
        <v>50</v>
      </c>
      <c r="B260" s="50" t="s">
        <v>812</v>
      </c>
      <c r="C260" s="50" t="s">
        <v>813</v>
      </c>
      <c r="D260" s="50" t="s">
        <v>814</v>
      </c>
      <c r="E260" s="50" t="s">
        <v>54</v>
      </c>
      <c r="F260" s="50" t="s">
        <v>55</v>
      </c>
      <c r="G260" s="50" t="s">
        <v>56</v>
      </c>
      <c r="H260" s="50" t="s">
        <v>55</v>
      </c>
      <c r="M260" s="49">
        <v>6</v>
      </c>
      <c r="N260" s="49">
        <v>0</v>
      </c>
      <c r="S260" s="49">
        <v>6</v>
      </c>
      <c r="T260" s="49">
        <v>0</v>
      </c>
      <c r="Y260" s="49">
        <v>6</v>
      </c>
      <c r="Z260" s="49">
        <v>0</v>
      </c>
      <c r="AE260" s="49">
        <v>6</v>
      </c>
      <c r="AF260" s="49">
        <v>0</v>
      </c>
      <c r="AG260" s="49">
        <v>24</v>
      </c>
      <c r="AH260" s="49">
        <v>0</v>
      </c>
    </row>
    <row r="261" spans="1:34">
      <c r="A261" s="50" t="s">
        <v>50</v>
      </c>
      <c r="B261" s="50" t="s">
        <v>815</v>
      </c>
      <c r="C261" s="50" t="s">
        <v>816</v>
      </c>
      <c r="D261" s="50" t="s">
        <v>817</v>
      </c>
      <c r="E261" s="50" t="s">
        <v>54</v>
      </c>
      <c r="F261" s="50" t="s">
        <v>55</v>
      </c>
      <c r="G261" s="50" t="s">
        <v>56</v>
      </c>
      <c r="H261" s="50" t="s">
        <v>55</v>
      </c>
      <c r="M261" s="49">
        <v>6</v>
      </c>
      <c r="N261" s="49">
        <v>0</v>
      </c>
      <c r="S261" s="49">
        <v>6</v>
      </c>
      <c r="T261" s="49">
        <v>0</v>
      </c>
      <c r="Y261" s="49">
        <v>6</v>
      </c>
      <c r="Z261" s="49">
        <v>0</v>
      </c>
      <c r="AE261" s="49">
        <v>6</v>
      </c>
      <c r="AF261" s="49">
        <v>0</v>
      </c>
      <c r="AG261" s="49">
        <v>24</v>
      </c>
      <c r="AH261" s="49">
        <v>0</v>
      </c>
    </row>
    <row r="262" spans="1:34">
      <c r="A262" s="50" t="s">
        <v>50</v>
      </c>
      <c r="B262" s="50" t="s">
        <v>818</v>
      </c>
      <c r="C262" s="50" t="s">
        <v>819</v>
      </c>
      <c r="D262" s="50" t="s">
        <v>820</v>
      </c>
      <c r="E262" s="50" t="s">
        <v>69</v>
      </c>
      <c r="F262" s="50" t="s">
        <v>70</v>
      </c>
      <c r="G262" s="50" t="s">
        <v>71</v>
      </c>
      <c r="H262" s="50" t="s">
        <v>72</v>
      </c>
      <c r="I262" s="49">
        <v>64</v>
      </c>
      <c r="J262" s="49">
        <v>22070</v>
      </c>
      <c r="K262" s="49">
        <v>22</v>
      </c>
      <c r="L262" s="49">
        <v>5690</v>
      </c>
      <c r="M262" s="49">
        <v>18</v>
      </c>
      <c r="N262" s="49">
        <v>4730</v>
      </c>
      <c r="O262" s="49">
        <v>42</v>
      </c>
      <c r="P262" s="49">
        <v>10490</v>
      </c>
      <c r="Q262" s="49">
        <v>73</v>
      </c>
      <c r="R262" s="49">
        <v>28280</v>
      </c>
      <c r="S262" s="49">
        <v>61</v>
      </c>
      <c r="T262" s="49">
        <v>20000</v>
      </c>
      <c r="U262" s="49">
        <v>28</v>
      </c>
      <c r="V262" s="49">
        <v>7130</v>
      </c>
      <c r="W262" s="49">
        <v>42</v>
      </c>
      <c r="X262" s="49">
        <v>10490</v>
      </c>
      <c r="Y262" s="49">
        <v>43</v>
      </c>
      <c r="Z262" s="49">
        <v>10730</v>
      </c>
      <c r="AA262" s="49">
        <v>34</v>
      </c>
      <c r="AB262" s="49">
        <v>8570</v>
      </c>
      <c r="AC262" s="49">
        <v>46</v>
      </c>
      <c r="AD262" s="49">
        <v>11450</v>
      </c>
      <c r="AE262" s="49">
        <v>51</v>
      </c>
      <c r="AF262" s="49">
        <v>13100</v>
      </c>
      <c r="AG262" s="49">
        <v>524</v>
      </c>
      <c r="AH262" s="49">
        <v>152730</v>
      </c>
    </row>
    <row r="263" spans="1:34">
      <c r="A263" s="50" t="s">
        <v>50</v>
      </c>
      <c r="B263" s="50" t="s">
        <v>821</v>
      </c>
      <c r="C263" s="50" t="s">
        <v>822</v>
      </c>
      <c r="D263" s="50" t="s">
        <v>823</v>
      </c>
      <c r="E263" s="50" t="s">
        <v>69</v>
      </c>
      <c r="F263" s="50" t="s">
        <v>70</v>
      </c>
      <c r="G263" s="50" t="s">
        <v>71</v>
      </c>
      <c r="H263" s="50" t="s">
        <v>72</v>
      </c>
      <c r="I263" s="49">
        <v>16</v>
      </c>
      <c r="J263" s="49">
        <v>4250</v>
      </c>
      <c r="K263" s="49">
        <v>0</v>
      </c>
      <c r="L263" s="49">
        <v>410</v>
      </c>
      <c r="M263" s="49">
        <v>15</v>
      </c>
      <c r="N263" s="49">
        <v>4010</v>
      </c>
      <c r="O263" s="49">
        <v>30</v>
      </c>
      <c r="P263" s="49">
        <v>7610</v>
      </c>
      <c r="Q263" s="49">
        <v>28</v>
      </c>
      <c r="R263" s="49">
        <v>7130</v>
      </c>
      <c r="S263" s="49">
        <v>24</v>
      </c>
      <c r="T263" s="49">
        <v>6170</v>
      </c>
      <c r="U263" s="49">
        <v>21</v>
      </c>
      <c r="V263" s="49">
        <v>5450</v>
      </c>
      <c r="W263" s="49">
        <v>21</v>
      </c>
      <c r="X263" s="49">
        <v>5450</v>
      </c>
      <c r="Y263" s="49">
        <v>15</v>
      </c>
      <c r="Z263" s="49">
        <v>4010</v>
      </c>
      <c r="AA263" s="49">
        <v>16</v>
      </c>
      <c r="AB263" s="49">
        <v>4250</v>
      </c>
      <c r="AC263" s="49">
        <v>13</v>
      </c>
      <c r="AD263" s="49">
        <v>3530</v>
      </c>
      <c r="AE263" s="49">
        <v>16</v>
      </c>
      <c r="AF263" s="49">
        <v>4250</v>
      </c>
      <c r="AG263" s="49">
        <v>215</v>
      </c>
      <c r="AH263" s="49">
        <v>56520</v>
      </c>
    </row>
    <row r="264" spans="1:34">
      <c r="A264" s="50" t="s">
        <v>50</v>
      </c>
      <c r="B264" s="50" t="s">
        <v>824</v>
      </c>
      <c r="C264" s="50" t="s">
        <v>825</v>
      </c>
      <c r="D264" s="50" t="s">
        <v>826</v>
      </c>
      <c r="E264" s="50" t="s">
        <v>69</v>
      </c>
      <c r="F264" s="50" t="s">
        <v>70</v>
      </c>
      <c r="G264" s="50" t="s">
        <v>71</v>
      </c>
      <c r="H264" s="50" t="s">
        <v>72</v>
      </c>
      <c r="I264" s="49">
        <v>136</v>
      </c>
      <c r="J264" s="49">
        <v>73190</v>
      </c>
      <c r="K264" s="49">
        <v>91</v>
      </c>
      <c r="L264" s="49">
        <v>40700</v>
      </c>
      <c r="M264" s="49">
        <v>76</v>
      </c>
      <c r="N264" s="49">
        <v>30350</v>
      </c>
      <c r="O264" s="49">
        <v>64</v>
      </c>
      <c r="P264" s="49">
        <v>22070</v>
      </c>
      <c r="Q264" s="49">
        <v>60</v>
      </c>
      <c r="R264" s="49">
        <v>19310</v>
      </c>
      <c r="S264" s="49">
        <v>67</v>
      </c>
      <c r="T264" s="49">
        <v>24140</v>
      </c>
      <c r="U264" s="49">
        <v>81</v>
      </c>
      <c r="V264" s="49">
        <v>33800</v>
      </c>
      <c r="W264" s="49">
        <v>75</v>
      </c>
      <c r="X264" s="49">
        <v>29660</v>
      </c>
      <c r="Y264" s="49">
        <v>90</v>
      </c>
      <c r="Z264" s="49">
        <v>40010</v>
      </c>
      <c r="AA264" s="49">
        <v>67</v>
      </c>
      <c r="AB264" s="49">
        <v>24140</v>
      </c>
      <c r="AC264" s="49">
        <v>88</v>
      </c>
      <c r="AD264" s="49">
        <v>38630</v>
      </c>
      <c r="AE264" s="49">
        <v>55</v>
      </c>
      <c r="AF264" s="49">
        <v>15860</v>
      </c>
      <c r="AG264" s="49">
        <v>950</v>
      </c>
      <c r="AH264" s="49">
        <v>391860</v>
      </c>
    </row>
    <row r="265" spans="1:34">
      <c r="A265" s="50" t="s">
        <v>50</v>
      </c>
      <c r="B265" s="50" t="s">
        <v>827</v>
      </c>
      <c r="C265" s="50" t="s">
        <v>828</v>
      </c>
      <c r="D265" s="50" t="s">
        <v>829</v>
      </c>
      <c r="E265" s="50" t="s">
        <v>830</v>
      </c>
      <c r="F265" s="50" t="s">
        <v>808</v>
      </c>
      <c r="G265" s="50" t="s">
        <v>71</v>
      </c>
      <c r="H265" s="50" t="s">
        <v>72</v>
      </c>
      <c r="I265" s="49">
        <v>120</v>
      </c>
      <c r="J265" s="49">
        <v>23160</v>
      </c>
      <c r="K265" s="49">
        <v>69</v>
      </c>
      <c r="L265" s="49">
        <v>13470</v>
      </c>
      <c r="M265" s="49">
        <v>102</v>
      </c>
      <c r="N265" s="49">
        <v>19740</v>
      </c>
      <c r="O265" s="49">
        <v>126</v>
      </c>
      <c r="P265" s="49">
        <v>24300</v>
      </c>
      <c r="Q265" s="49">
        <v>138</v>
      </c>
      <c r="R265" s="49">
        <v>26580</v>
      </c>
      <c r="S265" s="49">
        <v>183</v>
      </c>
      <c r="T265" s="49">
        <v>35130</v>
      </c>
      <c r="U265" s="49">
        <v>186</v>
      </c>
      <c r="V265" s="49">
        <v>35700</v>
      </c>
      <c r="W265" s="49">
        <v>219</v>
      </c>
      <c r="X265" s="49">
        <v>45200</v>
      </c>
      <c r="Y265" s="49">
        <v>234</v>
      </c>
      <c r="Z265" s="49">
        <v>50600</v>
      </c>
      <c r="AA265" s="49">
        <v>270</v>
      </c>
      <c r="AB265" s="49">
        <v>63560</v>
      </c>
      <c r="AC265" s="49">
        <v>210</v>
      </c>
      <c r="AD265" s="49">
        <v>41960</v>
      </c>
      <c r="AE265" s="49">
        <v>135</v>
      </c>
      <c r="AF265" s="49">
        <v>26010</v>
      </c>
      <c r="AG265" s="49">
        <v>1992</v>
      </c>
      <c r="AH265" s="49">
        <v>405410</v>
      </c>
    </row>
    <row r="266" spans="1:34">
      <c r="A266" s="50" t="s">
        <v>50</v>
      </c>
      <c r="B266" s="50" t="s">
        <v>831</v>
      </c>
      <c r="C266" s="50" t="s">
        <v>832</v>
      </c>
      <c r="D266" s="50" t="s">
        <v>833</v>
      </c>
      <c r="E266" s="50" t="s">
        <v>830</v>
      </c>
      <c r="F266" s="50" t="s">
        <v>808</v>
      </c>
      <c r="G266" s="50" t="s">
        <v>71</v>
      </c>
      <c r="H266" s="50" t="s">
        <v>72</v>
      </c>
      <c r="I266" s="49">
        <v>60</v>
      </c>
      <c r="J266" s="49">
        <v>11760</v>
      </c>
      <c r="K266" s="49">
        <v>61</v>
      </c>
      <c r="L266" s="49">
        <v>11950</v>
      </c>
      <c r="M266" s="49">
        <v>45</v>
      </c>
      <c r="N266" s="49">
        <v>8910</v>
      </c>
      <c r="O266" s="49">
        <v>60</v>
      </c>
      <c r="P266" s="49">
        <v>11760</v>
      </c>
      <c r="Q266" s="49">
        <v>65</v>
      </c>
      <c r="R266" s="49">
        <v>12710</v>
      </c>
      <c r="S266" s="49">
        <v>65</v>
      </c>
      <c r="T266" s="49">
        <v>12710</v>
      </c>
      <c r="U266" s="49">
        <v>65</v>
      </c>
      <c r="V266" s="49">
        <v>12710</v>
      </c>
      <c r="W266" s="49">
        <v>65</v>
      </c>
      <c r="X266" s="49">
        <v>12710</v>
      </c>
      <c r="Y266" s="49">
        <v>65</v>
      </c>
      <c r="Z266" s="49">
        <v>12710</v>
      </c>
      <c r="AA266" s="49">
        <v>65</v>
      </c>
      <c r="AB266" s="49">
        <v>12710</v>
      </c>
      <c r="AC266" s="49">
        <v>65</v>
      </c>
      <c r="AD266" s="49">
        <v>12710</v>
      </c>
      <c r="AE266" s="49">
        <v>65</v>
      </c>
      <c r="AF266" s="49">
        <v>12710</v>
      </c>
      <c r="AG266" s="49">
        <v>746</v>
      </c>
      <c r="AH266" s="49">
        <v>146060</v>
      </c>
    </row>
    <row r="267" spans="1:34">
      <c r="A267" s="50" t="s">
        <v>50</v>
      </c>
      <c r="B267" s="50" t="s">
        <v>834</v>
      </c>
      <c r="C267" s="50" t="s">
        <v>835</v>
      </c>
      <c r="D267" s="50" t="s">
        <v>570</v>
      </c>
      <c r="E267" s="50" t="s">
        <v>830</v>
      </c>
      <c r="F267" s="50" t="s">
        <v>836</v>
      </c>
      <c r="G267" s="50" t="s">
        <v>71</v>
      </c>
      <c r="H267" s="50" t="s">
        <v>72</v>
      </c>
      <c r="I267" s="49">
        <v>0</v>
      </c>
      <c r="J267" s="49">
        <v>360</v>
      </c>
      <c r="K267" s="49">
        <v>0</v>
      </c>
      <c r="L267" s="49">
        <v>360</v>
      </c>
      <c r="M267" s="49">
        <v>0</v>
      </c>
      <c r="N267" s="49">
        <v>360</v>
      </c>
      <c r="O267" s="49">
        <v>0</v>
      </c>
      <c r="P267" s="49">
        <v>360</v>
      </c>
      <c r="Q267" s="49">
        <v>54</v>
      </c>
      <c r="R267" s="49">
        <v>10620</v>
      </c>
      <c r="S267" s="49">
        <v>234</v>
      </c>
      <c r="T267" s="49">
        <v>50600</v>
      </c>
      <c r="U267" s="49">
        <v>252</v>
      </c>
      <c r="V267" s="49">
        <v>57080</v>
      </c>
      <c r="W267" s="49">
        <v>324</v>
      </c>
      <c r="X267" s="49">
        <v>83000</v>
      </c>
      <c r="Y267" s="49">
        <v>288</v>
      </c>
      <c r="Z267" s="49">
        <v>70040</v>
      </c>
      <c r="AA267" s="49">
        <v>144</v>
      </c>
      <c r="AB267" s="49">
        <v>27720</v>
      </c>
      <c r="AC267" s="49">
        <v>126</v>
      </c>
      <c r="AD267" s="49">
        <v>24300</v>
      </c>
      <c r="AE267" s="49">
        <v>0</v>
      </c>
      <c r="AF267" s="49">
        <v>360</v>
      </c>
      <c r="AG267" s="49">
        <v>1422</v>
      </c>
      <c r="AH267" s="49">
        <v>325160</v>
      </c>
    </row>
    <row r="268" spans="1:34">
      <c r="A268" s="50" t="s">
        <v>50</v>
      </c>
      <c r="B268" s="50" t="s">
        <v>837</v>
      </c>
      <c r="C268" s="50" t="s">
        <v>838</v>
      </c>
      <c r="D268" s="50" t="s">
        <v>839</v>
      </c>
      <c r="E268" s="50" t="s">
        <v>69</v>
      </c>
      <c r="F268" s="50" t="s">
        <v>70</v>
      </c>
      <c r="G268" s="50" t="s">
        <v>71</v>
      </c>
      <c r="H268" s="50" t="s">
        <v>72</v>
      </c>
      <c r="I268" s="49">
        <v>6</v>
      </c>
      <c r="J268" s="49">
        <v>1850</v>
      </c>
      <c r="K268" s="49">
        <v>111</v>
      </c>
      <c r="L268" s="49">
        <v>54940</v>
      </c>
      <c r="M268" s="49">
        <v>85</v>
      </c>
      <c r="N268" s="49">
        <v>36560</v>
      </c>
      <c r="O268" s="49">
        <v>84</v>
      </c>
      <c r="P268" s="49">
        <v>35870</v>
      </c>
      <c r="Q268" s="49">
        <v>151</v>
      </c>
      <c r="R268" s="49">
        <v>84140</v>
      </c>
      <c r="S268" s="49">
        <v>76</v>
      </c>
      <c r="T268" s="49">
        <v>30350</v>
      </c>
      <c r="U268" s="49">
        <v>84</v>
      </c>
      <c r="V268" s="49">
        <v>35870</v>
      </c>
      <c r="W268" s="49">
        <v>55</v>
      </c>
      <c r="X268" s="49">
        <v>15860</v>
      </c>
      <c r="Y268" s="49">
        <v>31</v>
      </c>
      <c r="Z268" s="49">
        <v>7850</v>
      </c>
      <c r="AA268" s="49">
        <v>81</v>
      </c>
      <c r="AB268" s="49">
        <v>33800</v>
      </c>
      <c r="AC268" s="49">
        <v>60</v>
      </c>
      <c r="AD268" s="49">
        <v>19310</v>
      </c>
      <c r="AE268" s="49">
        <v>118</v>
      </c>
      <c r="AF268" s="49">
        <v>60050</v>
      </c>
      <c r="AG268" s="49">
        <v>942</v>
      </c>
      <c r="AH268" s="49">
        <v>416450</v>
      </c>
    </row>
    <row r="269" spans="1:34">
      <c r="A269" s="50" t="s">
        <v>50</v>
      </c>
      <c r="B269" s="50" t="s">
        <v>840</v>
      </c>
      <c r="C269" s="50" t="s">
        <v>841</v>
      </c>
      <c r="D269" s="50" t="s">
        <v>842</v>
      </c>
      <c r="E269" s="50" t="s">
        <v>54</v>
      </c>
      <c r="F269" s="50" t="s">
        <v>55</v>
      </c>
      <c r="G269" s="50" t="s">
        <v>56</v>
      </c>
      <c r="H269" s="50" t="s">
        <v>55</v>
      </c>
      <c r="M269" s="49">
        <v>6</v>
      </c>
      <c r="N269" s="49">
        <v>2070</v>
      </c>
      <c r="S269" s="49">
        <v>6</v>
      </c>
      <c r="T269" s="49">
        <v>2070</v>
      </c>
      <c r="Y269" s="49">
        <v>6</v>
      </c>
      <c r="Z269" s="49">
        <v>2070</v>
      </c>
      <c r="AE269" s="49">
        <v>6</v>
      </c>
      <c r="AF269" s="49">
        <v>2070</v>
      </c>
      <c r="AG269" s="49">
        <v>24</v>
      </c>
      <c r="AH269" s="49">
        <v>8280</v>
      </c>
    </row>
    <row r="270" spans="1:34">
      <c r="A270" s="50" t="s">
        <v>50</v>
      </c>
      <c r="B270" s="50" t="s">
        <v>843</v>
      </c>
      <c r="C270" s="50" t="s">
        <v>844</v>
      </c>
      <c r="D270" s="50" t="s">
        <v>845</v>
      </c>
      <c r="E270" s="50" t="s">
        <v>54</v>
      </c>
      <c r="F270" s="50" t="s">
        <v>55</v>
      </c>
      <c r="G270" s="50" t="s">
        <v>56</v>
      </c>
      <c r="H270" s="50" t="s">
        <v>55</v>
      </c>
      <c r="M270" s="49">
        <v>6</v>
      </c>
      <c r="N270" s="49">
        <v>2070</v>
      </c>
      <c r="S270" s="49">
        <v>6</v>
      </c>
      <c r="T270" s="49">
        <v>2070</v>
      </c>
      <c r="Y270" s="49">
        <v>6</v>
      </c>
      <c r="Z270" s="49">
        <v>2070</v>
      </c>
      <c r="AE270" s="49">
        <v>6</v>
      </c>
      <c r="AF270" s="49">
        <v>2070</v>
      </c>
      <c r="AG270" s="49">
        <v>24</v>
      </c>
      <c r="AH270" s="49">
        <v>8280</v>
      </c>
    </row>
    <row r="271" spans="1:34">
      <c r="A271" s="50" t="s">
        <v>50</v>
      </c>
      <c r="B271" s="50" t="s">
        <v>846</v>
      </c>
      <c r="C271" s="50" t="s">
        <v>847</v>
      </c>
      <c r="D271" s="50" t="s">
        <v>848</v>
      </c>
      <c r="E271" s="50" t="s">
        <v>69</v>
      </c>
      <c r="F271" s="50" t="s">
        <v>808</v>
      </c>
      <c r="G271" s="50" t="s">
        <v>71</v>
      </c>
      <c r="H271" s="50" t="s">
        <v>72</v>
      </c>
      <c r="I271" s="49">
        <v>0</v>
      </c>
      <c r="J271" s="49">
        <v>0</v>
      </c>
      <c r="K271" s="49">
        <v>0</v>
      </c>
      <c r="L271" s="49">
        <v>0</v>
      </c>
      <c r="M271" s="49">
        <v>0</v>
      </c>
      <c r="N271" s="49">
        <v>0</v>
      </c>
      <c r="O271" s="49">
        <v>0</v>
      </c>
      <c r="P271" s="49">
        <v>0</v>
      </c>
      <c r="Q271" s="49">
        <v>0</v>
      </c>
      <c r="R271" s="49">
        <v>0</v>
      </c>
      <c r="S271" s="49">
        <v>0</v>
      </c>
      <c r="T271" s="49">
        <v>0</v>
      </c>
      <c r="U271" s="49">
        <v>0</v>
      </c>
      <c r="V271" s="49">
        <v>0</v>
      </c>
      <c r="W271" s="49">
        <v>0</v>
      </c>
      <c r="X271" s="49">
        <v>0</v>
      </c>
      <c r="Y271" s="49">
        <v>0</v>
      </c>
      <c r="Z271" s="49">
        <v>0</v>
      </c>
      <c r="AA271" s="49">
        <v>0</v>
      </c>
      <c r="AB271" s="49">
        <v>0</v>
      </c>
      <c r="AC271" s="49">
        <v>0</v>
      </c>
      <c r="AD271" s="49">
        <v>0</v>
      </c>
      <c r="AE271" s="49">
        <v>0</v>
      </c>
      <c r="AF271" s="49">
        <v>0</v>
      </c>
      <c r="AG271" s="49">
        <v>0</v>
      </c>
      <c r="AH271" s="49">
        <v>0</v>
      </c>
    </row>
    <row r="272" spans="1:34">
      <c r="A272" s="50" t="s">
        <v>50</v>
      </c>
      <c r="B272" s="50" t="s">
        <v>849</v>
      </c>
      <c r="C272" s="50" t="s">
        <v>850</v>
      </c>
      <c r="D272" s="50" t="s">
        <v>851</v>
      </c>
      <c r="E272" s="50" t="s">
        <v>69</v>
      </c>
      <c r="F272" s="50" t="s">
        <v>55</v>
      </c>
      <c r="G272" s="50" t="s">
        <v>56</v>
      </c>
      <c r="H272" s="50" t="s">
        <v>55</v>
      </c>
      <c r="M272" s="49">
        <v>18</v>
      </c>
      <c r="N272" s="49">
        <v>0</v>
      </c>
      <c r="S272" s="49">
        <v>18</v>
      </c>
      <c r="T272" s="49">
        <v>0</v>
      </c>
      <c r="Y272" s="49">
        <v>18</v>
      </c>
      <c r="Z272" s="49">
        <v>0</v>
      </c>
      <c r="AE272" s="49">
        <v>18</v>
      </c>
      <c r="AF272" s="49">
        <v>0</v>
      </c>
      <c r="AG272" s="49">
        <v>72</v>
      </c>
      <c r="AH272" s="49">
        <v>0</v>
      </c>
    </row>
    <row r="273" spans="1:34">
      <c r="A273" s="50" t="s">
        <v>50</v>
      </c>
      <c r="B273" s="50" t="s">
        <v>852</v>
      </c>
      <c r="C273" s="50" t="s">
        <v>853</v>
      </c>
      <c r="D273" s="50" t="s">
        <v>854</v>
      </c>
      <c r="E273" s="50" t="s">
        <v>54</v>
      </c>
      <c r="F273" s="50" t="s">
        <v>55</v>
      </c>
      <c r="G273" s="50" t="s">
        <v>56</v>
      </c>
      <c r="H273" s="50" t="s">
        <v>55</v>
      </c>
      <c r="M273" s="49">
        <v>54</v>
      </c>
      <c r="N273" s="49">
        <v>0</v>
      </c>
      <c r="S273" s="49">
        <v>54</v>
      </c>
      <c r="T273" s="49">
        <v>0</v>
      </c>
      <c r="Y273" s="49">
        <v>54</v>
      </c>
      <c r="Z273" s="49">
        <v>0</v>
      </c>
      <c r="AE273" s="49">
        <v>54</v>
      </c>
      <c r="AF273" s="49">
        <v>0</v>
      </c>
      <c r="AG273" s="49">
        <v>216</v>
      </c>
      <c r="AH273" s="49">
        <v>0</v>
      </c>
    </row>
    <row r="274" spans="1:34">
      <c r="A274" s="50" t="s">
        <v>50</v>
      </c>
      <c r="B274" s="50" t="s">
        <v>855</v>
      </c>
      <c r="C274" s="50" t="s">
        <v>856</v>
      </c>
      <c r="D274" s="50" t="s">
        <v>857</v>
      </c>
      <c r="E274" s="50" t="s">
        <v>69</v>
      </c>
      <c r="F274" s="50" t="s">
        <v>55</v>
      </c>
      <c r="G274" s="50" t="s">
        <v>56</v>
      </c>
      <c r="H274" s="50" t="s">
        <v>55</v>
      </c>
      <c r="I274" s="49">
        <v>50</v>
      </c>
      <c r="J274" s="49">
        <v>12410</v>
      </c>
      <c r="K274" s="49">
        <v>50</v>
      </c>
      <c r="L274" s="49">
        <v>12410</v>
      </c>
      <c r="M274" s="49">
        <v>50</v>
      </c>
      <c r="N274" s="49">
        <v>12410</v>
      </c>
      <c r="O274" s="49">
        <v>50</v>
      </c>
      <c r="P274" s="49">
        <v>12410</v>
      </c>
      <c r="Q274" s="49">
        <v>50</v>
      </c>
      <c r="R274" s="49">
        <v>12410</v>
      </c>
      <c r="S274" s="49">
        <v>50</v>
      </c>
      <c r="T274" s="49">
        <v>12410</v>
      </c>
      <c r="U274" s="49">
        <v>50</v>
      </c>
      <c r="V274" s="49">
        <v>12410</v>
      </c>
      <c r="W274" s="49">
        <v>50</v>
      </c>
      <c r="X274" s="49">
        <v>12410</v>
      </c>
      <c r="Y274" s="49">
        <v>50</v>
      </c>
      <c r="Z274" s="49">
        <v>12410</v>
      </c>
      <c r="AA274" s="49">
        <v>50</v>
      </c>
      <c r="AB274" s="49">
        <v>12410</v>
      </c>
      <c r="AC274" s="49">
        <v>50</v>
      </c>
      <c r="AD274" s="49">
        <v>12410</v>
      </c>
      <c r="AE274" s="49">
        <v>50</v>
      </c>
      <c r="AF274" s="49">
        <v>12410</v>
      </c>
      <c r="AG274" s="49">
        <v>600</v>
      </c>
      <c r="AH274" s="49">
        <v>148920</v>
      </c>
    </row>
    <row r="275" spans="1:34">
      <c r="A275" s="50" t="s">
        <v>50</v>
      </c>
      <c r="B275" s="50" t="s">
        <v>858</v>
      </c>
      <c r="C275" s="50" t="s">
        <v>859</v>
      </c>
      <c r="D275" s="50" t="s">
        <v>860</v>
      </c>
      <c r="E275" s="50" t="s">
        <v>69</v>
      </c>
      <c r="F275" s="50" t="s">
        <v>861</v>
      </c>
      <c r="G275" s="50" t="s">
        <v>71</v>
      </c>
      <c r="H275" s="50" t="s">
        <v>72</v>
      </c>
      <c r="I275" s="49">
        <v>0</v>
      </c>
      <c r="J275" s="49">
        <v>0</v>
      </c>
      <c r="K275" s="49">
        <v>0</v>
      </c>
      <c r="L275" s="49">
        <v>0</v>
      </c>
      <c r="M275" s="49">
        <v>0</v>
      </c>
      <c r="N275" s="49">
        <v>0</v>
      </c>
      <c r="O275" s="49">
        <v>0</v>
      </c>
      <c r="P275" s="49">
        <v>0</v>
      </c>
      <c r="Q275" s="49">
        <v>0</v>
      </c>
      <c r="R275" s="49">
        <v>0</v>
      </c>
      <c r="S275" s="49">
        <v>0</v>
      </c>
      <c r="T275" s="49">
        <v>0</v>
      </c>
      <c r="U275" s="49">
        <v>0</v>
      </c>
      <c r="V275" s="49">
        <v>0</v>
      </c>
      <c r="W275" s="49">
        <v>0</v>
      </c>
      <c r="X275" s="49">
        <v>0</v>
      </c>
      <c r="Y275" s="49">
        <v>0</v>
      </c>
      <c r="Z275" s="49">
        <v>0</v>
      </c>
      <c r="AA275" s="49">
        <v>0</v>
      </c>
      <c r="AB275" s="49">
        <v>0</v>
      </c>
      <c r="AC275" s="49">
        <v>0</v>
      </c>
      <c r="AD275" s="49">
        <v>0</v>
      </c>
      <c r="AE275" s="49">
        <v>0</v>
      </c>
      <c r="AF275" s="49">
        <v>0</v>
      </c>
      <c r="AG275" s="49">
        <v>0</v>
      </c>
      <c r="AH275" s="49">
        <v>0</v>
      </c>
    </row>
    <row r="276" spans="1:34">
      <c r="A276" s="50" t="s">
        <v>50</v>
      </c>
      <c r="B276" s="50" t="s">
        <v>862</v>
      </c>
      <c r="C276" s="50" t="s">
        <v>863</v>
      </c>
      <c r="D276" s="50" t="s">
        <v>864</v>
      </c>
      <c r="E276" s="50" t="s">
        <v>69</v>
      </c>
      <c r="F276" s="50" t="s">
        <v>836</v>
      </c>
      <c r="G276" s="50" t="s">
        <v>71</v>
      </c>
      <c r="H276" s="50" t="s">
        <v>72</v>
      </c>
      <c r="I276" s="49">
        <v>39</v>
      </c>
      <c r="J276" s="49">
        <v>9770</v>
      </c>
      <c r="K276" s="49">
        <v>78</v>
      </c>
      <c r="L276" s="49">
        <v>31730</v>
      </c>
      <c r="M276" s="49">
        <v>62</v>
      </c>
      <c r="N276" s="49">
        <v>20690</v>
      </c>
      <c r="O276" s="49">
        <v>124</v>
      </c>
      <c r="P276" s="49">
        <v>64430</v>
      </c>
      <c r="Q276" s="49">
        <v>70</v>
      </c>
      <c r="R276" s="49">
        <v>26210</v>
      </c>
      <c r="S276" s="49">
        <v>70</v>
      </c>
      <c r="T276" s="49">
        <v>26210</v>
      </c>
      <c r="U276" s="49">
        <v>62</v>
      </c>
      <c r="V276" s="49">
        <v>20690</v>
      </c>
      <c r="W276" s="49">
        <v>70</v>
      </c>
      <c r="X276" s="49">
        <v>26210</v>
      </c>
      <c r="Y276" s="49">
        <v>62</v>
      </c>
      <c r="Z276" s="49">
        <v>20690</v>
      </c>
      <c r="AA276" s="49">
        <v>62</v>
      </c>
      <c r="AB276" s="49">
        <v>20690</v>
      </c>
      <c r="AC276" s="49">
        <v>54</v>
      </c>
      <c r="AD276" s="49">
        <v>15170</v>
      </c>
      <c r="AE276" s="49">
        <v>46</v>
      </c>
      <c r="AF276" s="49">
        <v>11450</v>
      </c>
      <c r="AG276" s="49">
        <v>799</v>
      </c>
      <c r="AH276" s="49">
        <v>293940</v>
      </c>
    </row>
    <row r="277" spans="1:34">
      <c r="A277" s="50" t="s">
        <v>50</v>
      </c>
      <c r="B277" s="50" t="s">
        <v>865</v>
      </c>
      <c r="C277" s="50" t="s">
        <v>866</v>
      </c>
      <c r="D277" s="50" t="s">
        <v>867</v>
      </c>
      <c r="E277" s="50" t="s">
        <v>69</v>
      </c>
      <c r="F277" s="50" t="s">
        <v>808</v>
      </c>
      <c r="G277" s="50" t="s">
        <v>71</v>
      </c>
      <c r="H277" s="50" t="s">
        <v>72</v>
      </c>
      <c r="I277" s="49">
        <v>0</v>
      </c>
      <c r="J277" s="49">
        <v>410</v>
      </c>
      <c r="K277" s="49">
        <v>40</v>
      </c>
      <c r="L277" s="49">
        <v>10010</v>
      </c>
      <c r="M277" s="49">
        <v>0</v>
      </c>
      <c r="N277" s="49">
        <v>410</v>
      </c>
      <c r="O277" s="49">
        <v>10</v>
      </c>
      <c r="P277" s="49">
        <v>2810</v>
      </c>
      <c r="Q277" s="49">
        <v>15</v>
      </c>
      <c r="R277" s="49">
        <v>4010</v>
      </c>
      <c r="S277" s="49">
        <v>15</v>
      </c>
      <c r="T277" s="49">
        <v>4010</v>
      </c>
      <c r="U277" s="49">
        <v>65</v>
      </c>
      <c r="V277" s="49">
        <v>22760</v>
      </c>
      <c r="W277" s="49">
        <v>60</v>
      </c>
      <c r="X277" s="49">
        <v>19310</v>
      </c>
      <c r="Y277" s="49">
        <v>55</v>
      </c>
      <c r="Z277" s="49">
        <v>15860</v>
      </c>
      <c r="AA277" s="49">
        <v>50</v>
      </c>
      <c r="AB277" s="49">
        <v>12410</v>
      </c>
      <c r="AC277" s="49">
        <v>55</v>
      </c>
      <c r="AD277" s="49">
        <v>15860</v>
      </c>
      <c r="AE277" s="49">
        <v>55</v>
      </c>
      <c r="AF277" s="49">
        <v>15860</v>
      </c>
      <c r="AG277" s="49">
        <v>420</v>
      </c>
      <c r="AH277" s="49">
        <v>123720</v>
      </c>
    </row>
    <row r="278" spans="1:34">
      <c r="A278" s="50" t="s">
        <v>50</v>
      </c>
      <c r="B278" s="50" t="s">
        <v>868</v>
      </c>
      <c r="C278" s="50" t="s">
        <v>869</v>
      </c>
      <c r="D278" s="50" t="s">
        <v>870</v>
      </c>
      <c r="E278" s="50" t="s">
        <v>69</v>
      </c>
      <c r="F278" s="50" t="s">
        <v>836</v>
      </c>
      <c r="G278" s="50" t="s">
        <v>71</v>
      </c>
      <c r="H278" s="50" t="s">
        <v>72</v>
      </c>
      <c r="I278" s="49">
        <v>172</v>
      </c>
      <c r="J278" s="49">
        <v>99470</v>
      </c>
      <c r="K278" s="49">
        <v>62</v>
      </c>
      <c r="L278" s="49">
        <v>20690</v>
      </c>
      <c r="M278" s="49">
        <v>48</v>
      </c>
      <c r="N278" s="49">
        <v>11930</v>
      </c>
      <c r="O278" s="49">
        <v>139</v>
      </c>
      <c r="P278" s="49">
        <v>75380</v>
      </c>
      <c r="Q278" s="49">
        <v>38</v>
      </c>
      <c r="R278" s="49">
        <v>9530</v>
      </c>
      <c r="S278" s="49">
        <v>76</v>
      </c>
      <c r="T278" s="49">
        <v>30350</v>
      </c>
      <c r="U278" s="49">
        <v>28</v>
      </c>
      <c r="V278" s="49">
        <v>7130</v>
      </c>
      <c r="W278" s="49">
        <v>110</v>
      </c>
      <c r="X278" s="49">
        <v>54210</v>
      </c>
      <c r="Y278" s="49">
        <v>96</v>
      </c>
      <c r="Z278" s="49">
        <v>44150</v>
      </c>
      <c r="AA278" s="49">
        <v>52</v>
      </c>
      <c r="AB278" s="49">
        <v>13790</v>
      </c>
      <c r="AC278" s="49">
        <v>100</v>
      </c>
      <c r="AD278" s="49">
        <v>46910</v>
      </c>
      <c r="AE278" s="49">
        <v>129</v>
      </c>
      <c r="AF278" s="49">
        <v>68080</v>
      </c>
      <c r="AG278" s="49">
        <v>1050</v>
      </c>
      <c r="AH278" s="49">
        <v>481620</v>
      </c>
    </row>
    <row r="279" spans="1:34">
      <c r="A279" s="50" t="s">
        <v>50</v>
      </c>
      <c r="B279" s="50" t="s">
        <v>871</v>
      </c>
      <c r="C279" s="50" t="s">
        <v>872</v>
      </c>
      <c r="D279" s="50" t="s">
        <v>873</v>
      </c>
      <c r="E279" s="50" t="s">
        <v>69</v>
      </c>
      <c r="F279" s="50" t="s">
        <v>70</v>
      </c>
      <c r="G279" s="50" t="s">
        <v>71</v>
      </c>
      <c r="H279" s="50" t="s">
        <v>72</v>
      </c>
      <c r="I279" s="49">
        <v>37</v>
      </c>
      <c r="J279" s="49">
        <v>9290</v>
      </c>
      <c r="K279" s="49">
        <v>37</v>
      </c>
      <c r="L279" s="49">
        <v>9290</v>
      </c>
      <c r="M279" s="49">
        <v>22</v>
      </c>
      <c r="N279" s="49">
        <v>5690</v>
      </c>
      <c r="O279" s="49">
        <v>37</v>
      </c>
      <c r="P279" s="49">
        <v>9290</v>
      </c>
      <c r="Q279" s="49">
        <v>37</v>
      </c>
      <c r="R279" s="49">
        <v>9290</v>
      </c>
      <c r="S279" s="49">
        <v>37</v>
      </c>
      <c r="T279" s="49">
        <v>9290</v>
      </c>
      <c r="U279" s="49">
        <v>37</v>
      </c>
      <c r="V279" s="49">
        <v>9290</v>
      </c>
      <c r="W279" s="49">
        <v>37</v>
      </c>
      <c r="X279" s="49">
        <v>9290</v>
      </c>
      <c r="Y279" s="49">
        <v>37</v>
      </c>
      <c r="Z279" s="49">
        <v>9290</v>
      </c>
      <c r="AA279" s="49">
        <v>37</v>
      </c>
      <c r="AB279" s="49">
        <v>9290</v>
      </c>
      <c r="AC279" s="49">
        <v>37</v>
      </c>
      <c r="AD279" s="49">
        <v>9290</v>
      </c>
      <c r="AE279" s="49">
        <v>37</v>
      </c>
      <c r="AF279" s="49">
        <v>9290</v>
      </c>
      <c r="AG279" s="49">
        <v>429</v>
      </c>
      <c r="AH279" s="49">
        <v>107880</v>
      </c>
    </row>
    <row r="280" spans="1:34">
      <c r="A280" s="50" t="s">
        <v>50</v>
      </c>
      <c r="B280" s="50" t="s">
        <v>874</v>
      </c>
      <c r="C280" s="50" t="s">
        <v>875</v>
      </c>
      <c r="D280" s="50" t="s">
        <v>876</v>
      </c>
      <c r="E280" s="50" t="s">
        <v>69</v>
      </c>
      <c r="F280" s="50" t="s">
        <v>877</v>
      </c>
      <c r="G280" s="50" t="s">
        <v>71</v>
      </c>
      <c r="H280" s="50" t="s">
        <v>705</v>
      </c>
      <c r="I280" s="49">
        <v>0</v>
      </c>
      <c r="J280" s="49">
        <v>410</v>
      </c>
      <c r="K280" s="49">
        <v>0</v>
      </c>
      <c r="L280" s="49">
        <v>410</v>
      </c>
      <c r="M280" s="49">
        <v>0</v>
      </c>
      <c r="N280" s="49">
        <v>410</v>
      </c>
      <c r="O280" s="49">
        <v>0</v>
      </c>
      <c r="P280" s="49">
        <v>410</v>
      </c>
      <c r="Q280" s="49">
        <v>0</v>
      </c>
      <c r="R280" s="49">
        <v>410</v>
      </c>
      <c r="S280" s="49">
        <v>0</v>
      </c>
      <c r="T280" s="49">
        <v>410</v>
      </c>
      <c r="U280" s="49">
        <v>0</v>
      </c>
      <c r="V280" s="49">
        <v>410</v>
      </c>
      <c r="W280" s="49">
        <v>0</v>
      </c>
      <c r="X280" s="49">
        <v>410</v>
      </c>
      <c r="Y280" s="49">
        <v>0</v>
      </c>
      <c r="Z280" s="49">
        <v>410</v>
      </c>
      <c r="AA280" s="49">
        <v>0</v>
      </c>
      <c r="AB280" s="49">
        <v>410</v>
      </c>
      <c r="AC280" s="49">
        <v>0</v>
      </c>
      <c r="AD280" s="49">
        <v>410</v>
      </c>
      <c r="AE280" s="49">
        <v>0</v>
      </c>
      <c r="AF280" s="49">
        <v>410</v>
      </c>
      <c r="AG280" s="49">
        <v>0</v>
      </c>
      <c r="AH280" s="49">
        <v>4920</v>
      </c>
    </row>
    <row r="281" spans="1:34">
      <c r="A281" s="50" t="s">
        <v>50</v>
      </c>
      <c r="B281" s="50" t="s">
        <v>878</v>
      </c>
      <c r="C281" s="50" t="s">
        <v>879</v>
      </c>
      <c r="D281" s="50" t="s">
        <v>880</v>
      </c>
      <c r="E281" s="50" t="s">
        <v>69</v>
      </c>
      <c r="F281" s="50" t="s">
        <v>808</v>
      </c>
      <c r="G281" s="50" t="s">
        <v>71</v>
      </c>
      <c r="H281" s="50" t="s">
        <v>705</v>
      </c>
      <c r="I281" s="49">
        <v>0</v>
      </c>
      <c r="J281" s="49">
        <v>410</v>
      </c>
      <c r="K281" s="49">
        <v>0</v>
      </c>
      <c r="L281" s="49">
        <v>410</v>
      </c>
      <c r="M281" s="49">
        <v>0</v>
      </c>
      <c r="N281" s="49">
        <v>410</v>
      </c>
      <c r="Q281" s="49">
        <v>0</v>
      </c>
      <c r="R281" s="49">
        <v>0</v>
      </c>
      <c r="S281" s="49">
        <v>0</v>
      </c>
      <c r="T281" s="49">
        <v>0</v>
      </c>
      <c r="U281" s="49">
        <v>0</v>
      </c>
      <c r="V281" s="49">
        <v>0</v>
      </c>
      <c r="W281" s="49">
        <v>0</v>
      </c>
      <c r="X281" s="49">
        <v>0</v>
      </c>
      <c r="Y281" s="49">
        <v>0</v>
      </c>
      <c r="Z281" s="49">
        <v>0</v>
      </c>
      <c r="AA281" s="49">
        <v>0</v>
      </c>
      <c r="AB281" s="49">
        <v>0</v>
      </c>
      <c r="AC281" s="49">
        <v>0</v>
      </c>
      <c r="AD281" s="49">
        <v>0</v>
      </c>
      <c r="AE281" s="49">
        <v>0</v>
      </c>
      <c r="AF281" s="49">
        <v>0</v>
      </c>
      <c r="AG281" s="49">
        <v>0</v>
      </c>
      <c r="AH281" s="49">
        <v>1230</v>
      </c>
    </row>
    <row r="282" spans="1:34">
      <c r="A282" s="50" t="s">
        <v>50</v>
      </c>
      <c r="B282" s="50" t="s">
        <v>881</v>
      </c>
      <c r="C282" s="50" t="s">
        <v>882</v>
      </c>
      <c r="D282" s="50" t="s">
        <v>883</v>
      </c>
      <c r="E282" s="50" t="s">
        <v>69</v>
      </c>
      <c r="F282" s="50" t="s">
        <v>70</v>
      </c>
      <c r="G282" s="50" t="s">
        <v>71</v>
      </c>
      <c r="H282" s="50" t="s">
        <v>705</v>
      </c>
      <c r="AG282" s="49">
        <v>0</v>
      </c>
      <c r="AH282" s="49">
        <v>0</v>
      </c>
    </row>
    <row r="283" spans="1:34">
      <c r="A283" s="50" t="s">
        <v>50</v>
      </c>
      <c r="B283" s="50" t="s">
        <v>884</v>
      </c>
      <c r="C283" s="50" t="s">
        <v>885</v>
      </c>
      <c r="D283" s="50" t="s">
        <v>2176</v>
      </c>
      <c r="E283" s="50" t="s">
        <v>69</v>
      </c>
      <c r="F283" s="50" t="s">
        <v>70</v>
      </c>
      <c r="G283" s="50" t="s">
        <v>71</v>
      </c>
      <c r="H283" s="50" t="s">
        <v>705</v>
      </c>
      <c r="AG283" s="49">
        <v>0</v>
      </c>
      <c r="AH283" s="49">
        <v>0</v>
      </c>
    </row>
    <row r="284" spans="1:34">
      <c r="A284" s="50" t="s">
        <v>50</v>
      </c>
      <c r="B284" s="50" t="s">
        <v>887</v>
      </c>
      <c r="C284" s="50" t="s">
        <v>888</v>
      </c>
      <c r="D284" s="50" t="s">
        <v>889</v>
      </c>
      <c r="E284" s="50" t="s">
        <v>69</v>
      </c>
      <c r="F284" s="50" t="s">
        <v>55</v>
      </c>
      <c r="G284" s="50" t="s">
        <v>56</v>
      </c>
      <c r="H284" s="50" t="s">
        <v>55</v>
      </c>
      <c r="I284" s="49">
        <v>112</v>
      </c>
      <c r="J284" s="49">
        <v>55670</v>
      </c>
      <c r="K284" s="49">
        <v>112</v>
      </c>
      <c r="L284" s="49">
        <v>55670</v>
      </c>
      <c r="M284" s="49">
        <v>112</v>
      </c>
      <c r="N284" s="49">
        <v>55670</v>
      </c>
      <c r="O284" s="49">
        <v>112</v>
      </c>
      <c r="P284" s="49">
        <v>55670</v>
      </c>
      <c r="Q284" s="49">
        <v>112</v>
      </c>
      <c r="R284" s="49">
        <v>55670</v>
      </c>
      <c r="S284" s="49">
        <v>112</v>
      </c>
      <c r="T284" s="49">
        <v>55670</v>
      </c>
      <c r="U284" s="49">
        <v>112</v>
      </c>
      <c r="V284" s="49">
        <v>55670</v>
      </c>
      <c r="W284" s="49">
        <v>112</v>
      </c>
      <c r="X284" s="49">
        <v>55670</v>
      </c>
      <c r="Y284" s="49">
        <v>112</v>
      </c>
      <c r="Z284" s="49">
        <v>55670</v>
      </c>
      <c r="AA284" s="49">
        <v>112</v>
      </c>
      <c r="AB284" s="49">
        <v>55670</v>
      </c>
      <c r="AC284" s="49">
        <v>112</v>
      </c>
      <c r="AD284" s="49">
        <v>55670</v>
      </c>
      <c r="AE284" s="49">
        <v>112</v>
      </c>
      <c r="AF284" s="49">
        <v>55670</v>
      </c>
      <c r="AG284" s="49">
        <v>1344</v>
      </c>
      <c r="AH284" s="49">
        <v>668040</v>
      </c>
    </row>
    <row r="285" spans="1:34">
      <c r="A285" s="50" t="s">
        <v>50</v>
      </c>
      <c r="B285" s="50" t="s">
        <v>890</v>
      </c>
      <c r="C285" s="50" t="s">
        <v>891</v>
      </c>
      <c r="D285" s="50" t="s">
        <v>892</v>
      </c>
      <c r="E285" s="50" t="s">
        <v>69</v>
      </c>
      <c r="F285" s="50" t="s">
        <v>70</v>
      </c>
      <c r="G285" s="50" t="s">
        <v>71</v>
      </c>
      <c r="H285" s="50" t="s">
        <v>705</v>
      </c>
      <c r="I285" s="49">
        <v>132</v>
      </c>
      <c r="J285" s="49">
        <v>70270</v>
      </c>
      <c r="K285" s="49">
        <v>129</v>
      </c>
      <c r="L285" s="49">
        <v>68080</v>
      </c>
      <c r="M285" s="49">
        <v>102</v>
      </c>
      <c r="N285" s="49">
        <v>48370</v>
      </c>
      <c r="O285" s="49">
        <v>192</v>
      </c>
      <c r="P285" s="49">
        <v>114070</v>
      </c>
      <c r="Q285" s="49">
        <v>187</v>
      </c>
      <c r="R285" s="49">
        <v>110420</v>
      </c>
      <c r="S285" s="49">
        <v>178</v>
      </c>
      <c r="T285" s="49">
        <v>103850</v>
      </c>
      <c r="U285" s="49">
        <v>145</v>
      </c>
      <c r="V285" s="49">
        <v>79760</v>
      </c>
      <c r="W285" s="49">
        <v>154</v>
      </c>
      <c r="X285" s="49">
        <v>86330</v>
      </c>
      <c r="Y285" s="49">
        <v>184</v>
      </c>
      <c r="Z285" s="49">
        <v>108230</v>
      </c>
      <c r="AA285" s="49">
        <v>180</v>
      </c>
      <c r="AB285" s="49">
        <v>105310</v>
      </c>
      <c r="AC285" s="49">
        <v>232</v>
      </c>
      <c r="AD285" s="49">
        <v>143270</v>
      </c>
      <c r="AE285" s="49">
        <v>171</v>
      </c>
      <c r="AF285" s="49">
        <v>98740</v>
      </c>
      <c r="AG285" s="49">
        <v>1986</v>
      </c>
      <c r="AH285" s="49">
        <v>1136700</v>
      </c>
    </row>
    <row r="286" spans="1:34">
      <c r="A286" s="50" t="s">
        <v>50</v>
      </c>
      <c r="B286" s="50" t="s">
        <v>893</v>
      </c>
      <c r="C286" s="50" t="s">
        <v>894</v>
      </c>
      <c r="D286" s="50" t="s">
        <v>2177</v>
      </c>
      <c r="E286" s="50" t="s">
        <v>69</v>
      </c>
      <c r="F286" s="50" t="s">
        <v>877</v>
      </c>
      <c r="G286" s="50" t="s">
        <v>71</v>
      </c>
      <c r="H286" s="50" t="s">
        <v>705</v>
      </c>
      <c r="I286" s="49">
        <v>302</v>
      </c>
      <c r="J286" s="49">
        <v>194450</v>
      </c>
      <c r="K286" s="49">
        <v>78</v>
      </c>
      <c r="L286" s="49">
        <v>31730</v>
      </c>
      <c r="M286" s="49">
        <v>99</v>
      </c>
      <c r="N286" s="49">
        <v>46220</v>
      </c>
      <c r="O286" s="49">
        <v>340</v>
      </c>
      <c r="P286" s="49">
        <v>223710</v>
      </c>
      <c r="Q286" s="49">
        <v>340</v>
      </c>
      <c r="R286" s="49">
        <v>223710</v>
      </c>
      <c r="S286" s="49">
        <v>320</v>
      </c>
      <c r="T286" s="49">
        <v>208310</v>
      </c>
      <c r="U286" s="49">
        <v>352</v>
      </c>
      <c r="V286" s="49">
        <v>232950</v>
      </c>
      <c r="W286" s="49">
        <v>281</v>
      </c>
      <c r="X286" s="49">
        <v>179040</v>
      </c>
      <c r="Y286" s="49">
        <v>132</v>
      </c>
      <c r="Z286" s="49">
        <v>70270</v>
      </c>
      <c r="AA286" s="49">
        <v>330</v>
      </c>
      <c r="AB286" s="49">
        <v>216010</v>
      </c>
      <c r="AC286" s="49">
        <v>307</v>
      </c>
      <c r="AD286" s="49">
        <v>198300</v>
      </c>
      <c r="AE286" s="49">
        <v>368</v>
      </c>
      <c r="AF286" s="49">
        <v>245270</v>
      </c>
      <c r="AG286" s="49">
        <v>3249</v>
      </c>
      <c r="AH286" s="49">
        <v>2069970</v>
      </c>
    </row>
    <row r="287" spans="1:34">
      <c r="A287" s="50" t="s">
        <v>50</v>
      </c>
      <c r="B287" s="50" t="s">
        <v>896</v>
      </c>
      <c r="C287" s="50" t="s">
        <v>897</v>
      </c>
      <c r="D287" s="50" t="s">
        <v>898</v>
      </c>
      <c r="E287" s="50" t="s">
        <v>69</v>
      </c>
      <c r="F287" s="50" t="s">
        <v>70</v>
      </c>
      <c r="G287" s="50" t="s">
        <v>71</v>
      </c>
      <c r="H287" s="50" t="s">
        <v>705</v>
      </c>
      <c r="I287" s="49">
        <v>95</v>
      </c>
      <c r="J287" s="49">
        <v>43460</v>
      </c>
      <c r="K287" s="49">
        <v>94</v>
      </c>
      <c r="L287" s="49">
        <v>42770</v>
      </c>
      <c r="M287" s="49">
        <v>92</v>
      </c>
      <c r="N287" s="49">
        <v>41390</v>
      </c>
      <c r="O287" s="49">
        <v>88</v>
      </c>
      <c r="P287" s="49">
        <v>38630</v>
      </c>
      <c r="Q287" s="49">
        <v>97</v>
      </c>
      <c r="R287" s="49">
        <v>44840</v>
      </c>
      <c r="S287" s="49">
        <v>86</v>
      </c>
      <c r="T287" s="49">
        <v>37250</v>
      </c>
      <c r="U287" s="49">
        <v>89</v>
      </c>
      <c r="V287" s="49">
        <v>39320</v>
      </c>
      <c r="W287" s="49">
        <v>92</v>
      </c>
      <c r="X287" s="49">
        <v>41390</v>
      </c>
      <c r="Y287" s="49">
        <v>92</v>
      </c>
      <c r="Z287" s="49">
        <v>41390</v>
      </c>
      <c r="AA287" s="49">
        <v>88</v>
      </c>
      <c r="AB287" s="49">
        <v>38630</v>
      </c>
      <c r="AC287" s="49">
        <v>92</v>
      </c>
      <c r="AD287" s="49">
        <v>41390</v>
      </c>
      <c r="AE287" s="49">
        <v>102</v>
      </c>
      <c r="AF287" s="49">
        <v>48370</v>
      </c>
      <c r="AG287" s="49">
        <v>1107</v>
      </c>
      <c r="AH287" s="49">
        <v>498830</v>
      </c>
    </row>
    <row r="288" spans="1:34">
      <c r="A288" s="50" t="s">
        <v>50</v>
      </c>
      <c r="B288" s="50" t="s">
        <v>899</v>
      </c>
      <c r="C288" s="50" t="s">
        <v>900</v>
      </c>
      <c r="D288" s="50" t="s">
        <v>901</v>
      </c>
      <c r="E288" s="50" t="s">
        <v>902</v>
      </c>
      <c r="F288" s="50" t="s">
        <v>903</v>
      </c>
      <c r="G288" s="50" t="s">
        <v>71</v>
      </c>
      <c r="H288" s="50" t="s">
        <v>705</v>
      </c>
      <c r="I288" s="49">
        <v>0</v>
      </c>
      <c r="J288" s="49">
        <v>510</v>
      </c>
      <c r="K288" s="49">
        <v>0</v>
      </c>
      <c r="L288" s="49">
        <v>510</v>
      </c>
      <c r="M288" s="49">
        <v>0</v>
      </c>
      <c r="N288" s="49">
        <v>510</v>
      </c>
      <c r="O288" s="49">
        <v>0</v>
      </c>
      <c r="P288" s="49">
        <v>510</v>
      </c>
      <c r="Q288" s="49">
        <v>0</v>
      </c>
      <c r="R288" s="49">
        <v>510</v>
      </c>
      <c r="S288" s="49">
        <v>16</v>
      </c>
      <c r="T288" s="49">
        <v>8030</v>
      </c>
      <c r="U288" s="49">
        <v>0</v>
      </c>
      <c r="V288" s="49">
        <v>510</v>
      </c>
      <c r="W288" s="49">
        <v>0</v>
      </c>
      <c r="X288" s="49">
        <v>510</v>
      </c>
      <c r="Y288" s="49">
        <v>1050</v>
      </c>
      <c r="Z288" s="49">
        <v>515010</v>
      </c>
      <c r="AA288" s="49">
        <v>500</v>
      </c>
      <c r="AB288" s="49">
        <v>235510</v>
      </c>
      <c r="AC288" s="49">
        <v>600</v>
      </c>
      <c r="AD288" s="49">
        <v>282510</v>
      </c>
      <c r="AE288" s="49">
        <v>600</v>
      </c>
      <c r="AF288" s="49">
        <v>282510</v>
      </c>
      <c r="AG288" s="49">
        <v>2766</v>
      </c>
      <c r="AH288" s="49">
        <v>1327140</v>
      </c>
    </row>
    <row r="289" spans="1:34">
      <c r="A289" s="50" t="s">
        <v>50</v>
      </c>
      <c r="B289" s="50" t="s">
        <v>904</v>
      </c>
      <c r="C289" s="50" t="s">
        <v>905</v>
      </c>
      <c r="D289" s="50" t="s">
        <v>906</v>
      </c>
      <c r="E289" s="50" t="s">
        <v>69</v>
      </c>
      <c r="F289" s="50" t="s">
        <v>808</v>
      </c>
      <c r="G289" s="50" t="s">
        <v>71</v>
      </c>
      <c r="H289" s="50" t="s">
        <v>72</v>
      </c>
      <c r="I289" s="49">
        <v>21</v>
      </c>
      <c r="J289" s="49">
        <v>5450</v>
      </c>
      <c r="K289" s="49">
        <v>45</v>
      </c>
      <c r="L289" s="49">
        <v>11210</v>
      </c>
      <c r="M289" s="49">
        <v>33</v>
      </c>
      <c r="N289" s="49">
        <v>8330</v>
      </c>
      <c r="O289" s="49">
        <v>21</v>
      </c>
      <c r="P289" s="49">
        <v>5450</v>
      </c>
      <c r="Q289" s="49">
        <v>36</v>
      </c>
      <c r="R289" s="49">
        <v>9050</v>
      </c>
      <c r="S289" s="49">
        <v>42</v>
      </c>
      <c r="T289" s="49">
        <v>10490</v>
      </c>
      <c r="U289" s="49">
        <v>39</v>
      </c>
      <c r="V289" s="49">
        <v>9770</v>
      </c>
      <c r="W289" s="49">
        <v>27</v>
      </c>
      <c r="X289" s="49">
        <v>6890</v>
      </c>
      <c r="Y289" s="49">
        <v>42</v>
      </c>
      <c r="Z289" s="49">
        <v>10490</v>
      </c>
      <c r="AA289" s="49">
        <v>39</v>
      </c>
      <c r="AB289" s="49">
        <v>9770</v>
      </c>
      <c r="AC289" s="49">
        <v>30</v>
      </c>
      <c r="AD289" s="49">
        <v>7610</v>
      </c>
      <c r="AE289" s="49">
        <v>51</v>
      </c>
      <c r="AF289" s="49">
        <v>13100</v>
      </c>
      <c r="AG289" s="49">
        <v>426</v>
      </c>
      <c r="AH289" s="49">
        <v>107610</v>
      </c>
    </row>
    <row r="290" spans="1:34">
      <c r="A290" s="50" t="s">
        <v>50</v>
      </c>
      <c r="B290" s="50" t="s">
        <v>907</v>
      </c>
      <c r="C290" s="50" t="s">
        <v>908</v>
      </c>
      <c r="D290" s="50" t="s">
        <v>909</v>
      </c>
      <c r="E290" s="50" t="s">
        <v>69</v>
      </c>
      <c r="F290" s="50" t="s">
        <v>70</v>
      </c>
      <c r="G290" s="50" t="s">
        <v>71</v>
      </c>
      <c r="H290" s="50" t="s">
        <v>72</v>
      </c>
      <c r="I290" s="49">
        <v>12</v>
      </c>
      <c r="J290" s="49">
        <v>3290</v>
      </c>
      <c r="K290" s="49">
        <v>21</v>
      </c>
      <c r="L290" s="49">
        <v>5450</v>
      </c>
      <c r="M290" s="49">
        <v>4</v>
      </c>
      <c r="N290" s="49">
        <v>1370</v>
      </c>
      <c r="O290" s="49">
        <v>4</v>
      </c>
      <c r="P290" s="49">
        <v>1370</v>
      </c>
      <c r="Q290" s="49">
        <v>24</v>
      </c>
      <c r="R290" s="49">
        <v>6170</v>
      </c>
      <c r="S290" s="49">
        <v>18</v>
      </c>
      <c r="T290" s="49">
        <v>4730</v>
      </c>
      <c r="U290" s="49">
        <v>12</v>
      </c>
      <c r="V290" s="49">
        <v>3290</v>
      </c>
      <c r="W290" s="49">
        <v>15</v>
      </c>
      <c r="X290" s="49">
        <v>4010</v>
      </c>
      <c r="Y290" s="49">
        <v>1</v>
      </c>
      <c r="Z290" s="49">
        <v>650</v>
      </c>
      <c r="AA290" s="49">
        <v>37</v>
      </c>
      <c r="AB290" s="49">
        <v>9290</v>
      </c>
      <c r="AC290" s="49">
        <v>12</v>
      </c>
      <c r="AD290" s="49">
        <v>3290</v>
      </c>
      <c r="AE290" s="49">
        <v>16</v>
      </c>
      <c r="AF290" s="49">
        <v>4250</v>
      </c>
      <c r="AG290" s="49">
        <v>176</v>
      </c>
      <c r="AH290" s="49">
        <v>47160</v>
      </c>
    </row>
    <row r="291" spans="1:34">
      <c r="A291" s="50" t="s">
        <v>50</v>
      </c>
      <c r="B291" s="50" t="s">
        <v>910</v>
      </c>
      <c r="C291" s="50" t="s">
        <v>911</v>
      </c>
      <c r="D291" s="50" t="s">
        <v>912</v>
      </c>
      <c r="E291" s="50" t="s">
        <v>69</v>
      </c>
      <c r="F291" s="50" t="s">
        <v>70</v>
      </c>
      <c r="G291" s="50" t="s">
        <v>71</v>
      </c>
      <c r="H291" s="50" t="s">
        <v>72</v>
      </c>
      <c r="I291" s="49">
        <v>0</v>
      </c>
      <c r="J291" s="49">
        <v>0</v>
      </c>
      <c r="K291" s="49">
        <v>0</v>
      </c>
      <c r="L291" s="49">
        <v>0</v>
      </c>
      <c r="M291" s="49">
        <v>0</v>
      </c>
      <c r="N291" s="49">
        <v>0</v>
      </c>
      <c r="O291" s="49">
        <v>0</v>
      </c>
      <c r="P291" s="49">
        <v>0</v>
      </c>
      <c r="Q291" s="49">
        <v>0</v>
      </c>
      <c r="R291" s="49">
        <v>0</v>
      </c>
      <c r="S291" s="49">
        <v>0</v>
      </c>
      <c r="T291" s="49">
        <v>0</v>
      </c>
      <c r="U291" s="49">
        <v>0</v>
      </c>
      <c r="V291" s="49">
        <v>0</v>
      </c>
      <c r="W291" s="49">
        <v>0</v>
      </c>
      <c r="X291" s="49">
        <v>0</v>
      </c>
      <c r="Y291" s="49">
        <v>0</v>
      </c>
      <c r="Z291" s="49">
        <v>0</v>
      </c>
      <c r="AA291" s="49">
        <v>0</v>
      </c>
      <c r="AB291" s="49">
        <v>0</v>
      </c>
      <c r="AC291" s="49">
        <v>0</v>
      </c>
      <c r="AD291" s="49">
        <v>0</v>
      </c>
      <c r="AE291" s="49">
        <v>0</v>
      </c>
      <c r="AF291" s="49">
        <v>0</v>
      </c>
      <c r="AG291" s="49">
        <v>0</v>
      </c>
      <c r="AH291" s="49">
        <v>0</v>
      </c>
    </row>
    <row r="292" spans="1:34">
      <c r="A292" s="50" t="s">
        <v>50</v>
      </c>
      <c r="B292" s="50" t="s">
        <v>913</v>
      </c>
      <c r="C292" s="50" t="s">
        <v>914</v>
      </c>
      <c r="D292" s="50" t="s">
        <v>915</v>
      </c>
      <c r="E292" s="50" t="s">
        <v>69</v>
      </c>
      <c r="F292" s="50" t="s">
        <v>55</v>
      </c>
      <c r="G292" s="50" t="s">
        <v>56</v>
      </c>
      <c r="H292" s="50" t="s">
        <v>55</v>
      </c>
      <c r="I292" s="49">
        <v>0</v>
      </c>
      <c r="J292" s="49">
        <v>410</v>
      </c>
      <c r="K292" s="49">
        <v>0</v>
      </c>
      <c r="L292" s="49">
        <v>410</v>
      </c>
      <c r="M292" s="49">
        <v>0</v>
      </c>
      <c r="N292" s="49">
        <v>410</v>
      </c>
      <c r="O292" s="49">
        <v>0</v>
      </c>
      <c r="P292" s="49">
        <v>410</v>
      </c>
      <c r="Q292" s="49">
        <v>0</v>
      </c>
      <c r="R292" s="49">
        <v>410</v>
      </c>
      <c r="S292" s="49">
        <v>0</v>
      </c>
      <c r="T292" s="49">
        <v>410</v>
      </c>
      <c r="U292" s="49">
        <v>0</v>
      </c>
      <c r="V292" s="49">
        <v>410</v>
      </c>
      <c r="W292" s="49">
        <v>0</v>
      </c>
      <c r="X292" s="49">
        <v>410</v>
      </c>
      <c r="Y292" s="49">
        <v>0</v>
      </c>
      <c r="Z292" s="49">
        <v>410</v>
      </c>
      <c r="AA292" s="49">
        <v>0</v>
      </c>
      <c r="AB292" s="49">
        <v>410</v>
      </c>
      <c r="AC292" s="49">
        <v>0</v>
      </c>
      <c r="AD292" s="49">
        <v>410</v>
      </c>
      <c r="AE292" s="49">
        <v>0</v>
      </c>
      <c r="AF292" s="49">
        <v>410</v>
      </c>
      <c r="AG292" s="49">
        <v>0</v>
      </c>
      <c r="AH292" s="49">
        <v>4920</v>
      </c>
    </row>
    <row r="293" spans="1:34">
      <c r="A293" s="50" t="s">
        <v>50</v>
      </c>
      <c r="B293" s="50" t="s">
        <v>916</v>
      </c>
      <c r="C293" s="50" t="s">
        <v>917</v>
      </c>
      <c r="D293" s="50" t="s">
        <v>918</v>
      </c>
      <c r="E293" s="50" t="s">
        <v>830</v>
      </c>
      <c r="F293" s="50" t="s">
        <v>903</v>
      </c>
      <c r="G293" s="50" t="s">
        <v>71</v>
      </c>
      <c r="H293" s="50" t="s">
        <v>72</v>
      </c>
      <c r="I293" s="49">
        <v>0</v>
      </c>
      <c r="J293" s="49">
        <v>0</v>
      </c>
      <c r="K293" s="49">
        <v>0</v>
      </c>
      <c r="L293" s="49">
        <v>0</v>
      </c>
      <c r="M293" s="49">
        <v>0</v>
      </c>
      <c r="N293" s="49">
        <v>0</v>
      </c>
      <c r="O293" s="49">
        <v>0</v>
      </c>
      <c r="P293" s="49">
        <v>0</v>
      </c>
      <c r="Q293" s="49">
        <v>0</v>
      </c>
      <c r="R293" s="49">
        <v>0</v>
      </c>
      <c r="S293" s="49">
        <v>0</v>
      </c>
      <c r="T293" s="49">
        <v>0</v>
      </c>
      <c r="U293" s="49">
        <v>0</v>
      </c>
      <c r="V293" s="49">
        <v>0</v>
      </c>
      <c r="W293" s="49">
        <v>0</v>
      </c>
      <c r="X293" s="49">
        <v>0</v>
      </c>
      <c r="Y293" s="49">
        <v>0</v>
      </c>
      <c r="Z293" s="49">
        <v>0</v>
      </c>
      <c r="AA293" s="49">
        <v>0</v>
      </c>
      <c r="AB293" s="49">
        <v>0</v>
      </c>
      <c r="AC293" s="49">
        <v>0</v>
      </c>
      <c r="AD293" s="49">
        <v>0</v>
      </c>
      <c r="AE293" s="49">
        <v>0</v>
      </c>
      <c r="AF293" s="49">
        <v>0</v>
      </c>
      <c r="AG293" s="49">
        <v>0</v>
      </c>
      <c r="AH293" s="49">
        <v>0</v>
      </c>
    </row>
    <row r="294" spans="1:34">
      <c r="A294" s="50" t="s">
        <v>50</v>
      </c>
      <c r="B294" s="50" t="s">
        <v>919</v>
      </c>
      <c r="C294" s="50" t="s">
        <v>920</v>
      </c>
      <c r="D294" s="50" t="s">
        <v>921</v>
      </c>
      <c r="E294" s="50" t="s">
        <v>830</v>
      </c>
      <c r="F294" s="50" t="s">
        <v>836</v>
      </c>
      <c r="G294" s="50" t="s">
        <v>71</v>
      </c>
      <c r="H294" s="50" t="s">
        <v>72</v>
      </c>
      <c r="I294" s="49">
        <v>210</v>
      </c>
      <c r="J294" s="49">
        <v>41960</v>
      </c>
      <c r="K294" s="49">
        <v>592</v>
      </c>
      <c r="L294" s="49">
        <v>179480</v>
      </c>
      <c r="M294" s="49">
        <v>717</v>
      </c>
      <c r="N294" s="49">
        <v>224480</v>
      </c>
      <c r="O294" s="49">
        <v>179</v>
      </c>
      <c r="P294" s="49">
        <v>34370</v>
      </c>
      <c r="Q294" s="49">
        <v>405</v>
      </c>
      <c r="R294" s="49">
        <v>112160</v>
      </c>
      <c r="S294" s="49">
        <v>397</v>
      </c>
      <c r="T294" s="49">
        <v>109280</v>
      </c>
      <c r="U294" s="49">
        <v>273</v>
      </c>
      <c r="V294" s="49">
        <v>64640</v>
      </c>
      <c r="W294" s="49">
        <v>483</v>
      </c>
      <c r="X294" s="49">
        <v>140240</v>
      </c>
      <c r="Y294" s="49">
        <v>1864</v>
      </c>
      <c r="Z294" s="49">
        <v>637400</v>
      </c>
      <c r="AA294" s="49">
        <v>265</v>
      </c>
      <c r="AB294" s="49">
        <v>61760</v>
      </c>
      <c r="AC294" s="49">
        <v>218</v>
      </c>
      <c r="AD294" s="49">
        <v>44840</v>
      </c>
      <c r="AE294" s="49">
        <v>335</v>
      </c>
      <c r="AF294" s="49">
        <v>86960</v>
      </c>
      <c r="AG294" s="49">
        <v>5938</v>
      </c>
      <c r="AH294" s="49">
        <v>1737570</v>
      </c>
    </row>
    <row r="295" spans="1:34">
      <c r="A295" s="50" t="s">
        <v>50</v>
      </c>
      <c r="B295" s="50" t="s">
        <v>922</v>
      </c>
      <c r="C295" s="50" t="s">
        <v>923</v>
      </c>
      <c r="D295" s="50" t="s">
        <v>918</v>
      </c>
      <c r="E295" s="50" t="s">
        <v>830</v>
      </c>
      <c r="F295" s="50" t="s">
        <v>70</v>
      </c>
      <c r="G295" s="50" t="s">
        <v>71</v>
      </c>
      <c r="H295" s="50" t="s">
        <v>72</v>
      </c>
      <c r="I295" s="49">
        <v>0</v>
      </c>
      <c r="J295" s="49">
        <v>0</v>
      </c>
      <c r="K295" s="49">
        <v>0</v>
      </c>
      <c r="L295" s="49">
        <v>0</v>
      </c>
      <c r="M295" s="49">
        <v>0</v>
      </c>
      <c r="N295" s="49">
        <v>0</v>
      </c>
      <c r="O295" s="49">
        <v>0</v>
      </c>
      <c r="P295" s="49">
        <v>0</v>
      </c>
      <c r="Q295" s="49">
        <v>0</v>
      </c>
      <c r="R295" s="49">
        <v>0</v>
      </c>
      <c r="S295" s="49">
        <v>0</v>
      </c>
      <c r="T295" s="49">
        <v>0</v>
      </c>
      <c r="U295" s="49">
        <v>0</v>
      </c>
      <c r="V295" s="49">
        <v>0</v>
      </c>
      <c r="W295" s="49">
        <v>0</v>
      </c>
      <c r="X295" s="49">
        <v>0</v>
      </c>
      <c r="Y295" s="49">
        <v>0</v>
      </c>
      <c r="Z295" s="49">
        <v>0</v>
      </c>
      <c r="AA295" s="49">
        <v>0</v>
      </c>
      <c r="AB295" s="49">
        <v>0</v>
      </c>
      <c r="AC295" s="49">
        <v>0</v>
      </c>
      <c r="AD295" s="49">
        <v>0</v>
      </c>
      <c r="AE295" s="49">
        <v>0</v>
      </c>
      <c r="AF295" s="49">
        <v>0</v>
      </c>
      <c r="AG295" s="49">
        <v>0</v>
      </c>
      <c r="AH295" s="49">
        <v>0</v>
      </c>
    </row>
    <row r="296" spans="1:34">
      <c r="A296" s="50" t="s">
        <v>50</v>
      </c>
      <c r="B296" s="50" t="s">
        <v>924</v>
      </c>
      <c r="C296" s="50" t="s">
        <v>925</v>
      </c>
      <c r="D296" s="50" t="s">
        <v>2178</v>
      </c>
      <c r="E296" s="50" t="s">
        <v>830</v>
      </c>
      <c r="F296" s="50" t="s">
        <v>70</v>
      </c>
      <c r="G296" s="50" t="s">
        <v>71</v>
      </c>
      <c r="H296" s="50" t="s">
        <v>72</v>
      </c>
      <c r="I296" s="49">
        <v>0</v>
      </c>
      <c r="J296" s="49">
        <v>0</v>
      </c>
      <c r="K296" s="49">
        <v>0</v>
      </c>
      <c r="L296" s="49">
        <v>0</v>
      </c>
      <c r="M296" s="49">
        <v>0</v>
      </c>
      <c r="N296" s="49">
        <v>0</v>
      </c>
      <c r="O296" s="49">
        <v>0</v>
      </c>
      <c r="P296" s="49">
        <v>0</v>
      </c>
      <c r="Q296" s="49">
        <v>0</v>
      </c>
      <c r="R296" s="49">
        <v>0</v>
      </c>
      <c r="S296" s="49">
        <v>0</v>
      </c>
      <c r="T296" s="49">
        <v>0</v>
      </c>
      <c r="U296" s="49">
        <v>0</v>
      </c>
      <c r="V296" s="49">
        <v>0</v>
      </c>
      <c r="W296" s="49">
        <v>0</v>
      </c>
      <c r="X296" s="49">
        <v>0</v>
      </c>
      <c r="Y296" s="49">
        <v>0</v>
      </c>
      <c r="Z296" s="49">
        <v>0</v>
      </c>
      <c r="AA296" s="49">
        <v>0</v>
      </c>
      <c r="AB296" s="49">
        <v>0</v>
      </c>
      <c r="AC296" s="49">
        <v>0</v>
      </c>
      <c r="AD296" s="49">
        <v>0</v>
      </c>
      <c r="AE296" s="49">
        <v>0</v>
      </c>
      <c r="AF296" s="49">
        <v>0</v>
      </c>
      <c r="AG296" s="49">
        <v>0</v>
      </c>
      <c r="AH296" s="49">
        <v>0</v>
      </c>
    </row>
    <row r="297" spans="1:34">
      <c r="A297" s="50" t="s">
        <v>50</v>
      </c>
      <c r="B297" s="50" t="s">
        <v>926</v>
      </c>
      <c r="C297" s="50" t="s">
        <v>927</v>
      </c>
      <c r="D297" s="50" t="s">
        <v>928</v>
      </c>
      <c r="E297" s="50" t="s">
        <v>902</v>
      </c>
      <c r="F297" s="50" t="s">
        <v>877</v>
      </c>
      <c r="G297" s="50" t="s">
        <v>71</v>
      </c>
      <c r="H297" s="50" t="s">
        <v>72</v>
      </c>
      <c r="I297" s="49">
        <v>196</v>
      </c>
      <c r="J297" s="49">
        <v>92630</v>
      </c>
      <c r="K297" s="49">
        <v>288</v>
      </c>
      <c r="L297" s="49">
        <v>135870</v>
      </c>
      <c r="M297" s="49">
        <v>240</v>
      </c>
      <c r="N297" s="49">
        <v>113310</v>
      </c>
      <c r="O297" s="49">
        <v>177</v>
      </c>
      <c r="P297" s="49">
        <v>83700</v>
      </c>
      <c r="Q297" s="49">
        <v>100</v>
      </c>
      <c r="R297" s="49">
        <v>47510</v>
      </c>
      <c r="S297" s="49">
        <v>120</v>
      </c>
      <c r="T297" s="49">
        <v>56910</v>
      </c>
      <c r="U297" s="49">
        <v>72</v>
      </c>
      <c r="V297" s="49">
        <v>34350</v>
      </c>
      <c r="W297" s="49">
        <v>38</v>
      </c>
      <c r="X297" s="49">
        <v>18370</v>
      </c>
      <c r="Y297" s="49">
        <v>19</v>
      </c>
      <c r="Z297" s="49">
        <v>9440</v>
      </c>
      <c r="AA297" s="49">
        <v>14</v>
      </c>
      <c r="AB297" s="49">
        <v>7090</v>
      </c>
      <c r="AC297" s="49">
        <v>398</v>
      </c>
      <c r="AD297" s="49">
        <v>187570</v>
      </c>
      <c r="AE297" s="49">
        <v>400</v>
      </c>
      <c r="AF297" s="49">
        <v>188510</v>
      </c>
      <c r="AG297" s="49">
        <v>2062</v>
      </c>
      <c r="AH297" s="49">
        <v>975260</v>
      </c>
    </row>
    <row r="298" spans="1:34">
      <c r="A298" s="50" t="s">
        <v>50</v>
      </c>
      <c r="B298" s="50" t="s">
        <v>929</v>
      </c>
      <c r="C298" s="50" t="s">
        <v>930</v>
      </c>
      <c r="D298" s="50" t="s">
        <v>931</v>
      </c>
      <c r="E298" s="50" t="s">
        <v>902</v>
      </c>
      <c r="F298" s="50" t="s">
        <v>877</v>
      </c>
      <c r="G298" s="50" t="s">
        <v>71</v>
      </c>
      <c r="H298" s="50" t="s">
        <v>72</v>
      </c>
      <c r="I298" s="49">
        <v>0</v>
      </c>
      <c r="J298" s="49">
        <v>0</v>
      </c>
      <c r="K298" s="49">
        <v>0</v>
      </c>
      <c r="L298" s="49">
        <v>0</v>
      </c>
      <c r="M298" s="49">
        <v>0</v>
      </c>
      <c r="N298" s="49">
        <v>0</v>
      </c>
      <c r="O298" s="49">
        <v>0</v>
      </c>
      <c r="P298" s="49">
        <v>0</v>
      </c>
      <c r="Q298" s="49">
        <v>0</v>
      </c>
      <c r="R298" s="49">
        <v>0</v>
      </c>
      <c r="S298" s="49">
        <v>0</v>
      </c>
      <c r="T298" s="49">
        <v>0</v>
      </c>
      <c r="U298" s="49">
        <v>0</v>
      </c>
      <c r="V298" s="49">
        <v>0</v>
      </c>
      <c r="W298" s="49">
        <v>0</v>
      </c>
      <c r="X298" s="49">
        <v>0</v>
      </c>
      <c r="Y298" s="49">
        <v>0</v>
      </c>
      <c r="Z298" s="49">
        <v>0</v>
      </c>
      <c r="AA298" s="49">
        <v>0</v>
      </c>
      <c r="AB298" s="49">
        <v>0</v>
      </c>
      <c r="AC298" s="49">
        <v>0</v>
      </c>
      <c r="AD298" s="49">
        <v>0</v>
      </c>
      <c r="AE298" s="49">
        <v>0</v>
      </c>
      <c r="AF298" s="49">
        <v>0</v>
      </c>
      <c r="AG298" s="49">
        <v>0</v>
      </c>
      <c r="AH298" s="49">
        <v>0</v>
      </c>
    </row>
    <row r="299" spans="1:34">
      <c r="A299" s="50" t="s">
        <v>50</v>
      </c>
      <c r="B299" s="50" t="s">
        <v>932</v>
      </c>
      <c r="C299" s="50" t="s">
        <v>933</v>
      </c>
      <c r="D299" s="50" t="s">
        <v>934</v>
      </c>
      <c r="E299" s="50" t="s">
        <v>902</v>
      </c>
      <c r="F299" s="50" t="s">
        <v>877</v>
      </c>
      <c r="G299" s="50" t="s">
        <v>71</v>
      </c>
      <c r="H299" s="50" t="s">
        <v>72</v>
      </c>
      <c r="I299" s="49">
        <v>244</v>
      </c>
      <c r="J299" s="49">
        <v>115190</v>
      </c>
      <c r="K299" s="49">
        <v>115</v>
      </c>
      <c r="L299" s="49">
        <v>54560</v>
      </c>
      <c r="M299" s="49">
        <v>52</v>
      </c>
      <c r="N299" s="49">
        <v>24950</v>
      </c>
      <c r="O299" s="49">
        <v>345</v>
      </c>
      <c r="P299" s="49">
        <v>162660</v>
      </c>
      <c r="Q299" s="49">
        <v>225</v>
      </c>
      <c r="R299" s="49">
        <v>106260</v>
      </c>
      <c r="S299" s="49">
        <v>220</v>
      </c>
      <c r="T299" s="49">
        <v>103910</v>
      </c>
      <c r="U299" s="49">
        <v>24</v>
      </c>
      <c r="V299" s="49">
        <v>11790</v>
      </c>
      <c r="W299" s="49">
        <v>24</v>
      </c>
      <c r="X299" s="49">
        <v>11790</v>
      </c>
      <c r="Y299" s="49">
        <v>24</v>
      </c>
      <c r="Z299" s="49">
        <v>11790</v>
      </c>
      <c r="AA299" s="49">
        <v>24</v>
      </c>
      <c r="AB299" s="49">
        <v>11790</v>
      </c>
      <c r="AC299" s="49">
        <v>24</v>
      </c>
      <c r="AD299" s="49">
        <v>11790</v>
      </c>
      <c r="AE299" s="49">
        <v>24</v>
      </c>
      <c r="AF299" s="49">
        <v>11790</v>
      </c>
      <c r="AG299" s="49">
        <v>1345</v>
      </c>
      <c r="AH299" s="49">
        <v>638270</v>
      </c>
    </row>
    <row r="300" spans="1:34">
      <c r="A300" s="50" t="s">
        <v>50</v>
      </c>
      <c r="B300" s="50" t="s">
        <v>935</v>
      </c>
      <c r="C300" s="50" t="s">
        <v>936</v>
      </c>
      <c r="D300" s="50" t="s">
        <v>937</v>
      </c>
      <c r="E300" s="50" t="s">
        <v>902</v>
      </c>
      <c r="F300" s="50" t="s">
        <v>836</v>
      </c>
      <c r="G300" s="50" t="s">
        <v>71</v>
      </c>
      <c r="H300" s="50" t="s">
        <v>705</v>
      </c>
      <c r="I300" s="49">
        <v>886</v>
      </c>
      <c r="J300" s="49">
        <v>416930</v>
      </c>
      <c r="K300" s="49">
        <v>1220</v>
      </c>
      <c r="L300" s="49">
        <v>666310</v>
      </c>
      <c r="M300" s="49">
        <v>1180</v>
      </c>
      <c r="N300" s="49">
        <v>630710</v>
      </c>
      <c r="O300" s="49">
        <v>1220</v>
      </c>
      <c r="P300" s="49">
        <v>666310</v>
      </c>
      <c r="Q300" s="49">
        <v>1180</v>
      </c>
      <c r="R300" s="49">
        <v>630710</v>
      </c>
      <c r="S300" s="49">
        <v>770</v>
      </c>
      <c r="T300" s="49">
        <v>362410</v>
      </c>
      <c r="U300" s="49">
        <v>110</v>
      </c>
      <c r="V300" s="49">
        <v>52210</v>
      </c>
      <c r="W300" s="49">
        <v>110</v>
      </c>
      <c r="X300" s="49">
        <v>52210</v>
      </c>
      <c r="Y300" s="49">
        <v>0</v>
      </c>
      <c r="Z300" s="49">
        <v>510</v>
      </c>
      <c r="AA300" s="49">
        <v>0</v>
      </c>
      <c r="AB300" s="49">
        <v>510</v>
      </c>
      <c r="AC300" s="49">
        <v>720</v>
      </c>
      <c r="AD300" s="49">
        <v>338910</v>
      </c>
      <c r="AE300" s="49">
        <v>780</v>
      </c>
      <c r="AF300" s="49">
        <v>367110</v>
      </c>
      <c r="AG300" s="49">
        <v>8176</v>
      </c>
      <c r="AH300" s="49">
        <v>4184840</v>
      </c>
    </row>
    <row r="301" spans="1:34">
      <c r="A301" s="50" t="s">
        <v>50</v>
      </c>
      <c r="B301" s="50" t="s">
        <v>938</v>
      </c>
      <c r="C301" s="50" t="s">
        <v>939</v>
      </c>
      <c r="D301" s="50" t="s">
        <v>2179</v>
      </c>
      <c r="E301" s="50" t="s">
        <v>69</v>
      </c>
      <c r="F301" s="50" t="s">
        <v>877</v>
      </c>
      <c r="G301" s="50" t="s">
        <v>71</v>
      </c>
      <c r="H301" s="50" t="s">
        <v>705</v>
      </c>
      <c r="I301" s="49">
        <v>0</v>
      </c>
      <c r="J301" s="49">
        <v>0</v>
      </c>
      <c r="K301" s="49">
        <v>0</v>
      </c>
      <c r="L301" s="49">
        <v>0</v>
      </c>
      <c r="M301" s="49">
        <v>0</v>
      </c>
      <c r="N301" s="49">
        <v>0</v>
      </c>
      <c r="O301" s="49">
        <v>0</v>
      </c>
      <c r="P301" s="49">
        <v>0</v>
      </c>
      <c r="Q301" s="49">
        <v>0</v>
      </c>
      <c r="R301" s="49">
        <v>0</v>
      </c>
      <c r="S301" s="49">
        <v>0</v>
      </c>
      <c r="T301" s="49">
        <v>0</v>
      </c>
      <c r="U301" s="49">
        <v>0</v>
      </c>
      <c r="V301" s="49">
        <v>0</v>
      </c>
      <c r="W301" s="49">
        <v>0</v>
      </c>
      <c r="X301" s="49">
        <v>0</v>
      </c>
      <c r="Y301" s="49">
        <v>0</v>
      </c>
      <c r="Z301" s="49">
        <v>0</v>
      </c>
      <c r="AA301" s="49">
        <v>0</v>
      </c>
      <c r="AB301" s="49">
        <v>0</v>
      </c>
      <c r="AC301" s="49">
        <v>0</v>
      </c>
      <c r="AD301" s="49">
        <v>0</v>
      </c>
      <c r="AE301" s="49">
        <v>0</v>
      </c>
      <c r="AF301" s="49">
        <v>0</v>
      </c>
      <c r="AG301" s="49">
        <v>0</v>
      </c>
      <c r="AH301" s="49">
        <v>0</v>
      </c>
    </row>
    <row r="302" spans="1:34">
      <c r="A302" s="50" t="s">
        <v>50</v>
      </c>
      <c r="B302" s="50" t="s">
        <v>941</v>
      </c>
      <c r="C302" s="50" t="s">
        <v>942</v>
      </c>
      <c r="D302" s="50" t="s">
        <v>943</v>
      </c>
      <c r="E302" s="50" t="s">
        <v>69</v>
      </c>
      <c r="F302" s="50" t="s">
        <v>808</v>
      </c>
      <c r="G302" s="50" t="s">
        <v>71</v>
      </c>
      <c r="H302" s="50" t="s">
        <v>705</v>
      </c>
      <c r="I302" s="49">
        <v>45</v>
      </c>
      <c r="J302" s="49">
        <v>11210</v>
      </c>
      <c r="K302" s="49">
        <v>101</v>
      </c>
      <c r="L302" s="49">
        <v>47640</v>
      </c>
      <c r="M302" s="49">
        <v>90</v>
      </c>
      <c r="N302" s="49">
        <v>40010</v>
      </c>
      <c r="O302" s="49">
        <v>17</v>
      </c>
      <c r="P302" s="49">
        <v>4490</v>
      </c>
      <c r="Q302" s="49">
        <v>56</v>
      </c>
      <c r="R302" s="49">
        <v>16550</v>
      </c>
      <c r="S302" s="49">
        <v>76</v>
      </c>
      <c r="T302" s="49">
        <v>30350</v>
      </c>
      <c r="U302" s="49">
        <v>45</v>
      </c>
      <c r="V302" s="49">
        <v>11210</v>
      </c>
      <c r="W302" s="49">
        <v>20</v>
      </c>
      <c r="X302" s="49">
        <v>5210</v>
      </c>
      <c r="Y302" s="49">
        <v>81</v>
      </c>
      <c r="Z302" s="49">
        <v>33800</v>
      </c>
      <c r="AA302" s="49">
        <v>110</v>
      </c>
      <c r="AB302" s="49">
        <v>54210</v>
      </c>
      <c r="AC302" s="49">
        <v>20</v>
      </c>
      <c r="AD302" s="49">
        <v>5210</v>
      </c>
      <c r="AE302" s="49">
        <v>60</v>
      </c>
      <c r="AF302" s="49">
        <v>19310</v>
      </c>
      <c r="AG302" s="49">
        <v>721</v>
      </c>
      <c r="AH302" s="49">
        <v>279200</v>
      </c>
    </row>
    <row r="303" spans="1:34">
      <c r="A303" s="50" t="s">
        <v>50</v>
      </c>
      <c r="B303" s="50" t="s">
        <v>944</v>
      </c>
      <c r="C303" s="50" t="s">
        <v>945</v>
      </c>
      <c r="D303" s="50" t="s">
        <v>2180</v>
      </c>
      <c r="E303" s="50" t="s">
        <v>69</v>
      </c>
      <c r="F303" s="50" t="s">
        <v>808</v>
      </c>
      <c r="G303" s="50" t="s">
        <v>71</v>
      </c>
      <c r="H303" s="50" t="s">
        <v>705</v>
      </c>
      <c r="I303" s="49">
        <v>56</v>
      </c>
      <c r="J303" s="49">
        <v>16550</v>
      </c>
      <c r="K303" s="49">
        <v>61</v>
      </c>
      <c r="L303" s="49">
        <v>20000</v>
      </c>
      <c r="M303" s="49">
        <v>123</v>
      </c>
      <c r="N303" s="49">
        <v>63700</v>
      </c>
      <c r="O303" s="49">
        <v>80</v>
      </c>
      <c r="P303" s="49">
        <v>33110</v>
      </c>
      <c r="Q303" s="49">
        <v>2</v>
      </c>
      <c r="R303" s="49">
        <v>890</v>
      </c>
      <c r="S303" s="49">
        <v>39</v>
      </c>
      <c r="T303" s="49">
        <v>9770</v>
      </c>
      <c r="U303" s="49">
        <v>43</v>
      </c>
      <c r="V303" s="49">
        <v>10730</v>
      </c>
      <c r="W303" s="49">
        <v>51</v>
      </c>
      <c r="X303" s="49">
        <v>13100</v>
      </c>
      <c r="Y303" s="49">
        <v>69</v>
      </c>
      <c r="Z303" s="49">
        <v>25520</v>
      </c>
      <c r="AA303" s="49">
        <v>51</v>
      </c>
      <c r="AB303" s="49">
        <v>13100</v>
      </c>
      <c r="AC303" s="49">
        <v>43</v>
      </c>
      <c r="AD303" s="49">
        <v>10730</v>
      </c>
      <c r="AE303" s="49">
        <v>41</v>
      </c>
      <c r="AF303" s="49">
        <v>10250</v>
      </c>
      <c r="AG303" s="49">
        <v>659</v>
      </c>
      <c r="AH303" s="49">
        <v>227450</v>
      </c>
    </row>
    <row r="304" spans="1:34">
      <c r="A304" s="50" t="s">
        <v>50</v>
      </c>
      <c r="B304" s="50" t="s">
        <v>947</v>
      </c>
      <c r="C304" s="50" t="s">
        <v>948</v>
      </c>
      <c r="D304" s="50" t="s">
        <v>949</v>
      </c>
      <c r="E304" s="50" t="s">
        <v>69</v>
      </c>
      <c r="F304" s="50" t="s">
        <v>55</v>
      </c>
      <c r="G304" s="50" t="s">
        <v>71</v>
      </c>
      <c r="H304" s="50" t="s">
        <v>705</v>
      </c>
      <c r="I304" s="49">
        <v>180</v>
      </c>
      <c r="J304" s="49">
        <v>105310</v>
      </c>
      <c r="K304" s="49">
        <v>90</v>
      </c>
      <c r="L304" s="49">
        <v>40010</v>
      </c>
      <c r="M304" s="49">
        <v>271</v>
      </c>
      <c r="N304" s="49">
        <v>171740</v>
      </c>
      <c r="O304" s="49">
        <v>120</v>
      </c>
      <c r="P304" s="49">
        <v>61510</v>
      </c>
      <c r="Q304" s="49">
        <v>150</v>
      </c>
      <c r="R304" s="49">
        <v>83410</v>
      </c>
      <c r="S304" s="49">
        <v>320</v>
      </c>
      <c r="T304" s="49">
        <v>208310</v>
      </c>
      <c r="U304" s="49">
        <v>207</v>
      </c>
      <c r="V304" s="49">
        <v>125020</v>
      </c>
      <c r="W304" s="49">
        <v>238</v>
      </c>
      <c r="X304" s="49">
        <v>147650</v>
      </c>
      <c r="Y304" s="49">
        <v>285</v>
      </c>
      <c r="Z304" s="49">
        <v>181960</v>
      </c>
      <c r="AA304" s="49">
        <v>130</v>
      </c>
      <c r="AB304" s="49">
        <v>68810</v>
      </c>
      <c r="AC304" s="49">
        <v>330</v>
      </c>
      <c r="AD304" s="49">
        <v>216010</v>
      </c>
      <c r="AE304" s="49">
        <v>270</v>
      </c>
      <c r="AF304" s="49">
        <v>171010</v>
      </c>
      <c r="AG304" s="49">
        <v>2591</v>
      </c>
      <c r="AH304" s="49">
        <v>1580750</v>
      </c>
    </row>
    <row r="305" spans="1:34">
      <c r="A305" s="50" t="s">
        <v>50</v>
      </c>
      <c r="B305" s="50" t="s">
        <v>950</v>
      </c>
      <c r="C305" s="50" t="s">
        <v>951</v>
      </c>
      <c r="D305" s="50" t="s">
        <v>952</v>
      </c>
      <c r="E305" s="50" t="s">
        <v>69</v>
      </c>
      <c r="F305" s="50" t="s">
        <v>704</v>
      </c>
      <c r="G305" s="50" t="s">
        <v>71</v>
      </c>
      <c r="H305" s="50" t="s">
        <v>72</v>
      </c>
      <c r="I305" s="49">
        <v>0</v>
      </c>
      <c r="J305" s="49">
        <v>410</v>
      </c>
      <c r="K305" s="49">
        <v>0</v>
      </c>
      <c r="L305" s="49">
        <v>410</v>
      </c>
      <c r="M305" s="49">
        <v>0</v>
      </c>
      <c r="N305" s="49">
        <v>410</v>
      </c>
      <c r="O305" s="49">
        <v>0</v>
      </c>
      <c r="P305" s="49">
        <v>410</v>
      </c>
      <c r="Q305" s="49">
        <v>0</v>
      </c>
      <c r="R305" s="49">
        <v>410</v>
      </c>
      <c r="S305" s="49">
        <v>0</v>
      </c>
      <c r="T305" s="49">
        <v>410</v>
      </c>
      <c r="U305" s="49">
        <v>0</v>
      </c>
      <c r="V305" s="49">
        <v>410</v>
      </c>
      <c r="W305" s="49">
        <v>0</v>
      </c>
      <c r="X305" s="49">
        <v>410</v>
      </c>
      <c r="Y305" s="49">
        <v>0</v>
      </c>
      <c r="Z305" s="49">
        <v>410</v>
      </c>
      <c r="AA305" s="49">
        <v>0</v>
      </c>
      <c r="AB305" s="49">
        <v>410</v>
      </c>
      <c r="AC305" s="49">
        <v>0</v>
      </c>
      <c r="AD305" s="49">
        <v>410</v>
      </c>
      <c r="AE305" s="49">
        <v>0</v>
      </c>
      <c r="AF305" s="49">
        <v>410</v>
      </c>
      <c r="AG305" s="49">
        <v>0</v>
      </c>
      <c r="AH305" s="49">
        <v>4920</v>
      </c>
    </row>
    <row r="306" spans="1:34">
      <c r="A306" s="50" t="s">
        <v>50</v>
      </c>
      <c r="B306" s="50" t="s">
        <v>953</v>
      </c>
      <c r="C306" s="50" t="s">
        <v>954</v>
      </c>
      <c r="D306" s="50" t="s">
        <v>955</v>
      </c>
      <c r="E306" s="50" t="s">
        <v>54</v>
      </c>
      <c r="F306" s="50" t="s">
        <v>55</v>
      </c>
      <c r="G306" s="50" t="s">
        <v>56</v>
      </c>
      <c r="H306" s="50" t="s">
        <v>55</v>
      </c>
      <c r="M306" s="49">
        <v>30</v>
      </c>
      <c r="N306" s="49">
        <v>6390</v>
      </c>
      <c r="S306" s="49">
        <v>30</v>
      </c>
      <c r="T306" s="49">
        <v>6390</v>
      </c>
      <c r="Y306" s="49">
        <v>30</v>
      </c>
      <c r="Z306" s="49">
        <v>6390</v>
      </c>
      <c r="AE306" s="49">
        <v>30</v>
      </c>
      <c r="AF306" s="49">
        <v>6390</v>
      </c>
      <c r="AG306" s="49">
        <v>120</v>
      </c>
      <c r="AH306" s="49">
        <v>25560</v>
      </c>
    </row>
    <row r="307" spans="1:34">
      <c r="A307" s="50" t="s">
        <v>50</v>
      </c>
      <c r="B307" s="50" t="s">
        <v>956</v>
      </c>
      <c r="C307" s="50" t="s">
        <v>957</v>
      </c>
      <c r="D307" s="50" t="s">
        <v>958</v>
      </c>
      <c r="E307" s="50" t="s">
        <v>54</v>
      </c>
      <c r="F307" s="50" t="s">
        <v>55</v>
      </c>
      <c r="G307" s="50" t="s">
        <v>56</v>
      </c>
      <c r="H307" s="50" t="s">
        <v>55</v>
      </c>
      <c r="M307" s="49">
        <v>30</v>
      </c>
      <c r="N307" s="49">
        <v>6390</v>
      </c>
      <c r="S307" s="49">
        <v>30</v>
      </c>
      <c r="T307" s="49">
        <v>6390</v>
      </c>
      <c r="Y307" s="49">
        <v>30</v>
      </c>
      <c r="Z307" s="49">
        <v>6390</v>
      </c>
      <c r="AE307" s="49">
        <v>30</v>
      </c>
      <c r="AF307" s="49">
        <v>6390</v>
      </c>
      <c r="AG307" s="49">
        <v>120</v>
      </c>
      <c r="AH307" s="49">
        <v>25560</v>
      </c>
    </row>
    <row r="308" spans="1:34">
      <c r="A308" s="50" t="s">
        <v>50</v>
      </c>
      <c r="B308" s="50" t="s">
        <v>959</v>
      </c>
      <c r="C308" s="50" t="s">
        <v>960</v>
      </c>
      <c r="D308" s="50" t="s">
        <v>961</v>
      </c>
      <c r="E308" s="50" t="s">
        <v>902</v>
      </c>
      <c r="F308" s="50" t="s">
        <v>877</v>
      </c>
      <c r="G308" s="50" t="s">
        <v>71</v>
      </c>
      <c r="H308" s="50" t="s">
        <v>72</v>
      </c>
      <c r="I308" s="49">
        <v>0</v>
      </c>
      <c r="J308" s="49">
        <v>510</v>
      </c>
      <c r="K308" s="49">
        <v>0</v>
      </c>
      <c r="L308" s="49">
        <v>510</v>
      </c>
      <c r="M308" s="49">
        <v>0</v>
      </c>
      <c r="N308" s="49">
        <v>510</v>
      </c>
      <c r="O308" s="49">
        <v>0</v>
      </c>
      <c r="P308" s="49">
        <v>510</v>
      </c>
      <c r="Q308" s="49">
        <v>0</v>
      </c>
      <c r="R308" s="49">
        <v>510</v>
      </c>
      <c r="S308" s="49">
        <v>0</v>
      </c>
      <c r="T308" s="49">
        <v>510</v>
      </c>
      <c r="U308" s="49">
        <v>0</v>
      </c>
      <c r="V308" s="49">
        <v>510</v>
      </c>
      <c r="W308" s="49">
        <v>0</v>
      </c>
      <c r="X308" s="49">
        <v>510</v>
      </c>
      <c r="Y308" s="49">
        <v>0</v>
      </c>
      <c r="Z308" s="49">
        <v>510</v>
      </c>
      <c r="AA308" s="49">
        <v>0</v>
      </c>
      <c r="AB308" s="49">
        <v>510</v>
      </c>
      <c r="AC308" s="49">
        <v>0</v>
      </c>
      <c r="AD308" s="49">
        <v>510</v>
      </c>
      <c r="AE308" s="49">
        <v>0</v>
      </c>
      <c r="AF308" s="49">
        <v>510</v>
      </c>
      <c r="AG308" s="49">
        <v>0</v>
      </c>
      <c r="AH308" s="49">
        <v>6120</v>
      </c>
    </row>
    <row r="309" spans="1:34">
      <c r="A309" s="50" t="s">
        <v>50</v>
      </c>
      <c r="B309" s="50" t="s">
        <v>962</v>
      </c>
      <c r="C309" s="50" t="s">
        <v>963</v>
      </c>
      <c r="D309" s="50" t="s">
        <v>964</v>
      </c>
      <c r="E309" s="50" t="s">
        <v>69</v>
      </c>
      <c r="F309" s="50" t="s">
        <v>877</v>
      </c>
      <c r="G309" s="50" t="s">
        <v>71</v>
      </c>
      <c r="H309" s="50" t="s">
        <v>72</v>
      </c>
      <c r="I309" s="49">
        <v>0</v>
      </c>
      <c r="J309" s="49">
        <v>410</v>
      </c>
      <c r="K309" s="49">
        <v>0</v>
      </c>
      <c r="L309" s="49">
        <v>410</v>
      </c>
      <c r="M309" s="49">
        <v>0</v>
      </c>
      <c r="N309" s="49">
        <v>410</v>
      </c>
      <c r="O309" s="49">
        <v>0</v>
      </c>
      <c r="P309" s="49">
        <v>410</v>
      </c>
      <c r="Q309" s="49">
        <v>0</v>
      </c>
      <c r="R309" s="49">
        <v>410</v>
      </c>
      <c r="S309" s="49">
        <v>0</v>
      </c>
      <c r="T309" s="49">
        <v>410</v>
      </c>
      <c r="U309" s="49">
        <v>0</v>
      </c>
      <c r="V309" s="49">
        <v>410</v>
      </c>
      <c r="W309" s="49">
        <v>0</v>
      </c>
      <c r="X309" s="49">
        <v>410</v>
      </c>
      <c r="Y309" s="49">
        <v>0</v>
      </c>
      <c r="Z309" s="49">
        <v>410</v>
      </c>
      <c r="AA309" s="49">
        <v>0</v>
      </c>
      <c r="AB309" s="49">
        <v>410</v>
      </c>
      <c r="AC309" s="49">
        <v>0</v>
      </c>
      <c r="AD309" s="49">
        <v>410</v>
      </c>
      <c r="AE309" s="49">
        <v>0</v>
      </c>
      <c r="AF309" s="49">
        <v>410</v>
      </c>
      <c r="AG309" s="49">
        <v>0</v>
      </c>
      <c r="AH309" s="49">
        <v>4920</v>
      </c>
    </row>
    <row r="310" spans="1:34">
      <c r="A310" s="50" t="s">
        <v>50</v>
      </c>
      <c r="B310" s="50" t="s">
        <v>965</v>
      </c>
      <c r="C310" s="50" t="s">
        <v>966</v>
      </c>
      <c r="D310" s="50" t="s">
        <v>967</v>
      </c>
      <c r="E310" s="50" t="s">
        <v>54</v>
      </c>
      <c r="F310" s="50" t="s">
        <v>55</v>
      </c>
      <c r="G310" s="50" t="s">
        <v>56</v>
      </c>
      <c r="H310" s="50" t="s">
        <v>55</v>
      </c>
      <c r="M310" s="49">
        <v>42</v>
      </c>
      <c r="N310" s="49">
        <v>8550</v>
      </c>
      <c r="S310" s="49">
        <v>42</v>
      </c>
      <c r="T310" s="49">
        <v>8550</v>
      </c>
      <c r="Y310" s="49">
        <v>42</v>
      </c>
      <c r="Z310" s="49">
        <v>8550</v>
      </c>
      <c r="AE310" s="49">
        <v>42</v>
      </c>
      <c r="AF310" s="49">
        <v>8550</v>
      </c>
      <c r="AG310" s="49">
        <v>168</v>
      </c>
      <c r="AH310" s="49">
        <v>34200</v>
      </c>
    </row>
    <row r="311" spans="1:34">
      <c r="A311" s="50" t="s">
        <v>50</v>
      </c>
      <c r="B311" s="50" t="s">
        <v>968</v>
      </c>
      <c r="C311" s="50" t="s">
        <v>969</v>
      </c>
      <c r="D311" s="50" t="s">
        <v>970</v>
      </c>
      <c r="E311" s="50" t="s">
        <v>54</v>
      </c>
      <c r="F311" s="50" t="s">
        <v>55</v>
      </c>
      <c r="G311" s="50" t="s">
        <v>56</v>
      </c>
      <c r="H311" s="50" t="s">
        <v>55</v>
      </c>
      <c r="M311" s="49">
        <v>30</v>
      </c>
      <c r="N311" s="49">
        <v>6390</v>
      </c>
      <c r="S311" s="49">
        <v>30</v>
      </c>
      <c r="T311" s="49">
        <v>6390</v>
      </c>
      <c r="Y311" s="49">
        <v>30</v>
      </c>
      <c r="Z311" s="49">
        <v>6390</v>
      </c>
      <c r="AE311" s="49">
        <v>30</v>
      </c>
      <c r="AF311" s="49">
        <v>6390</v>
      </c>
      <c r="AG311" s="49">
        <v>120</v>
      </c>
      <c r="AH311" s="49">
        <v>25560</v>
      </c>
    </row>
    <row r="312" spans="1:34">
      <c r="A312" s="50" t="s">
        <v>50</v>
      </c>
      <c r="B312" s="50" t="s">
        <v>971</v>
      </c>
      <c r="C312" s="50" t="s">
        <v>972</v>
      </c>
      <c r="D312" s="50" t="s">
        <v>973</v>
      </c>
      <c r="E312" s="50" t="s">
        <v>54</v>
      </c>
      <c r="F312" s="50" t="s">
        <v>55</v>
      </c>
      <c r="G312" s="50" t="s">
        <v>56</v>
      </c>
      <c r="H312" s="50" t="s">
        <v>55</v>
      </c>
      <c r="M312" s="49">
        <v>18</v>
      </c>
      <c r="N312" s="49">
        <v>4230</v>
      </c>
      <c r="S312" s="49">
        <v>18</v>
      </c>
      <c r="T312" s="49">
        <v>4230</v>
      </c>
      <c r="Y312" s="49">
        <v>18</v>
      </c>
      <c r="Z312" s="49">
        <v>4230</v>
      </c>
      <c r="AE312" s="49">
        <v>18</v>
      </c>
      <c r="AF312" s="49">
        <v>4230</v>
      </c>
      <c r="AG312" s="49">
        <v>72</v>
      </c>
      <c r="AH312" s="49">
        <v>16920</v>
      </c>
    </row>
    <row r="313" spans="1:34">
      <c r="A313" s="50" t="s">
        <v>50</v>
      </c>
      <c r="B313" s="50" t="s">
        <v>974</v>
      </c>
      <c r="C313" s="50" t="s">
        <v>975</v>
      </c>
      <c r="D313" s="50" t="s">
        <v>976</v>
      </c>
      <c r="E313" s="50" t="s">
        <v>54</v>
      </c>
      <c r="F313" s="50" t="s">
        <v>55</v>
      </c>
      <c r="G313" s="50" t="s">
        <v>56</v>
      </c>
      <c r="H313" s="50" t="s">
        <v>55</v>
      </c>
      <c r="M313" s="49">
        <v>12</v>
      </c>
      <c r="N313" s="49">
        <v>3150</v>
      </c>
      <c r="S313" s="49">
        <v>12</v>
      </c>
      <c r="T313" s="49">
        <v>3150</v>
      </c>
      <c r="Y313" s="49">
        <v>12</v>
      </c>
      <c r="Z313" s="49">
        <v>3150</v>
      </c>
      <c r="AE313" s="49">
        <v>12</v>
      </c>
      <c r="AF313" s="49">
        <v>3150</v>
      </c>
      <c r="AG313" s="49">
        <v>48</v>
      </c>
      <c r="AH313" s="49">
        <v>12600</v>
      </c>
    </row>
    <row r="314" spans="1:34">
      <c r="A314" s="50" t="s">
        <v>50</v>
      </c>
      <c r="B314" s="50" t="s">
        <v>977</v>
      </c>
      <c r="C314" s="50" t="s">
        <v>978</v>
      </c>
      <c r="D314" s="50" t="s">
        <v>979</v>
      </c>
      <c r="E314" s="50" t="s">
        <v>54</v>
      </c>
      <c r="F314" s="50" t="s">
        <v>55</v>
      </c>
      <c r="G314" s="50" t="s">
        <v>56</v>
      </c>
      <c r="H314" s="50" t="s">
        <v>55</v>
      </c>
      <c r="M314" s="49">
        <v>30</v>
      </c>
      <c r="N314" s="49">
        <v>6390</v>
      </c>
      <c r="S314" s="49">
        <v>30</v>
      </c>
      <c r="T314" s="49">
        <v>6390</v>
      </c>
      <c r="Y314" s="49">
        <v>30</v>
      </c>
      <c r="Z314" s="49">
        <v>6390</v>
      </c>
      <c r="AE314" s="49">
        <v>30</v>
      </c>
      <c r="AF314" s="49">
        <v>6390</v>
      </c>
      <c r="AG314" s="49">
        <v>120</v>
      </c>
      <c r="AH314" s="49">
        <v>25560</v>
      </c>
    </row>
    <row r="315" spans="1:34">
      <c r="A315" s="50" t="s">
        <v>50</v>
      </c>
      <c r="B315" s="50" t="s">
        <v>980</v>
      </c>
      <c r="C315" s="50" t="s">
        <v>981</v>
      </c>
      <c r="D315" s="50" t="s">
        <v>982</v>
      </c>
      <c r="E315" s="50" t="s">
        <v>54</v>
      </c>
      <c r="F315" s="50" t="s">
        <v>55</v>
      </c>
      <c r="G315" s="50" t="s">
        <v>56</v>
      </c>
      <c r="H315" s="50" t="s">
        <v>55</v>
      </c>
      <c r="M315" s="49">
        <v>90</v>
      </c>
      <c r="N315" s="49">
        <v>0</v>
      </c>
      <c r="S315" s="49">
        <v>90</v>
      </c>
      <c r="T315" s="49">
        <v>0</v>
      </c>
      <c r="Y315" s="49">
        <v>90</v>
      </c>
      <c r="Z315" s="49">
        <v>0</v>
      </c>
      <c r="AE315" s="49">
        <v>90</v>
      </c>
      <c r="AF315" s="49">
        <v>0</v>
      </c>
      <c r="AG315" s="49">
        <v>360</v>
      </c>
      <c r="AH315" s="49">
        <v>0</v>
      </c>
    </row>
    <row r="316" spans="1:34">
      <c r="A316" s="50" t="s">
        <v>50</v>
      </c>
      <c r="B316" s="50" t="s">
        <v>983</v>
      </c>
      <c r="C316" s="50" t="s">
        <v>984</v>
      </c>
      <c r="D316" s="50" t="s">
        <v>985</v>
      </c>
      <c r="E316" s="50" t="s">
        <v>54</v>
      </c>
      <c r="F316" s="50" t="s">
        <v>55</v>
      </c>
      <c r="G316" s="50" t="s">
        <v>56</v>
      </c>
      <c r="H316" s="50" t="s">
        <v>55</v>
      </c>
      <c r="I316" s="49">
        <v>48</v>
      </c>
      <c r="J316" s="49">
        <v>11930</v>
      </c>
      <c r="K316" s="49">
        <v>48</v>
      </c>
      <c r="L316" s="49">
        <v>11930</v>
      </c>
      <c r="M316" s="49">
        <v>48</v>
      </c>
      <c r="N316" s="49">
        <v>11930</v>
      </c>
      <c r="O316" s="49">
        <v>48</v>
      </c>
      <c r="P316" s="49">
        <v>11930</v>
      </c>
      <c r="Q316" s="49">
        <v>48</v>
      </c>
      <c r="R316" s="49">
        <v>11930</v>
      </c>
      <c r="S316" s="49">
        <v>48</v>
      </c>
      <c r="T316" s="49">
        <v>11930</v>
      </c>
      <c r="U316" s="49">
        <v>48</v>
      </c>
      <c r="V316" s="49">
        <v>11930</v>
      </c>
      <c r="W316" s="49">
        <v>48</v>
      </c>
      <c r="X316" s="49">
        <v>11930</v>
      </c>
      <c r="Y316" s="49">
        <v>48</v>
      </c>
      <c r="Z316" s="49">
        <v>11930</v>
      </c>
      <c r="AA316" s="49">
        <v>48</v>
      </c>
      <c r="AB316" s="49">
        <v>11930</v>
      </c>
      <c r="AC316" s="49">
        <v>48</v>
      </c>
      <c r="AD316" s="49">
        <v>11930</v>
      </c>
      <c r="AE316" s="49">
        <v>48</v>
      </c>
      <c r="AF316" s="49">
        <v>11930</v>
      </c>
      <c r="AG316" s="49">
        <v>576</v>
      </c>
      <c r="AH316" s="49">
        <v>143160</v>
      </c>
    </row>
    <row r="317" spans="1:34">
      <c r="A317" s="50" t="s">
        <v>50</v>
      </c>
      <c r="B317" s="50" t="s">
        <v>986</v>
      </c>
      <c r="C317" s="50" t="s">
        <v>987</v>
      </c>
      <c r="D317" s="50" t="s">
        <v>988</v>
      </c>
      <c r="E317" s="50" t="s">
        <v>54</v>
      </c>
      <c r="F317" s="50" t="s">
        <v>55</v>
      </c>
      <c r="G317" s="50" t="s">
        <v>56</v>
      </c>
      <c r="H317" s="50" t="s">
        <v>55</v>
      </c>
      <c r="I317" s="49">
        <v>48</v>
      </c>
      <c r="J317" s="49">
        <v>19230</v>
      </c>
      <c r="K317" s="49">
        <v>48</v>
      </c>
      <c r="L317" s="49">
        <v>19230</v>
      </c>
      <c r="M317" s="49">
        <v>48</v>
      </c>
      <c r="N317" s="49">
        <v>19230</v>
      </c>
      <c r="O317" s="49">
        <v>48</v>
      </c>
      <c r="P317" s="49">
        <v>19230</v>
      </c>
      <c r="Q317" s="49">
        <v>48</v>
      </c>
      <c r="R317" s="49">
        <v>19230</v>
      </c>
      <c r="S317" s="49">
        <v>48</v>
      </c>
      <c r="T317" s="49">
        <v>19230</v>
      </c>
      <c r="U317" s="49">
        <v>48</v>
      </c>
      <c r="V317" s="49">
        <v>19230</v>
      </c>
      <c r="W317" s="49">
        <v>48</v>
      </c>
      <c r="X317" s="49">
        <v>0</v>
      </c>
      <c r="Y317" s="49">
        <v>48</v>
      </c>
      <c r="Z317" s="49">
        <v>0</v>
      </c>
      <c r="AA317" s="49">
        <v>48</v>
      </c>
      <c r="AB317" s="49">
        <v>0</v>
      </c>
      <c r="AC317" s="49">
        <v>48</v>
      </c>
      <c r="AD317" s="49">
        <v>0</v>
      </c>
      <c r="AE317" s="49">
        <v>48</v>
      </c>
      <c r="AF317" s="49">
        <v>0</v>
      </c>
      <c r="AG317" s="49">
        <v>576</v>
      </c>
      <c r="AH317" s="49">
        <v>134610</v>
      </c>
    </row>
    <row r="318" spans="1:34">
      <c r="A318" s="50" t="s">
        <v>50</v>
      </c>
      <c r="B318" s="50" t="s">
        <v>989</v>
      </c>
      <c r="C318" s="50" t="s">
        <v>990</v>
      </c>
      <c r="D318" s="50" t="s">
        <v>991</v>
      </c>
      <c r="E318" s="50" t="s">
        <v>54</v>
      </c>
      <c r="F318" s="50" t="s">
        <v>55</v>
      </c>
      <c r="G318" s="50" t="s">
        <v>56</v>
      </c>
      <c r="H318" s="50" t="s">
        <v>55</v>
      </c>
      <c r="M318" s="49">
        <v>48</v>
      </c>
      <c r="N318" s="49">
        <v>9630</v>
      </c>
      <c r="S318" s="49">
        <v>48</v>
      </c>
      <c r="T318" s="49">
        <v>9630</v>
      </c>
      <c r="Y318" s="49">
        <v>48</v>
      </c>
      <c r="Z318" s="49">
        <v>9630</v>
      </c>
      <c r="AE318" s="49">
        <v>48</v>
      </c>
      <c r="AF318" s="49">
        <v>9630</v>
      </c>
      <c r="AG318" s="49">
        <v>192</v>
      </c>
      <c r="AH318" s="49">
        <v>38520</v>
      </c>
    </row>
    <row r="319" spans="1:34">
      <c r="A319" s="50" t="s">
        <v>50</v>
      </c>
      <c r="B319" s="50" t="s">
        <v>992</v>
      </c>
      <c r="C319" s="50" t="s">
        <v>993</v>
      </c>
      <c r="D319" s="50" t="s">
        <v>994</v>
      </c>
      <c r="E319" s="50" t="s">
        <v>54</v>
      </c>
      <c r="F319" s="50" t="s">
        <v>55</v>
      </c>
      <c r="G319" s="50" t="s">
        <v>56</v>
      </c>
      <c r="H319" s="50" t="s">
        <v>55</v>
      </c>
      <c r="M319" s="49">
        <v>30</v>
      </c>
      <c r="N319" s="49">
        <v>6390</v>
      </c>
      <c r="S319" s="49">
        <v>30</v>
      </c>
      <c r="T319" s="49">
        <v>6390</v>
      </c>
      <c r="Y319" s="49">
        <v>30</v>
      </c>
      <c r="Z319" s="49">
        <v>6390</v>
      </c>
      <c r="AE319" s="49">
        <v>30</v>
      </c>
      <c r="AF319" s="49">
        <v>6390</v>
      </c>
      <c r="AG319" s="49">
        <v>120</v>
      </c>
      <c r="AH319" s="49">
        <v>25560</v>
      </c>
    </row>
    <row r="320" spans="1:34">
      <c r="A320" s="50" t="s">
        <v>50</v>
      </c>
      <c r="B320" s="50" t="s">
        <v>995</v>
      </c>
      <c r="C320" s="50" t="s">
        <v>996</v>
      </c>
      <c r="D320" s="50" t="s">
        <v>997</v>
      </c>
      <c r="E320" s="50" t="s">
        <v>54</v>
      </c>
      <c r="F320" s="50" t="s">
        <v>55</v>
      </c>
      <c r="G320" s="50" t="s">
        <v>56</v>
      </c>
      <c r="H320" s="50" t="s">
        <v>55</v>
      </c>
      <c r="M320" s="49">
        <v>30</v>
      </c>
      <c r="N320" s="49">
        <v>6390</v>
      </c>
      <c r="S320" s="49">
        <v>30</v>
      </c>
      <c r="T320" s="49">
        <v>6390</v>
      </c>
      <c r="Y320" s="49">
        <v>30</v>
      </c>
      <c r="Z320" s="49">
        <v>6390</v>
      </c>
      <c r="AE320" s="49">
        <v>30</v>
      </c>
      <c r="AF320" s="49">
        <v>6390</v>
      </c>
      <c r="AG320" s="49">
        <v>120</v>
      </c>
      <c r="AH320" s="49">
        <v>25560</v>
      </c>
    </row>
    <row r="321" spans="1:34">
      <c r="A321" s="50" t="s">
        <v>50</v>
      </c>
      <c r="B321" s="50" t="s">
        <v>998</v>
      </c>
      <c r="C321" s="50" t="s">
        <v>999</v>
      </c>
      <c r="D321" s="50" t="s">
        <v>1000</v>
      </c>
      <c r="E321" s="50" t="s">
        <v>54</v>
      </c>
      <c r="F321" s="50" t="s">
        <v>55</v>
      </c>
      <c r="G321" s="50" t="s">
        <v>56</v>
      </c>
      <c r="H321" s="50" t="s">
        <v>55</v>
      </c>
      <c r="M321" s="49">
        <v>30</v>
      </c>
      <c r="N321" s="49">
        <v>6390</v>
      </c>
      <c r="S321" s="49">
        <v>30</v>
      </c>
      <c r="T321" s="49">
        <v>6390</v>
      </c>
      <c r="Y321" s="49">
        <v>30</v>
      </c>
      <c r="Z321" s="49">
        <v>6390</v>
      </c>
      <c r="AE321" s="49">
        <v>30</v>
      </c>
      <c r="AF321" s="49">
        <v>6390</v>
      </c>
      <c r="AG321" s="49">
        <v>120</v>
      </c>
      <c r="AH321" s="49">
        <v>25560</v>
      </c>
    </row>
    <row r="322" spans="1:34">
      <c r="A322" s="50" t="s">
        <v>50</v>
      </c>
      <c r="B322" s="50" t="s">
        <v>1001</v>
      </c>
      <c r="C322" s="50" t="s">
        <v>1002</v>
      </c>
      <c r="D322" s="50" t="s">
        <v>1003</v>
      </c>
      <c r="E322" s="50" t="s">
        <v>54</v>
      </c>
      <c r="F322" s="50" t="s">
        <v>55</v>
      </c>
      <c r="G322" s="50" t="s">
        <v>56</v>
      </c>
      <c r="H322" s="50" t="s">
        <v>55</v>
      </c>
      <c r="M322" s="49">
        <v>36</v>
      </c>
      <c r="N322" s="49">
        <v>0</v>
      </c>
      <c r="S322" s="49">
        <v>36</v>
      </c>
      <c r="T322" s="49">
        <v>0</v>
      </c>
      <c r="Y322" s="49">
        <v>36</v>
      </c>
      <c r="Z322" s="49">
        <v>0</v>
      </c>
      <c r="AE322" s="49">
        <v>36</v>
      </c>
      <c r="AF322" s="49">
        <v>0</v>
      </c>
      <c r="AG322" s="49">
        <v>144</v>
      </c>
      <c r="AH322" s="49">
        <v>0</v>
      </c>
    </row>
    <row r="323" spans="1:34">
      <c r="A323" s="50" t="s">
        <v>50</v>
      </c>
      <c r="B323" s="50" t="s">
        <v>1004</v>
      </c>
      <c r="C323" s="50" t="s">
        <v>1005</v>
      </c>
      <c r="D323" s="50" t="s">
        <v>1006</v>
      </c>
      <c r="E323" s="50" t="s">
        <v>54</v>
      </c>
      <c r="F323" s="50" t="s">
        <v>55</v>
      </c>
      <c r="G323" s="50" t="s">
        <v>56</v>
      </c>
      <c r="H323" s="50" t="s">
        <v>55</v>
      </c>
      <c r="M323" s="49">
        <v>42</v>
      </c>
      <c r="N323" s="49">
        <v>8550</v>
      </c>
      <c r="S323" s="49">
        <v>42</v>
      </c>
      <c r="T323" s="49">
        <v>8550</v>
      </c>
      <c r="Y323" s="49">
        <v>42</v>
      </c>
      <c r="Z323" s="49">
        <v>8550</v>
      </c>
      <c r="AE323" s="49">
        <v>42</v>
      </c>
      <c r="AF323" s="49">
        <v>8550</v>
      </c>
      <c r="AG323" s="49">
        <v>168</v>
      </c>
      <c r="AH323" s="49">
        <v>34200</v>
      </c>
    </row>
    <row r="324" spans="1:34">
      <c r="A324" s="50" t="s">
        <v>50</v>
      </c>
      <c r="B324" s="50" t="s">
        <v>1007</v>
      </c>
      <c r="C324" s="50" t="s">
        <v>1008</v>
      </c>
      <c r="D324" s="50" t="s">
        <v>1009</v>
      </c>
      <c r="E324" s="50" t="s">
        <v>54</v>
      </c>
      <c r="F324" s="50" t="s">
        <v>55</v>
      </c>
      <c r="G324" s="50" t="s">
        <v>56</v>
      </c>
      <c r="H324" s="50" t="s">
        <v>55</v>
      </c>
      <c r="M324" s="49">
        <v>54</v>
      </c>
      <c r="N324" s="49">
        <v>0</v>
      </c>
      <c r="S324" s="49">
        <v>54</v>
      </c>
      <c r="T324" s="49">
        <v>0</v>
      </c>
      <c r="Y324" s="49">
        <v>54</v>
      </c>
      <c r="Z324" s="49">
        <v>0</v>
      </c>
      <c r="AE324" s="49">
        <v>54</v>
      </c>
      <c r="AF324" s="49">
        <v>0</v>
      </c>
      <c r="AG324" s="49">
        <v>216</v>
      </c>
      <c r="AH324" s="49">
        <v>0</v>
      </c>
    </row>
    <row r="325" spans="1:34">
      <c r="A325" s="50" t="s">
        <v>50</v>
      </c>
      <c r="B325" s="50" t="s">
        <v>1010</v>
      </c>
      <c r="C325" s="50" t="s">
        <v>1011</v>
      </c>
      <c r="D325" s="50" t="s">
        <v>1012</v>
      </c>
      <c r="E325" s="50" t="s">
        <v>54</v>
      </c>
      <c r="F325" s="50" t="s">
        <v>55</v>
      </c>
      <c r="G325" s="50" t="s">
        <v>56</v>
      </c>
      <c r="H325" s="50" t="s">
        <v>55</v>
      </c>
      <c r="M325" s="49">
        <v>48</v>
      </c>
      <c r="N325" s="49">
        <v>9630</v>
      </c>
      <c r="S325" s="49">
        <v>48</v>
      </c>
      <c r="T325" s="49">
        <v>9630</v>
      </c>
      <c r="Y325" s="49">
        <v>48</v>
      </c>
      <c r="Z325" s="49">
        <v>9630</v>
      </c>
      <c r="AE325" s="49">
        <v>48</v>
      </c>
      <c r="AF325" s="49">
        <v>9630</v>
      </c>
      <c r="AG325" s="49">
        <v>192</v>
      </c>
      <c r="AH325" s="49">
        <v>38520</v>
      </c>
    </row>
    <row r="326" spans="1:34">
      <c r="A326" s="50" t="s">
        <v>50</v>
      </c>
      <c r="B326" s="50" t="s">
        <v>1013</v>
      </c>
      <c r="C326" s="50" t="s">
        <v>1014</v>
      </c>
      <c r="D326" s="50" t="s">
        <v>997</v>
      </c>
      <c r="E326" s="50" t="s">
        <v>54</v>
      </c>
      <c r="F326" s="50" t="s">
        <v>55</v>
      </c>
      <c r="G326" s="50" t="s">
        <v>56</v>
      </c>
      <c r="H326" s="50" t="s">
        <v>55</v>
      </c>
      <c r="M326" s="49">
        <v>24</v>
      </c>
      <c r="N326" s="49">
        <v>5310</v>
      </c>
      <c r="S326" s="49">
        <v>24</v>
      </c>
      <c r="T326" s="49">
        <v>5310</v>
      </c>
      <c r="Y326" s="49">
        <v>24</v>
      </c>
      <c r="Z326" s="49">
        <v>5310</v>
      </c>
      <c r="AE326" s="49">
        <v>24</v>
      </c>
      <c r="AF326" s="49">
        <v>5310</v>
      </c>
      <c r="AG326" s="49">
        <v>96</v>
      </c>
      <c r="AH326" s="49">
        <v>21240</v>
      </c>
    </row>
    <row r="327" spans="1:34">
      <c r="A327" s="50" t="s">
        <v>50</v>
      </c>
      <c r="B327" s="50" t="s">
        <v>1015</v>
      </c>
      <c r="C327" s="50" t="s">
        <v>1016</v>
      </c>
      <c r="D327" s="50" t="s">
        <v>1017</v>
      </c>
      <c r="E327" s="50" t="s">
        <v>54</v>
      </c>
      <c r="F327" s="50" t="s">
        <v>55</v>
      </c>
      <c r="G327" s="50" t="s">
        <v>56</v>
      </c>
      <c r="H327" s="50" t="s">
        <v>55</v>
      </c>
      <c r="M327" s="49">
        <v>30</v>
      </c>
      <c r="N327" s="49">
        <v>0</v>
      </c>
      <c r="S327" s="49">
        <v>30</v>
      </c>
      <c r="T327" s="49">
        <v>0</v>
      </c>
      <c r="Y327" s="49">
        <v>30</v>
      </c>
      <c r="Z327" s="49">
        <v>0</v>
      </c>
      <c r="AE327" s="49">
        <v>30</v>
      </c>
      <c r="AF327" s="49">
        <v>0</v>
      </c>
      <c r="AG327" s="49">
        <v>120</v>
      </c>
      <c r="AH327" s="49">
        <v>0</v>
      </c>
    </row>
    <row r="328" spans="1:34">
      <c r="A328" s="50" t="s">
        <v>50</v>
      </c>
      <c r="B328" s="50" t="s">
        <v>1018</v>
      </c>
      <c r="C328" s="50" t="s">
        <v>1019</v>
      </c>
      <c r="D328" s="50" t="s">
        <v>1020</v>
      </c>
      <c r="E328" s="50" t="s">
        <v>54</v>
      </c>
      <c r="F328" s="50" t="s">
        <v>55</v>
      </c>
      <c r="G328" s="50" t="s">
        <v>56</v>
      </c>
      <c r="H328" s="50" t="s">
        <v>55</v>
      </c>
      <c r="M328" s="49">
        <v>30</v>
      </c>
      <c r="N328" s="49">
        <v>6390</v>
      </c>
      <c r="S328" s="49">
        <v>30</v>
      </c>
      <c r="T328" s="49">
        <v>6390</v>
      </c>
      <c r="Y328" s="49">
        <v>30</v>
      </c>
      <c r="Z328" s="49">
        <v>6390</v>
      </c>
      <c r="AE328" s="49">
        <v>30</v>
      </c>
      <c r="AF328" s="49">
        <v>6390</v>
      </c>
      <c r="AG328" s="49">
        <v>120</v>
      </c>
      <c r="AH328" s="49">
        <v>25560</v>
      </c>
    </row>
    <row r="329" spans="1:34">
      <c r="A329" s="50" t="s">
        <v>50</v>
      </c>
      <c r="B329" s="50" t="s">
        <v>1021</v>
      </c>
      <c r="C329" s="50" t="s">
        <v>1022</v>
      </c>
      <c r="D329" s="50" t="s">
        <v>1023</v>
      </c>
      <c r="E329" s="50" t="s">
        <v>54</v>
      </c>
      <c r="F329" s="50" t="s">
        <v>55</v>
      </c>
      <c r="G329" s="50" t="s">
        <v>56</v>
      </c>
      <c r="H329" s="50" t="s">
        <v>55</v>
      </c>
      <c r="M329" s="49">
        <v>30</v>
      </c>
      <c r="N329" s="49">
        <v>6390</v>
      </c>
      <c r="S329" s="49">
        <v>30</v>
      </c>
      <c r="T329" s="49">
        <v>6390</v>
      </c>
      <c r="Y329" s="49">
        <v>30</v>
      </c>
      <c r="Z329" s="49">
        <v>6390</v>
      </c>
      <c r="AE329" s="49">
        <v>30</v>
      </c>
      <c r="AF329" s="49">
        <v>6390</v>
      </c>
      <c r="AG329" s="49">
        <v>120</v>
      </c>
      <c r="AH329" s="49">
        <v>25560</v>
      </c>
    </row>
    <row r="330" spans="1:34">
      <c r="A330" s="50" t="s">
        <v>50</v>
      </c>
      <c r="B330" s="50" t="s">
        <v>1024</v>
      </c>
      <c r="C330" s="50" t="s">
        <v>1025</v>
      </c>
      <c r="D330" s="50" t="s">
        <v>1026</v>
      </c>
      <c r="E330" s="50" t="s">
        <v>54</v>
      </c>
      <c r="F330" s="50" t="s">
        <v>55</v>
      </c>
      <c r="G330" s="50" t="s">
        <v>56</v>
      </c>
      <c r="H330" s="50" t="s">
        <v>55</v>
      </c>
      <c r="M330" s="49">
        <v>24</v>
      </c>
      <c r="N330" s="49">
        <v>5310</v>
      </c>
      <c r="S330" s="49">
        <v>24</v>
      </c>
      <c r="T330" s="49">
        <v>5310</v>
      </c>
      <c r="Y330" s="49">
        <v>24</v>
      </c>
      <c r="Z330" s="49">
        <v>5310</v>
      </c>
      <c r="AE330" s="49">
        <v>24</v>
      </c>
      <c r="AF330" s="49">
        <v>5310</v>
      </c>
      <c r="AG330" s="49">
        <v>96</v>
      </c>
      <c r="AH330" s="49">
        <v>21240</v>
      </c>
    </row>
    <row r="331" spans="1:34">
      <c r="A331" s="50" t="s">
        <v>50</v>
      </c>
      <c r="B331" s="50" t="s">
        <v>1027</v>
      </c>
      <c r="C331" s="50" t="s">
        <v>1028</v>
      </c>
      <c r="D331" s="50" t="s">
        <v>1029</v>
      </c>
      <c r="E331" s="50" t="s">
        <v>54</v>
      </c>
      <c r="F331" s="50" t="s">
        <v>55</v>
      </c>
      <c r="G331" s="50" t="s">
        <v>56</v>
      </c>
      <c r="H331" s="50" t="s">
        <v>55</v>
      </c>
      <c r="M331" s="49">
        <v>30</v>
      </c>
      <c r="N331" s="49">
        <v>6390</v>
      </c>
      <c r="S331" s="49">
        <v>30</v>
      </c>
      <c r="T331" s="49">
        <v>6390</v>
      </c>
      <c r="Y331" s="49">
        <v>30</v>
      </c>
      <c r="Z331" s="49">
        <v>6390</v>
      </c>
      <c r="AE331" s="49">
        <v>30</v>
      </c>
      <c r="AF331" s="49">
        <v>6390</v>
      </c>
      <c r="AG331" s="49">
        <v>120</v>
      </c>
      <c r="AH331" s="49">
        <v>25560</v>
      </c>
    </row>
    <row r="332" spans="1:34">
      <c r="A332" s="50" t="s">
        <v>50</v>
      </c>
      <c r="B332" s="50" t="s">
        <v>1030</v>
      </c>
      <c r="C332" s="50" t="s">
        <v>1031</v>
      </c>
      <c r="D332" s="50" t="s">
        <v>1032</v>
      </c>
      <c r="E332" s="50" t="s">
        <v>54</v>
      </c>
      <c r="F332" s="50" t="s">
        <v>55</v>
      </c>
      <c r="G332" s="50" t="s">
        <v>56</v>
      </c>
      <c r="H332" s="50" t="s">
        <v>55</v>
      </c>
      <c r="M332" s="49">
        <v>24</v>
      </c>
      <c r="N332" s="49">
        <v>5310</v>
      </c>
      <c r="S332" s="49">
        <v>24</v>
      </c>
      <c r="T332" s="49">
        <v>5310</v>
      </c>
      <c r="Y332" s="49">
        <v>24</v>
      </c>
      <c r="Z332" s="49">
        <v>5310</v>
      </c>
      <c r="AE332" s="49">
        <v>24</v>
      </c>
      <c r="AF332" s="49">
        <v>5310</v>
      </c>
      <c r="AG332" s="49">
        <v>96</v>
      </c>
      <c r="AH332" s="49">
        <v>21240</v>
      </c>
    </row>
    <row r="333" spans="1:34">
      <c r="A333" s="50" t="s">
        <v>50</v>
      </c>
      <c r="B333" s="50" t="s">
        <v>1033</v>
      </c>
      <c r="C333" s="50" t="s">
        <v>1034</v>
      </c>
      <c r="D333" s="50" t="s">
        <v>1035</v>
      </c>
      <c r="E333" s="50" t="s">
        <v>54</v>
      </c>
      <c r="F333" s="50" t="s">
        <v>55</v>
      </c>
      <c r="G333" s="50" t="s">
        <v>56</v>
      </c>
      <c r="H333" s="50" t="s">
        <v>55</v>
      </c>
      <c r="M333" s="49">
        <v>30</v>
      </c>
      <c r="N333" s="49">
        <v>6390</v>
      </c>
      <c r="S333" s="49">
        <v>30</v>
      </c>
      <c r="T333" s="49">
        <v>6390</v>
      </c>
      <c r="Y333" s="49">
        <v>30</v>
      </c>
      <c r="Z333" s="49">
        <v>6390</v>
      </c>
      <c r="AE333" s="49">
        <v>30</v>
      </c>
      <c r="AF333" s="49">
        <v>6390</v>
      </c>
      <c r="AG333" s="49">
        <v>120</v>
      </c>
      <c r="AH333" s="49">
        <v>25560</v>
      </c>
    </row>
    <row r="334" spans="1:34">
      <c r="A334" s="50" t="s">
        <v>50</v>
      </c>
      <c r="B334" s="50" t="s">
        <v>1036</v>
      </c>
      <c r="C334" s="50" t="s">
        <v>1037</v>
      </c>
      <c r="D334" s="50" t="s">
        <v>1038</v>
      </c>
      <c r="E334" s="50" t="s">
        <v>54</v>
      </c>
      <c r="F334" s="50" t="s">
        <v>55</v>
      </c>
      <c r="G334" s="50" t="s">
        <v>56</v>
      </c>
      <c r="H334" s="50" t="s">
        <v>55</v>
      </c>
      <c r="M334" s="49">
        <v>24</v>
      </c>
      <c r="N334" s="49">
        <v>5310</v>
      </c>
      <c r="S334" s="49">
        <v>24</v>
      </c>
      <c r="T334" s="49">
        <v>5310</v>
      </c>
      <c r="Y334" s="49">
        <v>24</v>
      </c>
      <c r="Z334" s="49">
        <v>5310</v>
      </c>
      <c r="AE334" s="49">
        <v>24</v>
      </c>
      <c r="AF334" s="49">
        <v>5310</v>
      </c>
      <c r="AG334" s="49">
        <v>96</v>
      </c>
      <c r="AH334" s="49">
        <v>21240</v>
      </c>
    </row>
    <row r="335" spans="1:34">
      <c r="A335" s="50" t="s">
        <v>50</v>
      </c>
      <c r="B335" s="50" t="s">
        <v>1039</v>
      </c>
      <c r="C335" s="50" t="s">
        <v>1040</v>
      </c>
      <c r="D335" s="50" t="s">
        <v>1026</v>
      </c>
      <c r="E335" s="50" t="s">
        <v>54</v>
      </c>
      <c r="F335" s="50" t="s">
        <v>55</v>
      </c>
      <c r="G335" s="50" t="s">
        <v>56</v>
      </c>
      <c r="H335" s="50" t="s">
        <v>55</v>
      </c>
      <c r="M335" s="49">
        <v>30</v>
      </c>
      <c r="N335" s="49">
        <v>6390</v>
      </c>
      <c r="S335" s="49">
        <v>30</v>
      </c>
      <c r="T335" s="49">
        <v>6390</v>
      </c>
      <c r="Y335" s="49">
        <v>30</v>
      </c>
      <c r="Z335" s="49">
        <v>6390</v>
      </c>
      <c r="AE335" s="49">
        <v>30</v>
      </c>
      <c r="AF335" s="49">
        <v>6390</v>
      </c>
      <c r="AG335" s="49">
        <v>120</v>
      </c>
      <c r="AH335" s="49">
        <v>25560</v>
      </c>
    </row>
    <row r="336" spans="1:34">
      <c r="A336" s="50" t="s">
        <v>50</v>
      </c>
      <c r="B336" s="50" t="s">
        <v>1041</v>
      </c>
      <c r="C336" s="50" t="s">
        <v>1042</v>
      </c>
      <c r="D336" s="50" t="s">
        <v>1043</v>
      </c>
      <c r="E336" s="50" t="s">
        <v>69</v>
      </c>
      <c r="F336" s="50" t="s">
        <v>55</v>
      </c>
      <c r="G336" s="50" t="s">
        <v>56</v>
      </c>
      <c r="H336" s="50" t="s">
        <v>55</v>
      </c>
      <c r="I336" s="49">
        <v>40</v>
      </c>
      <c r="J336" s="49">
        <v>10010</v>
      </c>
      <c r="K336" s="49">
        <v>40</v>
      </c>
      <c r="L336" s="49">
        <v>10010</v>
      </c>
      <c r="M336" s="49">
        <v>40</v>
      </c>
      <c r="N336" s="49">
        <v>10010</v>
      </c>
      <c r="O336" s="49">
        <v>40</v>
      </c>
      <c r="P336" s="49">
        <v>10010</v>
      </c>
      <c r="Q336" s="49">
        <v>40</v>
      </c>
      <c r="R336" s="49">
        <v>10010</v>
      </c>
      <c r="S336" s="49">
        <v>40</v>
      </c>
      <c r="T336" s="49">
        <v>10010</v>
      </c>
      <c r="U336" s="49">
        <v>40</v>
      </c>
      <c r="V336" s="49">
        <v>10010</v>
      </c>
      <c r="W336" s="49">
        <v>40</v>
      </c>
      <c r="X336" s="49">
        <v>10010</v>
      </c>
      <c r="Y336" s="49">
        <v>40</v>
      </c>
      <c r="Z336" s="49">
        <v>10010</v>
      </c>
      <c r="AA336" s="49">
        <v>40</v>
      </c>
      <c r="AB336" s="49">
        <v>10010</v>
      </c>
      <c r="AC336" s="49">
        <v>40</v>
      </c>
      <c r="AD336" s="49">
        <v>10010</v>
      </c>
      <c r="AE336" s="49">
        <v>40</v>
      </c>
      <c r="AF336" s="49">
        <v>10010</v>
      </c>
      <c r="AG336" s="49">
        <v>480</v>
      </c>
      <c r="AH336" s="49">
        <v>120120</v>
      </c>
    </row>
    <row r="337" spans="1:34">
      <c r="A337" s="50" t="s">
        <v>50</v>
      </c>
      <c r="B337" s="50" t="s">
        <v>1044</v>
      </c>
      <c r="C337" s="50" t="s">
        <v>1045</v>
      </c>
      <c r="D337" s="50" t="s">
        <v>1046</v>
      </c>
      <c r="E337" s="50" t="s">
        <v>54</v>
      </c>
      <c r="F337" s="50" t="s">
        <v>55</v>
      </c>
      <c r="G337" s="50" t="s">
        <v>56</v>
      </c>
      <c r="H337" s="50" t="s">
        <v>55</v>
      </c>
      <c r="M337" s="49">
        <v>30</v>
      </c>
      <c r="N337" s="49">
        <v>0</v>
      </c>
      <c r="S337" s="49">
        <v>30</v>
      </c>
      <c r="T337" s="49">
        <v>0</v>
      </c>
      <c r="Y337" s="49">
        <v>30</v>
      </c>
      <c r="Z337" s="49">
        <v>0</v>
      </c>
      <c r="AE337" s="49">
        <v>30</v>
      </c>
      <c r="AF337" s="49">
        <v>0</v>
      </c>
      <c r="AG337" s="49">
        <v>120</v>
      </c>
      <c r="AH337" s="49">
        <v>0</v>
      </c>
    </row>
    <row r="338" spans="1:34">
      <c r="A338" s="50" t="s">
        <v>50</v>
      </c>
      <c r="B338" s="50" t="s">
        <v>1047</v>
      </c>
      <c r="C338" s="50" t="s">
        <v>1048</v>
      </c>
      <c r="D338" s="50" t="s">
        <v>1049</v>
      </c>
      <c r="E338" s="50" t="s">
        <v>54</v>
      </c>
      <c r="F338" s="50" t="s">
        <v>55</v>
      </c>
      <c r="G338" s="50" t="s">
        <v>56</v>
      </c>
      <c r="H338" s="50" t="s">
        <v>55</v>
      </c>
      <c r="M338" s="49">
        <v>24</v>
      </c>
      <c r="N338" s="49">
        <v>0</v>
      </c>
      <c r="S338" s="49">
        <v>24</v>
      </c>
      <c r="T338" s="49">
        <v>0</v>
      </c>
      <c r="Y338" s="49">
        <v>24</v>
      </c>
      <c r="Z338" s="49">
        <v>0</v>
      </c>
      <c r="AE338" s="49">
        <v>24</v>
      </c>
      <c r="AF338" s="49">
        <v>0</v>
      </c>
      <c r="AG338" s="49">
        <v>96</v>
      </c>
      <c r="AH338" s="49">
        <v>0</v>
      </c>
    </row>
    <row r="339" spans="1:34">
      <c r="A339" s="50" t="s">
        <v>50</v>
      </c>
      <c r="B339" s="50" t="s">
        <v>1050</v>
      </c>
      <c r="C339" s="50" t="s">
        <v>1051</v>
      </c>
      <c r="D339" s="50" t="s">
        <v>1052</v>
      </c>
      <c r="E339" s="50" t="s">
        <v>69</v>
      </c>
      <c r="F339" s="50" t="s">
        <v>55</v>
      </c>
      <c r="G339" s="50" t="s">
        <v>56</v>
      </c>
      <c r="H339" s="50" t="s">
        <v>55</v>
      </c>
      <c r="I339" s="49">
        <v>46</v>
      </c>
      <c r="J339" s="49">
        <v>17930</v>
      </c>
      <c r="K339" s="49">
        <v>46</v>
      </c>
      <c r="L339" s="49">
        <v>17930</v>
      </c>
      <c r="M339" s="49">
        <v>46</v>
      </c>
      <c r="N339" s="49">
        <v>17930</v>
      </c>
      <c r="O339" s="49">
        <v>46</v>
      </c>
      <c r="P339" s="49">
        <v>17930</v>
      </c>
      <c r="Q339" s="49">
        <v>46</v>
      </c>
      <c r="R339" s="49">
        <v>17930</v>
      </c>
      <c r="S339" s="49">
        <v>46</v>
      </c>
      <c r="T339" s="49">
        <v>11450</v>
      </c>
      <c r="U339" s="49">
        <v>46</v>
      </c>
      <c r="V339" s="49">
        <v>11450</v>
      </c>
      <c r="W339" s="49">
        <v>46</v>
      </c>
      <c r="X339" s="49">
        <v>11450</v>
      </c>
      <c r="Y339" s="49">
        <v>46</v>
      </c>
      <c r="Z339" s="49">
        <v>11450</v>
      </c>
      <c r="AA339" s="49">
        <v>46</v>
      </c>
      <c r="AB339" s="49">
        <v>11450</v>
      </c>
      <c r="AC339" s="49">
        <v>46</v>
      </c>
      <c r="AD339" s="49">
        <v>11450</v>
      </c>
      <c r="AE339" s="49">
        <v>46</v>
      </c>
      <c r="AF339" s="49">
        <v>11450</v>
      </c>
      <c r="AG339" s="49">
        <v>552</v>
      </c>
      <c r="AH339" s="49">
        <v>169800</v>
      </c>
    </row>
    <row r="340" spans="1:34">
      <c r="A340" s="50" t="s">
        <v>50</v>
      </c>
      <c r="B340" s="50" t="s">
        <v>1053</v>
      </c>
      <c r="C340" s="50" t="s">
        <v>1054</v>
      </c>
      <c r="D340" s="50" t="s">
        <v>1055</v>
      </c>
      <c r="E340" s="50" t="s">
        <v>69</v>
      </c>
      <c r="F340" s="50" t="s">
        <v>70</v>
      </c>
      <c r="G340" s="50" t="s">
        <v>71</v>
      </c>
      <c r="H340" s="50" t="s">
        <v>72</v>
      </c>
      <c r="I340" s="49">
        <v>39</v>
      </c>
      <c r="J340" s="49">
        <v>9770</v>
      </c>
      <c r="K340" s="49">
        <v>9</v>
      </c>
      <c r="L340" s="49">
        <v>2570</v>
      </c>
      <c r="M340" s="49">
        <v>0</v>
      </c>
      <c r="N340" s="49">
        <v>410</v>
      </c>
      <c r="O340" s="49">
        <v>12</v>
      </c>
      <c r="P340" s="49">
        <v>3290</v>
      </c>
      <c r="Q340" s="49">
        <v>16</v>
      </c>
      <c r="R340" s="49">
        <v>4250</v>
      </c>
      <c r="S340" s="49">
        <v>13</v>
      </c>
      <c r="T340" s="49">
        <v>3530</v>
      </c>
      <c r="U340" s="49">
        <v>19</v>
      </c>
      <c r="V340" s="49">
        <v>4970</v>
      </c>
      <c r="W340" s="49">
        <v>10</v>
      </c>
      <c r="X340" s="49">
        <v>2810</v>
      </c>
      <c r="Y340" s="49">
        <v>16</v>
      </c>
      <c r="Z340" s="49">
        <v>4250</v>
      </c>
      <c r="AA340" s="49">
        <v>12</v>
      </c>
      <c r="AB340" s="49">
        <v>3290</v>
      </c>
      <c r="AC340" s="49">
        <v>11</v>
      </c>
      <c r="AD340" s="49">
        <v>3050</v>
      </c>
      <c r="AE340" s="49">
        <v>9</v>
      </c>
      <c r="AF340" s="49">
        <v>2570</v>
      </c>
      <c r="AG340" s="49">
        <v>166</v>
      </c>
      <c r="AH340" s="49">
        <v>44760</v>
      </c>
    </row>
    <row r="341" spans="1:34">
      <c r="A341" s="50" t="s">
        <v>50</v>
      </c>
      <c r="B341" s="50" t="s">
        <v>1056</v>
      </c>
      <c r="C341" s="50" t="s">
        <v>1057</v>
      </c>
      <c r="D341" s="50" t="s">
        <v>1058</v>
      </c>
      <c r="E341" s="50" t="s">
        <v>54</v>
      </c>
      <c r="F341" s="50" t="s">
        <v>55</v>
      </c>
      <c r="G341" s="50" t="s">
        <v>56</v>
      </c>
      <c r="H341" s="50" t="s">
        <v>55</v>
      </c>
      <c r="M341" s="49">
        <v>18</v>
      </c>
      <c r="N341" s="49">
        <v>4230</v>
      </c>
      <c r="S341" s="49">
        <v>18</v>
      </c>
      <c r="T341" s="49">
        <v>4230</v>
      </c>
      <c r="Y341" s="49">
        <v>18</v>
      </c>
      <c r="Z341" s="49">
        <v>4230</v>
      </c>
      <c r="AE341" s="49">
        <v>18</v>
      </c>
      <c r="AF341" s="49">
        <v>4230</v>
      </c>
      <c r="AG341" s="49">
        <v>72</v>
      </c>
      <c r="AH341" s="49">
        <v>16920</v>
      </c>
    </row>
    <row r="342" spans="1:34">
      <c r="A342" s="50" t="s">
        <v>50</v>
      </c>
      <c r="B342" s="50" t="s">
        <v>1059</v>
      </c>
      <c r="C342" s="50" t="s">
        <v>1060</v>
      </c>
      <c r="D342" s="50" t="s">
        <v>1061</v>
      </c>
      <c r="E342" s="50" t="s">
        <v>54</v>
      </c>
      <c r="F342" s="50" t="s">
        <v>55</v>
      </c>
      <c r="G342" s="50" t="s">
        <v>56</v>
      </c>
      <c r="H342" s="50" t="s">
        <v>55</v>
      </c>
      <c r="I342" s="49">
        <v>40</v>
      </c>
      <c r="J342" s="49">
        <v>14030</v>
      </c>
      <c r="K342" s="49">
        <v>40</v>
      </c>
      <c r="L342" s="49">
        <v>14030</v>
      </c>
      <c r="M342" s="49">
        <v>40</v>
      </c>
      <c r="N342" s="49">
        <v>14030</v>
      </c>
      <c r="O342" s="49">
        <v>40</v>
      </c>
      <c r="P342" s="49">
        <v>14030</v>
      </c>
      <c r="Q342" s="49">
        <v>40</v>
      </c>
      <c r="R342" s="49">
        <v>14030</v>
      </c>
      <c r="S342" s="49">
        <v>40</v>
      </c>
      <c r="T342" s="49">
        <v>14030</v>
      </c>
      <c r="U342" s="49">
        <v>40</v>
      </c>
      <c r="V342" s="49">
        <v>14030</v>
      </c>
      <c r="W342" s="49">
        <v>40</v>
      </c>
      <c r="X342" s="49">
        <v>14030</v>
      </c>
      <c r="Y342" s="49">
        <v>40</v>
      </c>
      <c r="Z342" s="49">
        <v>14030</v>
      </c>
      <c r="AA342" s="49">
        <v>40</v>
      </c>
      <c r="AB342" s="49">
        <v>14030</v>
      </c>
      <c r="AC342" s="49">
        <v>40</v>
      </c>
      <c r="AD342" s="49">
        <v>14030</v>
      </c>
      <c r="AE342" s="49">
        <v>40</v>
      </c>
      <c r="AF342" s="49">
        <v>14030</v>
      </c>
      <c r="AG342" s="49">
        <v>480</v>
      </c>
      <c r="AH342" s="49">
        <v>168360</v>
      </c>
    </row>
    <row r="343" spans="1:34">
      <c r="A343" s="50" t="s">
        <v>50</v>
      </c>
      <c r="B343" s="50" t="s">
        <v>1062</v>
      </c>
      <c r="C343" s="50" t="s">
        <v>1063</v>
      </c>
      <c r="D343" s="50" t="s">
        <v>1064</v>
      </c>
      <c r="E343" s="50" t="s">
        <v>69</v>
      </c>
      <c r="F343" s="50" t="s">
        <v>704</v>
      </c>
      <c r="G343" s="50" t="s">
        <v>71</v>
      </c>
      <c r="H343" s="50" t="s">
        <v>72</v>
      </c>
      <c r="I343" s="49">
        <v>2</v>
      </c>
      <c r="J343" s="49">
        <v>890</v>
      </c>
      <c r="K343" s="49">
        <v>1</v>
      </c>
      <c r="L343" s="49">
        <v>650</v>
      </c>
      <c r="M343" s="49">
        <v>2</v>
      </c>
      <c r="N343" s="49">
        <v>890</v>
      </c>
      <c r="O343" s="49">
        <v>1</v>
      </c>
      <c r="P343" s="49">
        <v>650</v>
      </c>
      <c r="Q343" s="49">
        <v>3</v>
      </c>
      <c r="R343" s="49">
        <v>1130</v>
      </c>
      <c r="S343" s="49">
        <v>3</v>
      </c>
      <c r="T343" s="49">
        <v>1130</v>
      </c>
      <c r="U343" s="49">
        <v>7</v>
      </c>
      <c r="V343" s="49">
        <v>2090</v>
      </c>
      <c r="W343" s="49">
        <v>7</v>
      </c>
      <c r="X343" s="49">
        <v>2090</v>
      </c>
      <c r="AA343" s="49">
        <v>0</v>
      </c>
      <c r="AB343" s="49">
        <v>0</v>
      </c>
      <c r="AC343" s="49">
        <v>0</v>
      </c>
      <c r="AD343" s="49">
        <v>0</v>
      </c>
      <c r="AE343" s="49">
        <v>0</v>
      </c>
      <c r="AF343" s="49">
        <v>0</v>
      </c>
      <c r="AG343" s="49">
        <v>26</v>
      </c>
      <c r="AH343" s="49">
        <v>9520</v>
      </c>
    </row>
    <row r="344" spans="1:34">
      <c r="A344" s="50" t="s">
        <v>50</v>
      </c>
      <c r="B344" s="50" t="s">
        <v>1065</v>
      </c>
      <c r="C344" s="50" t="s">
        <v>1066</v>
      </c>
      <c r="D344" s="50" t="s">
        <v>1067</v>
      </c>
      <c r="E344" s="50" t="s">
        <v>69</v>
      </c>
      <c r="F344" s="50" t="s">
        <v>808</v>
      </c>
      <c r="G344" s="50" t="s">
        <v>71</v>
      </c>
      <c r="H344" s="50" t="s">
        <v>72</v>
      </c>
      <c r="I344" s="49">
        <v>0</v>
      </c>
      <c r="J344" s="49">
        <v>0</v>
      </c>
      <c r="K344" s="49">
        <v>0</v>
      </c>
      <c r="L344" s="49">
        <v>0</v>
      </c>
      <c r="M344" s="49">
        <v>0</v>
      </c>
      <c r="N344" s="49">
        <v>0</v>
      </c>
      <c r="O344" s="49">
        <v>0</v>
      </c>
      <c r="P344" s="49">
        <v>0</v>
      </c>
      <c r="Q344" s="49">
        <v>0</v>
      </c>
      <c r="R344" s="49">
        <v>0</v>
      </c>
      <c r="S344" s="49">
        <v>0</v>
      </c>
      <c r="T344" s="49">
        <v>0</v>
      </c>
      <c r="U344" s="49">
        <v>0</v>
      </c>
      <c r="V344" s="49">
        <v>0</v>
      </c>
      <c r="W344" s="49">
        <v>0</v>
      </c>
      <c r="X344" s="49">
        <v>0</v>
      </c>
      <c r="Y344" s="49">
        <v>0</v>
      </c>
      <c r="Z344" s="49">
        <v>0</v>
      </c>
      <c r="AA344" s="49">
        <v>0</v>
      </c>
      <c r="AB344" s="49">
        <v>0</v>
      </c>
      <c r="AC344" s="49">
        <v>0</v>
      </c>
      <c r="AD344" s="49">
        <v>0</v>
      </c>
      <c r="AE344" s="49">
        <v>0</v>
      </c>
      <c r="AF344" s="49">
        <v>0</v>
      </c>
      <c r="AG344" s="49">
        <v>0</v>
      </c>
      <c r="AH344" s="49">
        <v>0</v>
      </c>
    </row>
    <row r="345" spans="1:34">
      <c r="A345" s="50" t="s">
        <v>50</v>
      </c>
      <c r="B345" s="50" t="s">
        <v>1068</v>
      </c>
      <c r="C345" s="50" t="s">
        <v>1069</v>
      </c>
      <c r="D345" s="50" t="s">
        <v>1070</v>
      </c>
      <c r="E345" s="50" t="s">
        <v>69</v>
      </c>
      <c r="F345" s="50" t="s">
        <v>55</v>
      </c>
      <c r="G345" s="50" t="s">
        <v>56</v>
      </c>
      <c r="H345" s="50" t="s">
        <v>55</v>
      </c>
      <c r="I345" s="49">
        <v>4</v>
      </c>
      <c r="J345" s="49">
        <v>1370</v>
      </c>
      <c r="K345" s="49">
        <v>4</v>
      </c>
      <c r="L345" s="49">
        <v>1370</v>
      </c>
      <c r="M345" s="49">
        <v>4</v>
      </c>
      <c r="N345" s="49">
        <v>1370</v>
      </c>
      <c r="O345" s="49">
        <v>4</v>
      </c>
      <c r="P345" s="49">
        <v>1370</v>
      </c>
      <c r="Q345" s="49">
        <v>4</v>
      </c>
      <c r="R345" s="49">
        <v>1370</v>
      </c>
      <c r="S345" s="49">
        <v>4</v>
      </c>
      <c r="T345" s="49">
        <v>1370</v>
      </c>
      <c r="U345" s="49">
        <v>4</v>
      </c>
      <c r="V345" s="49">
        <v>1370</v>
      </c>
      <c r="W345" s="49">
        <v>4</v>
      </c>
      <c r="X345" s="49">
        <v>1370</v>
      </c>
      <c r="Y345" s="49">
        <v>4</v>
      </c>
      <c r="Z345" s="49">
        <v>1370</v>
      </c>
      <c r="AA345" s="49">
        <v>4</v>
      </c>
      <c r="AB345" s="49">
        <v>1370</v>
      </c>
      <c r="AC345" s="49">
        <v>4</v>
      </c>
      <c r="AD345" s="49">
        <v>1370</v>
      </c>
      <c r="AE345" s="49">
        <v>4</v>
      </c>
      <c r="AF345" s="49">
        <v>1370</v>
      </c>
      <c r="AG345" s="49">
        <v>48</v>
      </c>
      <c r="AH345" s="49">
        <v>16440</v>
      </c>
    </row>
    <row r="346" spans="1:34">
      <c r="A346" s="50" t="s">
        <v>50</v>
      </c>
      <c r="B346" s="50" t="s">
        <v>1071</v>
      </c>
      <c r="C346" s="50" t="s">
        <v>1072</v>
      </c>
      <c r="D346" s="50" t="s">
        <v>1073</v>
      </c>
      <c r="E346" s="50" t="s">
        <v>54</v>
      </c>
      <c r="F346" s="50" t="s">
        <v>55</v>
      </c>
      <c r="G346" s="50" t="s">
        <v>56</v>
      </c>
      <c r="H346" s="50" t="s">
        <v>55</v>
      </c>
      <c r="M346" s="49">
        <v>48</v>
      </c>
      <c r="N346" s="49">
        <v>0</v>
      </c>
      <c r="S346" s="49">
        <v>48</v>
      </c>
      <c r="T346" s="49">
        <v>0</v>
      </c>
      <c r="Y346" s="49">
        <v>48</v>
      </c>
      <c r="Z346" s="49">
        <v>0</v>
      </c>
      <c r="AE346" s="49">
        <v>48</v>
      </c>
      <c r="AF346" s="49">
        <v>0</v>
      </c>
      <c r="AG346" s="49">
        <v>192</v>
      </c>
      <c r="AH346" s="49">
        <v>0</v>
      </c>
    </row>
    <row r="347" spans="1:34">
      <c r="A347" s="50" t="s">
        <v>50</v>
      </c>
      <c r="B347" s="50" t="s">
        <v>1074</v>
      </c>
      <c r="C347" s="50" t="s">
        <v>1075</v>
      </c>
      <c r="D347" s="50" t="s">
        <v>1076</v>
      </c>
      <c r="E347" s="50" t="s">
        <v>54</v>
      </c>
      <c r="F347" s="50" t="s">
        <v>55</v>
      </c>
      <c r="G347" s="50" t="s">
        <v>56</v>
      </c>
      <c r="H347" s="50" t="s">
        <v>55</v>
      </c>
      <c r="M347" s="49">
        <v>30</v>
      </c>
      <c r="N347" s="49">
        <v>0</v>
      </c>
      <c r="S347" s="49">
        <v>30</v>
      </c>
      <c r="T347" s="49">
        <v>0</v>
      </c>
      <c r="Y347" s="49">
        <v>30</v>
      </c>
      <c r="Z347" s="49">
        <v>0</v>
      </c>
      <c r="AE347" s="49">
        <v>30</v>
      </c>
      <c r="AF347" s="49">
        <v>0</v>
      </c>
      <c r="AG347" s="49">
        <v>120</v>
      </c>
      <c r="AH347" s="49">
        <v>0</v>
      </c>
    </row>
    <row r="348" spans="1:34">
      <c r="A348" s="50" t="s">
        <v>50</v>
      </c>
      <c r="B348" s="50" t="s">
        <v>1077</v>
      </c>
      <c r="C348" s="50" t="s">
        <v>1078</v>
      </c>
      <c r="D348" s="50" t="s">
        <v>1079</v>
      </c>
      <c r="E348" s="50" t="s">
        <v>54</v>
      </c>
      <c r="F348" s="50" t="s">
        <v>55</v>
      </c>
      <c r="G348" s="50" t="s">
        <v>56</v>
      </c>
      <c r="H348" s="50" t="s">
        <v>55</v>
      </c>
      <c r="M348" s="49">
        <v>18</v>
      </c>
      <c r="N348" s="49">
        <v>4230</v>
      </c>
      <c r="S348" s="49">
        <v>18</v>
      </c>
      <c r="T348" s="49">
        <v>4230</v>
      </c>
      <c r="Y348" s="49">
        <v>18</v>
      </c>
      <c r="Z348" s="49">
        <v>4230</v>
      </c>
      <c r="AE348" s="49">
        <v>18</v>
      </c>
      <c r="AF348" s="49">
        <v>4230</v>
      </c>
      <c r="AG348" s="49">
        <v>72</v>
      </c>
      <c r="AH348" s="49">
        <v>16920</v>
      </c>
    </row>
    <row r="349" spans="1:34">
      <c r="A349" s="50" t="s">
        <v>50</v>
      </c>
      <c r="B349" s="50" t="s">
        <v>1080</v>
      </c>
      <c r="C349" s="50" t="s">
        <v>1081</v>
      </c>
      <c r="D349" s="50" t="s">
        <v>1082</v>
      </c>
      <c r="E349" s="50" t="s">
        <v>54</v>
      </c>
      <c r="F349" s="50" t="s">
        <v>55</v>
      </c>
      <c r="G349" s="50" t="s">
        <v>56</v>
      </c>
      <c r="H349" s="50" t="s">
        <v>55</v>
      </c>
      <c r="M349" s="49">
        <v>30</v>
      </c>
      <c r="N349" s="49">
        <v>6390</v>
      </c>
      <c r="S349" s="49">
        <v>30</v>
      </c>
      <c r="T349" s="49">
        <v>6390</v>
      </c>
      <c r="Y349" s="49">
        <v>30</v>
      </c>
      <c r="Z349" s="49">
        <v>6390</v>
      </c>
      <c r="AE349" s="49">
        <v>30</v>
      </c>
      <c r="AF349" s="49">
        <v>6390</v>
      </c>
      <c r="AG349" s="49">
        <v>120</v>
      </c>
      <c r="AH349" s="49">
        <v>25560</v>
      </c>
    </row>
    <row r="350" spans="1:34">
      <c r="A350" s="50" t="s">
        <v>50</v>
      </c>
      <c r="B350" s="50" t="s">
        <v>1083</v>
      </c>
      <c r="C350" s="50" t="s">
        <v>1084</v>
      </c>
      <c r="D350" s="50" t="s">
        <v>1085</v>
      </c>
      <c r="E350" s="50" t="s">
        <v>54</v>
      </c>
      <c r="F350" s="50" t="s">
        <v>55</v>
      </c>
      <c r="G350" s="50" t="s">
        <v>56</v>
      </c>
      <c r="H350" s="50" t="s">
        <v>55</v>
      </c>
      <c r="M350" s="49">
        <v>48</v>
      </c>
      <c r="N350" s="49">
        <v>0</v>
      </c>
      <c r="S350" s="49">
        <v>48</v>
      </c>
      <c r="T350" s="49">
        <v>0</v>
      </c>
      <c r="Y350" s="49">
        <v>48</v>
      </c>
      <c r="Z350" s="49">
        <v>0</v>
      </c>
      <c r="AE350" s="49">
        <v>48</v>
      </c>
      <c r="AF350" s="49">
        <v>0</v>
      </c>
      <c r="AG350" s="49">
        <v>192</v>
      </c>
      <c r="AH350" s="49">
        <v>0</v>
      </c>
    </row>
    <row r="351" spans="1:34">
      <c r="A351" s="50" t="s">
        <v>50</v>
      </c>
      <c r="B351" s="50" t="s">
        <v>1086</v>
      </c>
      <c r="C351" s="50" t="s">
        <v>1087</v>
      </c>
      <c r="D351" s="50" t="s">
        <v>1076</v>
      </c>
      <c r="E351" s="50" t="s">
        <v>54</v>
      </c>
      <c r="F351" s="50" t="s">
        <v>55</v>
      </c>
      <c r="G351" s="50" t="s">
        <v>56</v>
      </c>
      <c r="H351" s="50" t="s">
        <v>55</v>
      </c>
      <c r="M351" s="49">
        <v>24</v>
      </c>
      <c r="N351" s="49">
        <v>0</v>
      </c>
      <c r="S351" s="49">
        <v>24</v>
      </c>
      <c r="T351" s="49">
        <v>0</v>
      </c>
      <c r="Y351" s="49">
        <v>24</v>
      </c>
      <c r="Z351" s="49">
        <v>0</v>
      </c>
      <c r="AE351" s="49">
        <v>24</v>
      </c>
      <c r="AF351" s="49">
        <v>0</v>
      </c>
      <c r="AG351" s="49">
        <v>96</v>
      </c>
      <c r="AH351" s="49">
        <v>0</v>
      </c>
    </row>
    <row r="352" spans="1:34">
      <c r="A352" s="50" t="s">
        <v>50</v>
      </c>
      <c r="B352" s="50" t="s">
        <v>1088</v>
      </c>
      <c r="C352" s="50" t="s">
        <v>1089</v>
      </c>
      <c r="D352" s="50" t="s">
        <v>1090</v>
      </c>
      <c r="E352" s="50" t="s">
        <v>54</v>
      </c>
      <c r="F352" s="50" t="s">
        <v>55</v>
      </c>
      <c r="G352" s="50" t="s">
        <v>56</v>
      </c>
      <c r="H352" s="50" t="s">
        <v>55</v>
      </c>
      <c r="M352" s="49">
        <v>18</v>
      </c>
      <c r="N352" s="49">
        <v>4230</v>
      </c>
      <c r="S352" s="49">
        <v>18</v>
      </c>
      <c r="T352" s="49">
        <v>4230</v>
      </c>
      <c r="Y352" s="49">
        <v>18</v>
      </c>
      <c r="Z352" s="49">
        <v>4230</v>
      </c>
      <c r="AE352" s="49">
        <v>18</v>
      </c>
      <c r="AF352" s="49">
        <v>4230</v>
      </c>
      <c r="AG352" s="49">
        <v>72</v>
      </c>
      <c r="AH352" s="49">
        <v>16920</v>
      </c>
    </row>
    <row r="353" spans="1:34">
      <c r="A353" s="50" t="s">
        <v>50</v>
      </c>
      <c r="B353" s="50" t="s">
        <v>1091</v>
      </c>
      <c r="C353" s="50" t="s">
        <v>1092</v>
      </c>
      <c r="D353" s="50" t="s">
        <v>1093</v>
      </c>
      <c r="E353" s="50" t="s">
        <v>54</v>
      </c>
      <c r="F353" s="50" t="s">
        <v>55</v>
      </c>
      <c r="G353" s="50" t="s">
        <v>56</v>
      </c>
      <c r="H353" s="50" t="s">
        <v>55</v>
      </c>
      <c r="M353" s="49">
        <v>36</v>
      </c>
      <c r="N353" s="49">
        <v>7470</v>
      </c>
      <c r="S353" s="49">
        <v>36</v>
      </c>
      <c r="T353" s="49">
        <v>7470</v>
      </c>
      <c r="Y353" s="49">
        <v>36</v>
      </c>
      <c r="Z353" s="49">
        <v>7470</v>
      </c>
      <c r="AE353" s="49">
        <v>36</v>
      </c>
      <c r="AF353" s="49">
        <v>7470</v>
      </c>
      <c r="AG353" s="49">
        <v>144</v>
      </c>
      <c r="AH353" s="49">
        <v>29880</v>
      </c>
    </row>
    <row r="354" spans="1:34">
      <c r="A354" s="50" t="s">
        <v>50</v>
      </c>
      <c r="B354" s="50" t="s">
        <v>1094</v>
      </c>
      <c r="C354" s="50" t="s">
        <v>966</v>
      </c>
      <c r="D354" s="50" t="s">
        <v>1095</v>
      </c>
      <c r="E354" s="50" t="s">
        <v>54</v>
      </c>
      <c r="F354" s="50" t="s">
        <v>55</v>
      </c>
      <c r="G354" s="50" t="s">
        <v>56</v>
      </c>
      <c r="H354" s="50" t="s">
        <v>55</v>
      </c>
      <c r="M354" s="49">
        <v>30</v>
      </c>
      <c r="N354" s="49">
        <v>6390</v>
      </c>
      <c r="S354" s="49">
        <v>30</v>
      </c>
      <c r="T354" s="49">
        <v>6390</v>
      </c>
      <c r="Y354" s="49">
        <v>30</v>
      </c>
      <c r="Z354" s="49">
        <v>6390</v>
      </c>
      <c r="AE354" s="49">
        <v>30</v>
      </c>
      <c r="AF354" s="49">
        <v>6390</v>
      </c>
      <c r="AG354" s="49">
        <v>120</v>
      </c>
      <c r="AH354" s="49">
        <v>25560</v>
      </c>
    </row>
    <row r="355" spans="1:34">
      <c r="A355" s="50" t="s">
        <v>50</v>
      </c>
      <c r="B355" s="50" t="s">
        <v>1096</v>
      </c>
      <c r="C355" s="50" t="s">
        <v>1097</v>
      </c>
      <c r="D355" s="50" t="s">
        <v>1098</v>
      </c>
      <c r="E355" s="50" t="s">
        <v>69</v>
      </c>
      <c r="F355" s="50" t="s">
        <v>70</v>
      </c>
      <c r="G355" s="50" t="s">
        <v>71</v>
      </c>
      <c r="H355" s="50" t="s">
        <v>72</v>
      </c>
      <c r="I355" s="49">
        <v>4</v>
      </c>
      <c r="J355" s="49">
        <v>1370</v>
      </c>
      <c r="K355" s="49">
        <v>1</v>
      </c>
      <c r="L355" s="49">
        <v>650</v>
      </c>
      <c r="M355" s="49">
        <v>2</v>
      </c>
      <c r="N355" s="49">
        <v>890</v>
      </c>
      <c r="O355" s="49">
        <v>0</v>
      </c>
      <c r="P355" s="49">
        <v>410</v>
      </c>
      <c r="Q355" s="49">
        <v>2</v>
      </c>
      <c r="R355" s="49">
        <v>890</v>
      </c>
      <c r="S355" s="49">
        <v>1</v>
      </c>
      <c r="T355" s="49">
        <v>650</v>
      </c>
      <c r="U355" s="49">
        <v>3</v>
      </c>
      <c r="V355" s="49">
        <v>1130</v>
      </c>
      <c r="W355" s="49">
        <v>4</v>
      </c>
      <c r="X355" s="49">
        <v>1370</v>
      </c>
      <c r="Y355" s="49">
        <v>3</v>
      </c>
      <c r="Z355" s="49">
        <v>1130</v>
      </c>
      <c r="AA355" s="49">
        <v>0</v>
      </c>
      <c r="AB355" s="49">
        <v>410</v>
      </c>
      <c r="AC355" s="49">
        <v>0</v>
      </c>
      <c r="AD355" s="49">
        <v>410</v>
      </c>
      <c r="AE355" s="49">
        <v>0</v>
      </c>
      <c r="AF355" s="49">
        <v>410</v>
      </c>
      <c r="AG355" s="49">
        <v>20</v>
      </c>
      <c r="AH355" s="49">
        <v>9720</v>
      </c>
    </row>
    <row r="356" spans="1:34">
      <c r="A356" s="50" t="s">
        <v>50</v>
      </c>
      <c r="B356" s="50" t="s">
        <v>1099</v>
      </c>
      <c r="C356" s="50" t="s">
        <v>1100</v>
      </c>
      <c r="D356" s="50" t="s">
        <v>1101</v>
      </c>
      <c r="E356" s="50" t="s">
        <v>902</v>
      </c>
      <c r="F356" s="50" t="s">
        <v>808</v>
      </c>
      <c r="G356" s="50" t="s">
        <v>71</v>
      </c>
      <c r="H356" s="50" t="s">
        <v>72</v>
      </c>
      <c r="I356" s="49">
        <v>513</v>
      </c>
      <c r="J356" s="49">
        <v>241620</v>
      </c>
      <c r="K356" s="49">
        <v>444</v>
      </c>
      <c r="L356" s="49">
        <v>209190</v>
      </c>
      <c r="M356" s="49">
        <v>693</v>
      </c>
      <c r="N356" s="49">
        <v>326220</v>
      </c>
      <c r="O356" s="49">
        <v>390</v>
      </c>
      <c r="P356" s="49">
        <v>183810</v>
      </c>
      <c r="Q356" s="49">
        <v>309</v>
      </c>
      <c r="R356" s="49">
        <v>145740</v>
      </c>
      <c r="S356" s="49">
        <v>270</v>
      </c>
      <c r="T356" s="49">
        <v>127410</v>
      </c>
      <c r="U356" s="49">
        <v>255</v>
      </c>
      <c r="V356" s="49">
        <v>120360</v>
      </c>
      <c r="W356" s="49">
        <v>249</v>
      </c>
      <c r="X356" s="49">
        <v>117540</v>
      </c>
      <c r="Y356" s="49">
        <v>243</v>
      </c>
      <c r="Z356" s="49">
        <v>114720</v>
      </c>
      <c r="AA356" s="49">
        <v>192</v>
      </c>
      <c r="AB356" s="49">
        <v>90750</v>
      </c>
      <c r="AC356" s="49">
        <v>252</v>
      </c>
      <c r="AD356" s="49">
        <v>118950</v>
      </c>
      <c r="AE356" s="49">
        <v>273</v>
      </c>
      <c r="AF356" s="49">
        <v>128820</v>
      </c>
      <c r="AG356" s="49">
        <v>4083</v>
      </c>
      <c r="AH356" s="49">
        <v>1925130</v>
      </c>
    </row>
    <row r="357" spans="1:34">
      <c r="A357" s="50" t="s">
        <v>50</v>
      </c>
      <c r="B357" s="50" t="s">
        <v>1102</v>
      </c>
      <c r="C357" s="50" t="s">
        <v>1103</v>
      </c>
      <c r="D357" s="50" t="s">
        <v>1104</v>
      </c>
      <c r="E357" s="50" t="s">
        <v>54</v>
      </c>
      <c r="F357" s="50" t="s">
        <v>55</v>
      </c>
      <c r="G357" s="50" t="s">
        <v>56</v>
      </c>
      <c r="H357" s="50" t="s">
        <v>55</v>
      </c>
      <c r="M357" s="49">
        <v>18</v>
      </c>
      <c r="N357" s="49">
        <v>4230</v>
      </c>
      <c r="S357" s="49">
        <v>18</v>
      </c>
      <c r="T357" s="49">
        <v>4230</v>
      </c>
      <c r="Y357" s="49">
        <v>18</v>
      </c>
      <c r="Z357" s="49">
        <v>4230</v>
      </c>
      <c r="AE357" s="49">
        <v>18</v>
      </c>
      <c r="AF357" s="49">
        <v>4230</v>
      </c>
      <c r="AG357" s="49">
        <v>72</v>
      </c>
      <c r="AH357" s="49">
        <v>16920</v>
      </c>
    </row>
    <row r="358" spans="1:34">
      <c r="A358" s="50" t="s">
        <v>50</v>
      </c>
      <c r="B358" s="50" t="s">
        <v>1105</v>
      </c>
      <c r="C358" s="50" t="s">
        <v>1106</v>
      </c>
      <c r="D358" s="50" t="s">
        <v>1107</v>
      </c>
      <c r="E358" s="50" t="s">
        <v>69</v>
      </c>
      <c r="F358" s="50" t="s">
        <v>70</v>
      </c>
      <c r="G358" s="50" t="s">
        <v>71</v>
      </c>
      <c r="H358" s="50" t="s">
        <v>72</v>
      </c>
      <c r="I358" s="49">
        <v>0</v>
      </c>
      <c r="J358" s="49">
        <v>0</v>
      </c>
      <c r="K358" s="49">
        <v>0</v>
      </c>
      <c r="L358" s="49">
        <v>0</v>
      </c>
      <c r="M358" s="49">
        <v>0</v>
      </c>
      <c r="N358" s="49">
        <v>0</v>
      </c>
      <c r="O358" s="49">
        <v>0</v>
      </c>
      <c r="P358" s="49">
        <v>0</v>
      </c>
      <c r="Q358" s="49">
        <v>0</v>
      </c>
      <c r="R358" s="49">
        <v>0</v>
      </c>
      <c r="S358" s="49">
        <v>0</v>
      </c>
      <c r="T358" s="49">
        <v>0</v>
      </c>
      <c r="U358" s="49">
        <v>0</v>
      </c>
      <c r="V358" s="49">
        <v>0</v>
      </c>
      <c r="W358" s="49">
        <v>0</v>
      </c>
      <c r="X358" s="49">
        <v>0</v>
      </c>
      <c r="Y358" s="49">
        <v>0</v>
      </c>
      <c r="Z358" s="49">
        <v>0</v>
      </c>
      <c r="AA358" s="49">
        <v>0</v>
      </c>
      <c r="AB358" s="49">
        <v>0</v>
      </c>
      <c r="AC358" s="49">
        <v>0</v>
      </c>
      <c r="AD358" s="49">
        <v>0</v>
      </c>
      <c r="AE358" s="49">
        <v>0</v>
      </c>
      <c r="AF358" s="49">
        <v>0</v>
      </c>
      <c r="AG358" s="49">
        <v>0</v>
      </c>
      <c r="AH358" s="49">
        <v>0</v>
      </c>
    </row>
    <row r="359" spans="1:34">
      <c r="A359" s="50" t="s">
        <v>50</v>
      </c>
      <c r="B359" s="50" t="s">
        <v>1108</v>
      </c>
      <c r="C359" s="50" t="s">
        <v>1109</v>
      </c>
      <c r="D359" s="50" t="s">
        <v>1110</v>
      </c>
      <c r="E359" s="50" t="s">
        <v>69</v>
      </c>
      <c r="F359" s="50" t="s">
        <v>55</v>
      </c>
      <c r="G359" s="50" t="s">
        <v>56</v>
      </c>
      <c r="H359" s="50" t="s">
        <v>55</v>
      </c>
      <c r="I359" s="49">
        <v>40</v>
      </c>
      <c r="J359" s="49">
        <v>10010</v>
      </c>
      <c r="K359" s="49">
        <v>40</v>
      </c>
      <c r="L359" s="49">
        <v>10010</v>
      </c>
      <c r="M359" s="49">
        <v>40</v>
      </c>
      <c r="N359" s="49">
        <v>10010</v>
      </c>
      <c r="O359" s="49">
        <v>40</v>
      </c>
      <c r="P359" s="49">
        <v>10010</v>
      </c>
      <c r="Q359" s="49">
        <v>40</v>
      </c>
      <c r="R359" s="49">
        <v>10010</v>
      </c>
      <c r="S359" s="49">
        <v>40</v>
      </c>
      <c r="T359" s="49">
        <v>10010</v>
      </c>
      <c r="U359" s="49">
        <v>40</v>
      </c>
      <c r="V359" s="49">
        <v>10010</v>
      </c>
      <c r="W359" s="49">
        <v>40</v>
      </c>
      <c r="X359" s="49">
        <v>10010</v>
      </c>
      <c r="Y359" s="49">
        <v>40</v>
      </c>
      <c r="Z359" s="49">
        <v>10010</v>
      </c>
      <c r="AA359" s="49">
        <v>40</v>
      </c>
      <c r="AB359" s="49">
        <v>10010</v>
      </c>
      <c r="AC359" s="49">
        <v>40</v>
      </c>
      <c r="AD359" s="49">
        <v>10010</v>
      </c>
      <c r="AE359" s="49">
        <v>40</v>
      </c>
      <c r="AF359" s="49">
        <v>10010</v>
      </c>
      <c r="AG359" s="49">
        <v>480</v>
      </c>
      <c r="AH359" s="49">
        <v>120120</v>
      </c>
    </row>
    <row r="360" spans="1:34">
      <c r="A360" s="50" t="s">
        <v>50</v>
      </c>
      <c r="B360" s="50" t="s">
        <v>1111</v>
      </c>
      <c r="C360" s="50" t="s">
        <v>1112</v>
      </c>
      <c r="D360" s="50" t="s">
        <v>1113</v>
      </c>
      <c r="E360" s="50" t="s">
        <v>69</v>
      </c>
      <c r="F360" s="50" t="s">
        <v>55</v>
      </c>
      <c r="G360" s="50" t="s">
        <v>56</v>
      </c>
      <c r="H360" s="50" t="s">
        <v>55</v>
      </c>
      <c r="I360" s="49">
        <v>40</v>
      </c>
      <c r="J360" s="49">
        <v>0</v>
      </c>
      <c r="K360" s="49">
        <v>40</v>
      </c>
      <c r="L360" s="49">
        <v>0</v>
      </c>
      <c r="M360" s="49">
        <v>40</v>
      </c>
      <c r="N360" s="49">
        <v>0</v>
      </c>
      <c r="O360" s="49">
        <v>40</v>
      </c>
      <c r="P360" s="49">
        <v>0</v>
      </c>
      <c r="Q360" s="49">
        <v>40</v>
      </c>
      <c r="R360" s="49">
        <v>0</v>
      </c>
      <c r="S360" s="49">
        <v>40</v>
      </c>
      <c r="T360" s="49">
        <v>0</v>
      </c>
      <c r="U360" s="49">
        <v>40</v>
      </c>
      <c r="V360" s="49">
        <v>0</v>
      </c>
      <c r="W360" s="49">
        <v>40</v>
      </c>
      <c r="X360" s="49">
        <v>0</v>
      </c>
      <c r="Y360" s="49">
        <v>40</v>
      </c>
      <c r="Z360" s="49">
        <v>0</v>
      </c>
      <c r="AA360" s="49">
        <v>40</v>
      </c>
      <c r="AB360" s="49">
        <v>0</v>
      </c>
      <c r="AC360" s="49">
        <v>40</v>
      </c>
      <c r="AD360" s="49">
        <v>0</v>
      </c>
      <c r="AE360" s="49">
        <v>40</v>
      </c>
      <c r="AF360" s="49">
        <v>0</v>
      </c>
      <c r="AG360" s="49">
        <v>480</v>
      </c>
      <c r="AH360" s="49">
        <v>0</v>
      </c>
    </row>
    <row r="361" spans="1:34">
      <c r="A361" s="50" t="s">
        <v>50</v>
      </c>
      <c r="B361" s="50" t="s">
        <v>1114</v>
      </c>
      <c r="C361" s="50" t="s">
        <v>1115</v>
      </c>
      <c r="D361" s="50" t="s">
        <v>1116</v>
      </c>
      <c r="E361" s="50" t="s">
        <v>69</v>
      </c>
      <c r="F361" s="50" t="s">
        <v>55</v>
      </c>
      <c r="G361" s="50" t="s">
        <v>56</v>
      </c>
      <c r="H361" s="50" t="s">
        <v>55</v>
      </c>
      <c r="I361" s="49">
        <v>48</v>
      </c>
      <c r="J361" s="49">
        <v>11930</v>
      </c>
      <c r="K361" s="49">
        <v>48</v>
      </c>
      <c r="L361" s="49">
        <v>11930</v>
      </c>
      <c r="M361" s="49">
        <v>48</v>
      </c>
      <c r="N361" s="49">
        <v>11930</v>
      </c>
      <c r="O361" s="49">
        <v>48</v>
      </c>
      <c r="P361" s="49">
        <v>11930</v>
      </c>
      <c r="Q361" s="49">
        <v>48</v>
      </c>
      <c r="R361" s="49">
        <v>11930</v>
      </c>
      <c r="S361" s="49">
        <v>48</v>
      </c>
      <c r="T361" s="49">
        <v>11930</v>
      </c>
      <c r="U361" s="49">
        <v>48</v>
      </c>
      <c r="V361" s="49">
        <v>11930</v>
      </c>
      <c r="W361" s="49">
        <v>48</v>
      </c>
      <c r="X361" s="49">
        <v>11930</v>
      </c>
      <c r="Y361" s="49">
        <v>48</v>
      </c>
      <c r="Z361" s="49">
        <v>11930</v>
      </c>
      <c r="AA361" s="49">
        <v>48</v>
      </c>
      <c r="AB361" s="49">
        <v>11930</v>
      </c>
      <c r="AC361" s="49">
        <v>48</v>
      </c>
      <c r="AD361" s="49">
        <v>11930</v>
      </c>
      <c r="AE361" s="49">
        <v>48</v>
      </c>
      <c r="AF361" s="49">
        <v>11930</v>
      </c>
      <c r="AG361" s="49">
        <v>576</v>
      </c>
      <c r="AH361" s="49">
        <v>143160</v>
      </c>
    </row>
    <row r="362" spans="1:34">
      <c r="A362" s="50" t="s">
        <v>50</v>
      </c>
      <c r="B362" s="50" t="s">
        <v>1117</v>
      </c>
      <c r="C362" s="50" t="s">
        <v>1118</v>
      </c>
      <c r="D362" s="50" t="s">
        <v>1119</v>
      </c>
      <c r="E362" s="50" t="s">
        <v>69</v>
      </c>
      <c r="F362" s="50" t="s">
        <v>55</v>
      </c>
      <c r="G362" s="50" t="s">
        <v>56</v>
      </c>
      <c r="H362" s="50" t="s">
        <v>55</v>
      </c>
      <c r="I362" s="49">
        <v>40</v>
      </c>
      <c r="J362" s="49">
        <v>10010</v>
      </c>
      <c r="K362" s="49">
        <v>40</v>
      </c>
      <c r="L362" s="49">
        <v>10010</v>
      </c>
      <c r="M362" s="49">
        <v>40</v>
      </c>
      <c r="N362" s="49">
        <v>10010</v>
      </c>
      <c r="O362" s="49">
        <v>40</v>
      </c>
      <c r="P362" s="49">
        <v>10010</v>
      </c>
      <c r="Q362" s="49">
        <v>40</v>
      </c>
      <c r="R362" s="49">
        <v>10010</v>
      </c>
      <c r="S362" s="49">
        <v>40</v>
      </c>
      <c r="T362" s="49">
        <v>10010</v>
      </c>
      <c r="U362" s="49">
        <v>40</v>
      </c>
      <c r="V362" s="49">
        <v>10010</v>
      </c>
      <c r="W362" s="49">
        <v>40</v>
      </c>
      <c r="X362" s="49">
        <v>10010</v>
      </c>
      <c r="Y362" s="49">
        <v>40</v>
      </c>
      <c r="Z362" s="49">
        <v>10010</v>
      </c>
      <c r="AA362" s="49">
        <v>40</v>
      </c>
      <c r="AB362" s="49">
        <v>10010</v>
      </c>
      <c r="AC362" s="49">
        <v>40</v>
      </c>
      <c r="AD362" s="49">
        <v>10010</v>
      </c>
      <c r="AE362" s="49">
        <v>40</v>
      </c>
      <c r="AF362" s="49">
        <v>10010</v>
      </c>
      <c r="AG362" s="49">
        <v>480</v>
      </c>
      <c r="AH362" s="49">
        <v>120120</v>
      </c>
    </row>
    <row r="363" spans="1:34">
      <c r="A363" s="50" t="s">
        <v>50</v>
      </c>
      <c r="B363" s="50" t="s">
        <v>1120</v>
      </c>
      <c r="C363" s="50" t="s">
        <v>1121</v>
      </c>
      <c r="D363" s="50" t="s">
        <v>1119</v>
      </c>
      <c r="E363" s="50" t="s">
        <v>69</v>
      </c>
      <c r="F363" s="50" t="s">
        <v>55</v>
      </c>
      <c r="G363" s="50" t="s">
        <v>56</v>
      </c>
      <c r="H363" s="50" t="s">
        <v>55</v>
      </c>
      <c r="I363" s="49">
        <v>40</v>
      </c>
      <c r="J363" s="49">
        <v>10010</v>
      </c>
      <c r="K363" s="49">
        <v>40</v>
      </c>
      <c r="L363" s="49">
        <v>10010</v>
      </c>
      <c r="M363" s="49">
        <v>40</v>
      </c>
      <c r="N363" s="49">
        <v>10010</v>
      </c>
      <c r="O363" s="49">
        <v>40</v>
      </c>
      <c r="P363" s="49">
        <v>10010</v>
      </c>
      <c r="Q363" s="49">
        <v>40</v>
      </c>
      <c r="R363" s="49">
        <v>10010</v>
      </c>
      <c r="S363" s="49">
        <v>40</v>
      </c>
      <c r="T363" s="49">
        <v>10010</v>
      </c>
      <c r="U363" s="49">
        <v>40</v>
      </c>
      <c r="V363" s="49">
        <v>10010</v>
      </c>
      <c r="W363" s="49">
        <v>40</v>
      </c>
      <c r="X363" s="49">
        <v>10010</v>
      </c>
      <c r="Y363" s="49">
        <v>40</v>
      </c>
      <c r="Z363" s="49">
        <v>10010</v>
      </c>
      <c r="AA363" s="49">
        <v>40</v>
      </c>
      <c r="AB363" s="49">
        <v>10010</v>
      </c>
      <c r="AC363" s="49">
        <v>40</v>
      </c>
      <c r="AD363" s="49">
        <v>10010</v>
      </c>
      <c r="AE363" s="49">
        <v>40</v>
      </c>
      <c r="AF363" s="49">
        <v>10010</v>
      </c>
      <c r="AG363" s="49">
        <v>480</v>
      </c>
      <c r="AH363" s="49">
        <v>120120</v>
      </c>
    </row>
    <row r="364" spans="1:34">
      <c r="A364" s="50" t="s">
        <v>50</v>
      </c>
      <c r="B364" s="50" t="s">
        <v>1122</v>
      </c>
      <c r="C364" s="50" t="s">
        <v>1123</v>
      </c>
      <c r="D364" s="50" t="s">
        <v>1119</v>
      </c>
      <c r="E364" s="50" t="s">
        <v>69</v>
      </c>
      <c r="F364" s="50" t="s">
        <v>55</v>
      </c>
      <c r="G364" s="50" t="s">
        <v>56</v>
      </c>
      <c r="H364" s="50" t="s">
        <v>55</v>
      </c>
      <c r="I364" s="49">
        <v>48</v>
      </c>
      <c r="J364" s="49">
        <v>11930</v>
      </c>
      <c r="K364" s="49">
        <v>48</v>
      </c>
      <c r="L364" s="49">
        <v>11930</v>
      </c>
      <c r="M364" s="49">
        <v>48</v>
      </c>
      <c r="N364" s="49">
        <v>11930</v>
      </c>
      <c r="O364" s="49">
        <v>48</v>
      </c>
      <c r="P364" s="49">
        <v>11930</v>
      </c>
      <c r="Q364" s="49">
        <v>48</v>
      </c>
      <c r="R364" s="49">
        <v>11930</v>
      </c>
      <c r="S364" s="49">
        <v>48</v>
      </c>
      <c r="T364" s="49">
        <v>11930</v>
      </c>
      <c r="U364" s="49">
        <v>48</v>
      </c>
      <c r="V364" s="49">
        <v>11930</v>
      </c>
      <c r="W364" s="49">
        <v>48</v>
      </c>
      <c r="X364" s="49">
        <v>11930</v>
      </c>
      <c r="Y364" s="49">
        <v>48</v>
      </c>
      <c r="Z364" s="49">
        <v>11930</v>
      </c>
      <c r="AA364" s="49">
        <v>48</v>
      </c>
      <c r="AB364" s="49">
        <v>11930</v>
      </c>
      <c r="AC364" s="49">
        <v>48</v>
      </c>
      <c r="AD364" s="49">
        <v>11930</v>
      </c>
      <c r="AE364" s="49">
        <v>48</v>
      </c>
      <c r="AF364" s="49">
        <v>11930</v>
      </c>
      <c r="AG364" s="49">
        <v>576</v>
      </c>
      <c r="AH364" s="49">
        <v>143160</v>
      </c>
    </row>
    <row r="365" spans="1:34">
      <c r="A365" s="50" t="s">
        <v>50</v>
      </c>
      <c r="B365" s="50" t="s">
        <v>1124</v>
      </c>
      <c r="C365" s="50" t="s">
        <v>1125</v>
      </c>
      <c r="D365" s="50" t="s">
        <v>1119</v>
      </c>
      <c r="E365" s="50" t="s">
        <v>69</v>
      </c>
      <c r="F365" s="50" t="s">
        <v>55</v>
      </c>
      <c r="G365" s="50" t="s">
        <v>56</v>
      </c>
      <c r="H365" s="50" t="s">
        <v>55</v>
      </c>
      <c r="I365" s="49">
        <v>40</v>
      </c>
      <c r="J365" s="49">
        <v>10010</v>
      </c>
      <c r="K365" s="49">
        <v>40</v>
      </c>
      <c r="L365" s="49">
        <v>10010</v>
      </c>
      <c r="M365" s="49">
        <v>40</v>
      </c>
      <c r="N365" s="49">
        <v>10010</v>
      </c>
      <c r="O365" s="49">
        <v>40</v>
      </c>
      <c r="P365" s="49">
        <v>10010</v>
      </c>
      <c r="Q365" s="49">
        <v>40</v>
      </c>
      <c r="R365" s="49">
        <v>10010</v>
      </c>
      <c r="S365" s="49">
        <v>40</v>
      </c>
      <c r="T365" s="49">
        <v>10010</v>
      </c>
      <c r="U365" s="49">
        <v>40</v>
      </c>
      <c r="V365" s="49">
        <v>10010</v>
      </c>
      <c r="W365" s="49">
        <v>40</v>
      </c>
      <c r="X365" s="49">
        <v>10010</v>
      </c>
      <c r="Y365" s="49">
        <v>40</v>
      </c>
      <c r="Z365" s="49">
        <v>10010</v>
      </c>
      <c r="AA365" s="49">
        <v>40</v>
      </c>
      <c r="AB365" s="49">
        <v>10010</v>
      </c>
      <c r="AC365" s="49">
        <v>40</v>
      </c>
      <c r="AD365" s="49">
        <v>10010</v>
      </c>
      <c r="AE365" s="49">
        <v>40</v>
      </c>
      <c r="AF365" s="49">
        <v>10010</v>
      </c>
      <c r="AG365" s="49">
        <v>480</v>
      </c>
      <c r="AH365" s="49">
        <v>120120</v>
      </c>
    </row>
    <row r="366" spans="1:34">
      <c r="A366" s="50" t="s">
        <v>50</v>
      </c>
      <c r="B366" s="50" t="s">
        <v>1126</v>
      </c>
      <c r="C366" s="50" t="s">
        <v>1127</v>
      </c>
      <c r="D366" s="50" t="s">
        <v>1128</v>
      </c>
      <c r="E366" s="50" t="s">
        <v>69</v>
      </c>
      <c r="F366" s="50" t="s">
        <v>55</v>
      </c>
      <c r="G366" s="50" t="s">
        <v>56</v>
      </c>
      <c r="H366" s="50" t="s">
        <v>55</v>
      </c>
      <c r="I366" s="49">
        <v>40</v>
      </c>
      <c r="J366" s="49">
        <v>10010</v>
      </c>
      <c r="K366" s="49">
        <v>40</v>
      </c>
      <c r="L366" s="49">
        <v>10010</v>
      </c>
      <c r="M366" s="49">
        <v>40</v>
      </c>
      <c r="N366" s="49">
        <v>10010</v>
      </c>
      <c r="O366" s="49">
        <v>40</v>
      </c>
      <c r="P366" s="49">
        <v>10010</v>
      </c>
      <c r="Q366" s="49">
        <v>40</v>
      </c>
      <c r="R366" s="49">
        <v>10010</v>
      </c>
      <c r="S366" s="49">
        <v>40</v>
      </c>
      <c r="T366" s="49">
        <v>10010</v>
      </c>
      <c r="U366" s="49">
        <v>40</v>
      </c>
      <c r="V366" s="49">
        <v>10010</v>
      </c>
      <c r="W366" s="49">
        <v>40</v>
      </c>
      <c r="X366" s="49">
        <v>10010</v>
      </c>
      <c r="Y366" s="49">
        <v>40</v>
      </c>
      <c r="Z366" s="49">
        <v>10010</v>
      </c>
      <c r="AA366" s="49">
        <v>40</v>
      </c>
      <c r="AB366" s="49">
        <v>10010</v>
      </c>
      <c r="AC366" s="49">
        <v>40</v>
      </c>
      <c r="AD366" s="49">
        <v>10010</v>
      </c>
      <c r="AE366" s="49">
        <v>40</v>
      </c>
      <c r="AF366" s="49">
        <v>10010</v>
      </c>
      <c r="AG366" s="49">
        <v>480</v>
      </c>
      <c r="AH366" s="49">
        <v>120120</v>
      </c>
    </row>
    <row r="367" spans="1:34">
      <c r="A367" s="50" t="s">
        <v>50</v>
      </c>
      <c r="B367" s="50" t="s">
        <v>1129</v>
      </c>
      <c r="C367" s="50" t="s">
        <v>1130</v>
      </c>
      <c r="D367" s="50" t="s">
        <v>1131</v>
      </c>
      <c r="E367" s="50" t="s">
        <v>69</v>
      </c>
      <c r="F367" s="50" t="s">
        <v>55</v>
      </c>
      <c r="G367" s="50" t="s">
        <v>56</v>
      </c>
      <c r="H367" s="50" t="s">
        <v>55</v>
      </c>
      <c r="I367" s="49">
        <v>40</v>
      </c>
      <c r="J367" s="49">
        <v>10010</v>
      </c>
      <c r="K367" s="49">
        <v>40</v>
      </c>
      <c r="L367" s="49">
        <v>10010</v>
      </c>
      <c r="M367" s="49">
        <v>40</v>
      </c>
      <c r="N367" s="49">
        <v>10010</v>
      </c>
      <c r="O367" s="49">
        <v>40</v>
      </c>
      <c r="P367" s="49">
        <v>10010</v>
      </c>
      <c r="Q367" s="49">
        <v>40</v>
      </c>
      <c r="R367" s="49">
        <v>10010</v>
      </c>
      <c r="S367" s="49">
        <v>40</v>
      </c>
      <c r="T367" s="49">
        <v>10010</v>
      </c>
      <c r="U367" s="49">
        <v>40</v>
      </c>
      <c r="V367" s="49">
        <v>10010</v>
      </c>
      <c r="W367" s="49">
        <v>40</v>
      </c>
      <c r="X367" s="49">
        <v>10010</v>
      </c>
      <c r="Y367" s="49">
        <v>40</v>
      </c>
      <c r="Z367" s="49">
        <v>10010</v>
      </c>
      <c r="AA367" s="49">
        <v>40</v>
      </c>
      <c r="AB367" s="49">
        <v>10010</v>
      </c>
      <c r="AC367" s="49">
        <v>40</v>
      </c>
      <c r="AD367" s="49">
        <v>10010</v>
      </c>
      <c r="AE367" s="49">
        <v>40</v>
      </c>
      <c r="AF367" s="49">
        <v>10010</v>
      </c>
      <c r="AG367" s="49">
        <v>480</v>
      </c>
      <c r="AH367" s="49">
        <v>120120</v>
      </c>
    </row>
    <row r="368" spans="1:34">
      <c r="A368" s="50" t="s">
        <v>50</v>
      </c>
      <c r="B368" s="50" t="s">
        <v>1132</v>
      </c>
      <c r="C368" s="50" t="s">
        <v>1133</v>
      </c>
      <c r="D368" s="50" t="s">
        <v>1134</v>
      </c>
      <c r="E368" s="50" t="s">
        <v>69</v>
      </c>
      <c r="F368" s="50" t="s">
        <v>55</v>
      </c>
      <c r="G368" s="50" t="s">
        <v>56</v>
      </c>
      <c r="H368" s="50" t="s">
        <v>55</v>
      </c>
      <c r="I368" s="49">
        <v>40</v>
      </c>
      <c r="J368" s="49">
        <v>10010</v>
      </c>
      <c r="K368" s="49">
        <v>40</v>
      </c>
      <c r="L368" s="49">
        <v>10010</v>
      </c>
      <c r="M368" s="49">
        <v>40</v>
      </c>
      <c r="N368" s="49">
        <v>10010</v>
      </c>
      <c r="O368" s="49">
        <v>40</v>
      </c>
      <c r="P368" s="49">
        <v>10010</v>
      </c>
      <c r="Q368" s="49">
        <v>40</v>
      </c>
      <c r="R368" s="49">
        <v>10010</v>
      </c>
      <c r="S368" s="49">
        <v>40</v>
      </c>
      <c r="T368" s="49">
        <v>10010</v>
      </c>
      <c r="U368" s="49">
        <v>40</v>
      </c>
      <c r="V368" s="49">
        <v>10010</v>
      </c>
      <c r="W368" s="49">
        <v>40</v>
      </c>
      <c r="X368" s="49">
        <v>10010</v>
      </c>
      <c r="Y368" s="49">
        <v>40</v>
      </c>
      <c r="Z368" s="49">
        <v>10010</v>
      </c>
      <c r="AA368" s="49">
        <v>40</v>
      </c>
      <c r="AB368" s="49">
        <v>10010</v>
      </c>
      <c r="AC368" s="49">
        <v>40</v>
      </c>
      <c r="AD368" s="49">
        <v>10010</v>
      </c>
      <c r="AE368" s="49">
        <v>40</v>
      </c>
      <c r="AF368" s="49">
        <v>10010</v>
      </c>
      <c r="AG368" s="49">
        <v>480</v>
      </c>
      <c r="AH368" s="49">
        <v>120120</v>
      </c>
    </row>
    <row r="369" spans="1:34">
      <c r="A369" s="50" t="s">
        <v>50</v>
      </c>
      <c r="B369" s="50" t="s">
        <v>1135</v>
      </c>
      <c r="C369" s="50" t="s">
        <v>1136</v>
      </c>
      <c r="D369" s="50" t="s">
        <v>1137</v>
      </c>
      <c r="E369" s="50" t="s">
        <v>69</v>
      </c>
      <c r="F369" s="50" t="s">
        <v>55</v>
      </c>
      <c r="G369" s="50" t="s">
        <v>56</v>
      </c>
      <c r="H369" s="50" t="s">
        <v>55</v>
      </c>
      <c r="I369" s="49">
        <v>40</v>
      </c>
      <c r="J369" s="49">
        <v>10010</v>
      </c>
      <c r="K369" s="49">
        <v>40</v>
      </c>
      <c r="L369" s="49">
        <v>10010</v>
      </c>
      <c r="M369" s="49">
        <v>40</v>
      </c>
      <c r="N369" s="49">
        <v>10010</v>
      </c>
      <c r="O369" s="49">
        <v>40</v>
      </c>
      <c r="P369" s="49">
        <v>10010</v>
      </c>
      <c r="Q369" s="49">
        <v>40</v>
      </c>
      <c r="R369" s="49">
        <v>10010</v>
      </c>
      <c r="S369" s="49">
        <v>40</v>
      </c>
      <c r="T369" s="49">
        <v>10010</v>
      </c>
      <c r="U369" s="49">
        <v>40</v>
      </c>
      <c r="V369" s="49">
        <v>10010</v>
      </c>
      <c r="W369" s="49">
        <v>40</v>
      </c>
      <c r="X369" s="49">
        <v>10010</v>
      </c>
      <c r="Y369" s="49">
        <v>40</v>
      </c>
      <c r="Z369" s="49">
        <v>10010</v>
      </c>
      <c r="AA369" s="49">
        <v>40</v>
      </c>
      <c r="AB369" s="49">
        <v>10010</v>
      </c>
      <c r="AC369" s="49">
        <v>40</v>
      </c>
      <c r="AD369" s="49">
        <v>10010</v>
      </c>
      <c r="AE369" s="49">
        <v>40</v>
      </c>
      <c r="AF369" s="49">
        <v>10010</v>
      </c>
      <c r="AG369" s="49">
        <v>480</v>
      </c>
      <c r="AH369" s="49">
        <v>120120</v>
      </c>
    </row>
    <row r="370" spans="1:34">
      <c r="A370" s="50" t="s">
        <v>50</v>
      </c>
      <c r="B370" s="50" t="s">
        <v>1138</v>
      </c>
      <c r="C370" s="50" t="s">
        <v>1139</v>
      </c>
      <c r="D370" s="50" t="s">
        <v>1140</v>
      </c>
      <c r="E370" s="50" t="s">
        <v>69</v>
      </c>
      <c r="F370" s="50" t="s">
        <v>55</v>
      </c>
      <c r="G370" s="50" t="s">
        <v>56</v>
      </c>
      <c r="H370" s="50" t="s">
        <v>55</v>
      </c>
      <c r="I370" s="49">
        <v>48</v>
      </c>
      <c r="J370" s="49">
        <v>11930</v>
      </c>
      <c r="K370" s="49">
        <v>48</v>
      </c>
      <c r="L370" s="49">
        <v>11930</v>
      </c>
      <c r="M370" s="49">
        <v>48</v>
      </c>
      <c r="N370" s="49">
        <v>11930</v>
      </c>
      <c r="O370" s="49">
        <v>48</v>
      </c>
      <c r="P370" s="49">
        <v>11930</v>
      </c>
      <c r="Q370" s="49">
        <v>48</v>
      </c>
      <c r="R370" s="49">
        <v>11930</v>
      </c>
      <c r="S370" s="49">
        <v>48</v>
      </c>
      <c r="T370" s="49">
        <v>11930</v>
      </c>
      <c r="U370" s="49">
        <v>48</v>
      </c>
      <c r="V370" s="49">
        <v>11930</v>
      </c>
      <c r="W370" s="49">
        <v>48</v>
      </c>
      <c r="X370" s="49">
        <v>11930</v>
      </c>
      <c r="Y370" s="49">
        <v>48</v>
      </c>
      <c r="Z370" s="49">
        <v>11930</v>
      </c>
      <c r="AA370" s="49">
        <v>48</v>
      </c>
      <c r="AB370" s="49">
        <v>11930</v>
      </c>
      <c r="AC370" s="49">
        <v>48</v>
      </c>
      <c r="AD370" s="49">
        <v>11930</v>
      </c>
      <c r="AE370" s="49">
        <v>48</v>
      </c>
      <c r="AF370" s="49">
        <v>11930</v>
      </c>
      <c r="AG370" s="49">
        <v>576</v>
      </c>
      <c r="AH370" s="49">
        <v>143160</v>
      </c>
    </row>
    <row r="371" spans="1:34">
      <c r="A371" s="50" t="s">
        <v>50</v>
      </c>
      <c r="B371" s="50" t="s">
        <v>1141</v>
      </c>
      <c r="C371" s="50" t="s">
        <v>1142</v>
      </c>
      <c r="D371" s="50" t="s">
        <v>1140</v>
      </c>
      <c r="E371" s="50" t="s">
        <v>69</v>
      </c>
      <c r="F371" s="50" t="s">
        <v>55</v>
      </c>
      <c r="G371" s="50" t="s">
        <v>56</v>
      </c>
      <c r="H371" s="50" t="s">
        <v>55</v>
      </c>
      <c r="I371" s="49">
        <v>32</v>
      </c>
      <c r="J371" s="49">
        <v>8090</v>
      </c>
      <c r="K371" s="49">
        <v>32</v>
      </c>
      <c r="L371" s="49">
        <v>8090</v>
      </c>
      <c r="M371" s="49">
        <v>32</v>
      </c>
      <c r="N371" s="49">
        <v>8090</v>
      </c>
      <c r="O371" s="49">
        <v>32</v>
      </c>
      <c r="P371" s="49">
        <v>8090</v>
      </c>
      <c r="Q371" s="49">
        <v>32</v>
      </c>
      <c r="R371" s="49">
        <v>8090</v>
      </c>
      <c r="S371" s="49">
        <v>32</v>
      </c>
      <c r="T371" s="49">
        <v>8090</v>
      </c>
      <c r="U371" s="49">
        <v>32</v>
      </c>
      <c r="V371" s="49">
        <v>8090</v>
      </c>
      <c r="W371" s="49">
        <v>32</v>
      </c>
      <c r="X371" s="49">
        <v>8090</v>
      </c>
      <c r="Y371" s="49">
        <v>32</v>
      </c>
      <c r="Z371" s="49">
        <v>8090</v>
      </c>
      <c r="AA371" s="49">
        <v>32</v>
      </c>
      <c r="AB371" s="49">
        <v>8090</v>
      </c>
      <c r="AC371" s="49">
        <v>32</v>
      </c>
      <c r="AD371" s="49">
        <v>8090</v>
      </c>
      <c r="AE371" s="49">
        <v>32</v>
      </c>
      <c r="AF371" s="49">
        <v>8090</v>
      </c>
      <c r="AG371" s="49">
        <v>384</v>
      </c>
      <c r="AH371" s="49">
        <v>97080</v>
      </c>
    </row>
    <row r="372" spans="1:34">
      <c r="A372" s="50" t="s">
        <v>50</v>
      </c>
      <c r="B372" s="50" t="s">
        <v>1143</v>
      </c>
      <c r="C372" s="50" t="s">
        <v>1144</v>
      </c>
      <c r="D372" s="50" t="s">
        <v>1070</v>
      </c>
      <c r="E372" s="50" t="s">
        <v>69</v>
      </c>
      <c r="F372" s="50" t="s">
        <v>55</v>
      </c>
      <c r="G372" s="50" t="s">
        <v>56</v>
      </c>
      <c r="H372" s="50" t="s">
        <v>55</v>
      </c>
      <c r="I372" s="49">
        <v>40</v>
      </c>
      <c r="J372" s="49">
        <v>10010</v>
      </c>
      <c r="K372" s="49">
        <v>40</v>
      </c>
      <c r="L372" s="49">
        <v>10010</v>
      </c>
      <c r="M372" s="49">
        <v>40</v>
      </c>
      <c r="N372" s="49">
        <v>10010</v>
      </c>
      <c r="O372" s="49">
        <v>40</v>
      </c>
      <c r="P372" s="49">
        <v>10010</v>
      </c>
      <c r="Q372" s="49">
        <v>40</v>
      </c>
      <c r="R372" s="49">
        <v>10010</v>
      </c>
      <c r="S372" s="49">
        <v>40</v>
      </c>
      <c r="T372" s="49">
        <v>10010</v>
      </c>
      <c r="U372" s="49">
        <v>40</v>
      </c>
      <c r="V372" s="49">
        <v>10010</v>
      </c>
      <c r="W372" s="49">
        <v>40</v>
      </c>
      <c r="X372" s="49">
        <v>10010</v>
      </c>
      <c r="Y372" s="49">
        <v>40</v>
      </c>
      <c r="Z372" s="49">
        <v>10010</v>
      </c>
      <c r="AA372" s="49">
        <v>40</v>
      </c>
      <c r="AB372" s="49">
        <v>10010</v>
      </c>
      <c r="AC372" s="49">
        <v>40</v>
      </c>
      <c r="AD372" s="49">
        <v>10010</v>
      </c>
      <c r="AE372" s="49">
        <v>40</v>
      </c>
      <c r="AF372" s="49">
        <v>10010</v>
      </c>
      <c r="AG372" s="49">
        <v>480</v>
      </c>
      <c r="AH372" s="49">
        <v>120120</v>
      </c>
    </row>
    <row r="373" spans="1:34">
      <c r="A373" s="50" t="s">
        <v>50</v>
      </c>
      <c r="B373" s="50" t="s">
        <v>1145</v>
      </c>
      <c r="C373" s="50" t="s">
        <v>1146</v>
      </c>
      <c r="D373" s="50" t="s">
        <v>1140</v>
      </c>
      <c r="E373" s="50" t="s">
        <v>69</v>
      </c>
      <c r="F373" s="50" t="s">
        <v>55</v>
      </c>
      <c r="G373" s="50" t="s">
        <v>56</v>
      </c>
      <c r="H373" s="50" t="s">
        <v>55</v>
      </c>
      <c r="I373" s="49">
        <v>40</v>
      </c>
      <c r="J373" s="49">
        <v>10010</v>
      </c>
      <c r="K373" s="49">
        <v>40</v>
      </c>
      <c r="L373" s="49">
        <v>10010</v>
      </c>
      <c r="M373" s="49">
        <v>40</v>
      </c>
      <c r="N373" s="49">
        <v>10010</v>
      </c>
      <c r="O373" s="49">
        <v>40</v>
      </c>
      <c r="P373" s="49">
        <v>10010</v>
      </c>
      <c r="Q373" s="49">
        <v>40</v>
      </c>
      <c r="R373" s="49">
        <v>10010</v>
      </c>
      <c r="S373" s="49">
        <v>40</v>
      </c>
      <c r="T373" s="49">
        <v>10010</v>
      </c>
      <c r="U373" s="49">
        <v>40</v>
      </c>
      <c r="V373" s="49">
        <v>10010</v>
      </c>
      <c r="W373" s="49">
        <v>40</v>
      </c>
      <c r="X373" s="49">
        <v>10010</v>
      </c>
      <c r="Y373" s="49">
        <v>40</v>
      </c>
      <c r="Z373" s="49">
        <v>10010</v>
      </c>
      <c r="AA373" s="49">
        <v>40</v>
      </c>
      <c r="AB373" s="49">
        <v>10010</v>
      </c>
      <c r="AC373" s="49">
        <v>40</v>
      </c>
      <c r="AD373" s="49">
        <v>10010</v>
      </c>
      <c r="AE373" s="49">
        <v>40</v>
      </c>
      <c r="AF373" s="49">
        <v>10010</v>
      </c>
      <c r="AG373" s="49">
        <v>480</v>
      </c>
      <c r="AH373" s="49">
        <v>120120</v>
      </c>
    </row>
    <row r="374" spans="1:34">
      <c r="A374" s="50" t="s">
        <v>50</v>
      </c>
      <c r="B374" s="50" t="s">
        <v>1147</v>
      </c>
      <c r="C374" s="50" t="s">
        <v>1148</v>
      </c>
      <c r="D374" s="50" t="s">
        <v>1149</v>
      </c>
      <c r="E374" s="50" t="s">
        <v>69</v>
      </c>
      <c r="F374" s="50" t="s">
        <v>55</v>
      </c>
      <c r="G374" s="50" t="s">
        <v>56</v>
      </c>
      <c r="H374" s="50" t="s">
        <v>55</v>
      </c>
      <c r="I374" s="49">
        <v>39</v>
      </c>
      <c r="J374" s="49">
        <v>0</v>
      </c>
      <c r="K374" s="49">
        <v>39</v>
      </c>
      <c r="L374" s="49">
        <v>0</v>
      </c>
      <c r="M374" s="49">
        <v>39</v>
      </c>
      <c r="N374" s="49">
        <v>0</v>
      </c>
      <c r="O374" s="49">
        <v>39</v>
      </c>
      <c r="P374" s="49">
        <v>0</v>
      </c>
      <c r="Q374" s="49">
        <v>39</v>
      </c>
      <c r="R374" s="49">
        <v>0</v>
      </c>
      <c r="S374" s="49">
        <v>39</v>
      </c>
      <c r="T374" s="49">
        <v>0</v>
      </c>
      <c r="U374" s="49">
        <v>39</v>
      </c>
      <c r="V374" s="49">
        <v>0</v>
      </c>
      <c r="W374" s="49">
        <v>39</v>
      </c>
      <c r="X374" s="49">
        <v>0</v>
      </c>
      <c r="Y374" s="49">
        <v>39</v>
      </c>
      <c r="Z374" s="49">
        <v>0</v>
      </c>
      <c r="AA374" s="49">
        <v>39</v>
      </c>
      <c r="AB374" s="49">
        <v>0</v>
      </c>
      <c r="AC374" s="49">
        <v>39</v>
      </c>
      <c r="AD374" s="49">
        <v>0</v>
      </c>
      <c r="AE374" s="49">
        <v>39</v>
      </c>
      <c r="AF374" s="49">
        <v>0</v>
      </c>
      <c r="AG374" s="49">
        <v>468</v>
      </c>
      <c r="AH374" s="49">
        <v>0</v>
      </c>
    </row>
    <row r="375" spans="1:34">
      <c r="A375" s="50" t="s">
        <v>50</v>
      </c>
      <c r="B375" s="50" t="s">
        <v>1150</v>
      </c>
      <c r="C375" s="50" t="s">
        <v>1151</v>
      </c>
      <c r="D375" s="50" t="s">
        <v>1152</v>
      </c>
      <c r="E375" s="50" t="s">
        <v>69</v>
      </c>
      <c r="F375" s="50" t="s">
        <v>55</v>
      </c>
      <c r="G375" s="50" t="s">
        <v>56</v>
      </c>
      <c r="H375" s="50" t="s">
        <v>55</v>
      </c>
      <c r="I375" s="49">
        <v>40</v>
      </c>
      <c r="J375" s="49">
        <v>10010</v>
      </c>
      <c r="K375" s="49">
        <v>40</v>
      </c>
      <c r="L375" s="49">
        <v>10010</v>
      </c>
      <c r="M375" s="49">
        <v>40</v>
      </c>
      <c r="N375" s="49">
        <v>10010</v>
      </c>
      <c r="O375" s="49">
        <v>40</v>
      </c>
      <c r="P375" s="49">
        <v>10010</v>
      </c>
      <c r="Q375" s="49">
        <v>40</v>
      </c>
      <c r="R375" s="49">
        <v>10010</v>
      </c>
      <c r="S375" s="49">
        <v>40</v>
      </c>
      <c r="T375" s="49">
        <v>10010</v>
      </c>
      <c r="U375" s="49">
        <v>40</v>
      </c>
      <c r="V375" s="49">
        <v>10010</v>
      </c>
      <c r="W375" s="49">
        <v>40</v>
      </c>
      <c r="X375" s="49">
        <v>10010</v>
      </c>
      <c r="Y375" s="49">
        <v>40</v>
      </c>
      <c r="Z375" s="49">
        <v>10010</v>
      </c>
      <c r="AA375" s="49">
        <v>40</v>
      </c>
      <c r="AB375" s="49">
        <v>10010</v>
      </c>
      <c r="AC375" s="49">
        <v>40</v>
      </c>
      <c r="AD375" s="49">
        <v>10010</v>
      </c>
      <c r="AE375" s="49">
        <v>40</v>
      </c>
      <c r="AF375" s="49">
        <v>10010</v>
      </c>
      <c r="AG375" s="49">
        <v>480</v>
      </c>
      <c r="AH375" s="49">
        <v>120120</v>
      </c>
    </row>
    <row r="376" spans="1:34">
      <c r="A376" s="50" t="s">
        <v>50</v>
      </c>
      <c r="B376" s="50" t="s">
        <v>1153</v>
      </c>
      <c r="C376" s="50" t="s">
        <v>1154</v>
      </c>
      <c r="D376" s="50" t="s">
        <v>1155</v>
      </c>
      <c r="E376" s="50" t="s">
        <v>69</v>
      </c>
      <c r="F376" s="50" t="s">
        <v>55</v>
      </c>
      <c r="G376" s="50" t="s">
        <v>56</v>
      </c>
      <c r="H376" s="50" t="s">
        <v>55</v>
      </c>
      <c r="I376" s="49">
        <v>31</v>
      </c>
      <c r="J376" s="49">
        <v>0</v>
      </c>
      <c r="K376" s="49">
        <v>31</v>
      </c>
      <c r="L376" s="49">
        <v>0</v>
      </c>
      <c r="M376" s="49">
        <v>31</v>
      </c>
      <c r="N376" s="49">
        <v>0</v>
      </c>
      <c r="O376" s="49">
        <v>31</v>
      </c>
      <c r="P376" s="49">
        <v>0</v>
      </c>
      <c r="Q376" s="49">
        <v>31</v>
      </c>
      <c r="R376" s="49">
        <v>0</v>
      </c>
      <c r="S376" s="49">
        <v>31</v>
      </c>
      <c r="T376" s="49">
        <v>0</v>
      </c>
      <c r="U376" s="49">
        <v>31</v>
      </c>
      <c r="V376" s="49">
        <v>0</v>
      </c>
      <c r="W376" s="49">
        <v>31</v>
      </c>
      <c r="X376" s="49">
        <v>0</v>
      </c>
      <c r="Y376" s="49">
        <v>31</v>
      </c>
      <c r="Z376" s="49">
        <v>0</v>
      </c>
      <c r="AA376" s="49">
        <v>31</v>
      </c>
      <c r="AB376" s="49">
        <v>0</v>
      </c>
      <c r="AC376" s="49">
        <v>31</v>
      </c>
      <c r="AD376" s="49">
        <v>0</v>
      </c>
      <c r="AE376" s="49">
        <v>31</v>
      </c>
      <c r="AF376" s="49">
        <v>0</v>
      </c>
      <c r="AG376" s="49">
        <v>372</v>
      </c>
      <c r="AH376" s="49">
        <v>0</v>
      </c>
    </row>
    <row r="377" spans="1:34">
      <c r="A377" s="50" t="s">
        <v>50</v>
      </c>
      <c r="B377" s="50" t="s">
        <v>1156</v>
      </c>
      <c r="C377" s="50" t="s">
        <v>1157</v>
      </c>
      <c r="D377" s="50" t="s">
        <v>1158</v>
      </c>
      <c r="E377" s="50" t="s">
        <v>69</v>
      </c>
      <c r="F377" s="50" t="s">
        <v>55</v>
      </c>
      <c r="G377" s="50" t="s">
        <v>56</v>
      </c>
      <c r="H377" s="50" t="s">
        <v>55</v>
      </c>
      <c r="I377" s="49">
        <v>40</v>
      </c>
      <c r="J377" s="49">
        <v>10010</v>
      </c>
      <c r="K377" s="49">
        <v>40</v>
      </c>
      <c r="L377" s="49">
        <v>10010</v>
      </c>
      <c r="M377" s="49">
        <v>40</v>
      </c>
      <c r="N377" s="49">
        <v>10010</v>
      </c>
      <c r="O377" s="49">
        <v>40</v>
      </c>
      <c r="P377" s="49">
        <v>10010</v>
      </c>
      <c r="Q377" s="49">
        <v>40</v>
      </c>
      <c r="R377" s="49">
        <v>10010</v>
      </c>
      <c r="S377" s="49">
        <v>40</v>
      </c>
      <c r="T377" s="49">
        <v>10010</v>
      </c>
      <c r="U377" s="49">
        <v>40</v>
      </c>
      <c r="V377" s="49">
        <v>10010</v>
      </c>
      <c r="W377" s="49">
        <v>40</v>
      </c>
      <c r="X377" s="49">
        <v>10010</v>
      </c>
      <c r="Y377" s="49">
        <v>40</v>
      </c>
      <c r="Z377" s="49">
        <v>10010</v>
      </c>
      <c r="AA377" s="49">
        <v>40</v>
      </c>
      <c r="AB377" s="49">
        <v>10010</v>
      </c>
      <c r="AC377" s="49">
        <v>40</v>
      </c>
      <c r="AD377" s="49">
        <v>10010</v>
      </c>
      <c r="AE377" s="49">
        <v>40</v>
      </c>
      <c r="AF377" s="49">
        <v>10010</v>
      </c>
      <c r="AG377" s="49">
        <v>480</v>
      </c>
      <c r="AH377" s="49">
        <v>120120</v>
      </c>
    </row>
    <row r="378" spans="1:34">
      <c r="A378" s="50" t="s">
        <v>50</v>
      </c>
      <c r="B378" s="50" t="s">
        <v>1159</v>
      </c>
      <c r="C378" s="50" t="s">
        <v>1160</v>
      </c>
      <c r="D378" s="50" t="s">
        <v>1161</v>
      </c>
      <c r="E378" s="50" t="s">
        <v>69</v>
      </c>
      <c r="F378" s="50" t="s">
        <v>55</v>
      </c>
      <c r="G378" s="50" t="s">
        <v>56</v>
      </c>
      <c r="H378" s="50" t="s">
        <v>55</v>
      </c>
      <c r="I378" s="49">
        <v>40</v>
      </c>
      <c r="J378" s="49">
        <v>10010</v>
      </c>
      <c r="K378" s="49">
        <v>40</v>
      </c>
      <c r="L378" s="49">
        <v>10010</v>
      </c>
      <c r="M378" s="49">
        <v>40</v>
      </c>
      <c r="N378" s="49">
        <v>10010</v>
      </c>
      <c r="O378" s="49">
        <v>40</v>
      </c>
      <c r="P378" s="49">
        <v>10010</v>
      </c>
      <c r="Q378" s="49">
        <v>40</v>
      </c>
      <c r="R378" s="49">
        <v>10010</v>
      </c>
      <c r="S378" s="49">
        <v>40</v>
      </c>
      <c r="T378" s="49">
        <v>10010</v>
      </c>
      <c r="U378" s="49">
        <v>40</v>
      </c>
      <c r="V378" s="49">
        <v>10010</v>
      </c>
      <c r="W378" s="49">
        <v>40</v>
      </c>
      <c r="X378" s="49">
        <v>10010</v>
      </c>
      <c r="Y378" s="49">
        <v>40</v>
      </c>
      <c r="Z378" s="49">
        <v>10010</v>
      </c>
      <c r="AA378" s="49">
        <v>40</v>
      </c>
      <c r="AB378" s="49">
        <v>10010</v>
      </c>
      <c r="AC378" s="49">
        <v>40</v>
      </c>
      <c r="AD378" s="49">
        <v>10010</v>
      </c>
      <c r="AE378" s="49">
        <v>40</v>
      </c>
      <c r="AF378" s="49">
        <v>10010</v>
      </c>
      <c r="AG378" s="49">
        <v>480</v>
      </c>
      <c r="AH378" s="49">
        <v>120120</v>
      </c>
    </row>
    <row r="379" spans="1:34">
      <c r="A379" s="50" t="s">
        <v>50</v>
      </c>
      <c r="B379" s="50" t="s">
        <v>1162</v>
      </c>
      <c r="C379" s="50" t="s">
        <v>1005</v>
      </c>
      <c r="D379" s="50" t="s">
        <v>1163</v>
      </c>
      <c r="E379" s="50" t="s">
        <v>54</v>
      </c>
      <c r="F379" s="50" t="s">
        <v>55</v>
      </c>
      <c r="G379" s="50" t="s">
        <v>56</v>
      </c>
      <c r="H379" s="50" t="s">
        <v>55</v>
      </c>
      <c r="I379" s="49">
        <v>0</v>
      </c>
      <c r="J379" s="49">
        <v>330</v>
      </c>
      <c r="K379" s="49">
        <v>0</v>
      </c>
      <c r="L379" s="49">
        <v>330</v>
      </c>
      <c r="M379" s="49">
        <v>0</v>
      </c>
      <c r="N379" s="49">
        <v>330</v>
      </c>
      <c r="O379" s="49">
        <v>0</v>
      </c>
      <c r="P379" s="49">
        <v>330</v>
      </c>
      <c r="Q379" s="49">
        <v>0</v>
      </c>
      <c r="R379" s="49">
        <v>330</v>
      </c>
      <c r="S379" s="49">
        <v>0</v>
      </c>
      <c r="T379" s="49">
        <v>330</v>
      </c>
      <c r="U379" s="49">
        <v>0</v>
      </c>
      <c r="V379" s="49">
        <v>330</v>
      </c>
      <c r="W379" s="49">
        <v>0</v>
      </c>
      <c r="X379" s="49">
        <v>330</v>
      </c>
      <c r="Y379" s="49">
        <v>0</v>
      </c>
      <c r="Z379" s="49">
        <v>330</v>
      </c>
      <c r="AA379" s="49">
        <v>0</v>
      </c>
      <c r="AB379" s="49">
        <v>330</v>
      </c>
      <c r="AC379" s="49">
        <v>0</v>
      </c>
      <c r="AD379" s="49">
        <v>330</v>
      </c>
      <c r="AE379" s="49">
        <v>0</v>
      </c>
      <c r="AF379" s="49">
        <v>330</v>
      </c>
      <c r="AG379" s="49">
        <v>0</v>
      </c>
      <c r="AH379" s="49">
        <v>3960</v>
      </c>
    </row>
    <row r="380" spans="1:34">
      <c r="A380" s="50" t="s">
        <v>50</v>
      </c>
      <c r="B380" s="50" t="s">
        <v>1164</v>
      </c>
      <c r="C380" s="50" t="s">
        <v>1165</v>
      </c>
      <c r="D380" s="50" t="s">
        <v>1155</v>
      </c>
      <c r="E380" s="50" t="s">
        <v>69</v>
      </c>
      <c r="F380" s="50" t="s">
        <v>55</v>
      </c>
      <c r="G380" s="50" t="s">
        <v>56</v>
      </c>
      <c r="H380" s="50" t="s">
        <v>55</v>
      </c>
      <c r="I380" s="49">
        <v>40</v>
      </c>
      <c r="J380" s="49">
        <v>0</v>
      </c>
      <c r="K380" s="49">
        <v>40</v>
      </c>
      <c r="L380" s="49">
        <v>0</v>
      </c>
      <c r="M380" s="49">
        <v>40</v>
      </c>
      <c r="N380" s="49">
        <v>0</v>
      </c>
      <c r="O380" s="49">
        <v>40</v>
      </c>
      <c r="P380" s="49">
        <v>0</v>
      </c>
      <c r="Q380" s="49">
        <v>40</v>
      </c>
      <c r="R380" s="49">
        <v>0</v>
      </c>
      <c r="S380" s="49">
        <v>40</v>
      </c>
      <c r="T380" s="49">
        <v>0</v>
      </c>
      <c r="U380" s="49">
        <v>40</v>
      </c>
      <c r="V380" s="49">
        <v>0</v>
      </c>
      <c r="W380" s="49">
        <v>40</v>
      </c>
      <c r="X380" s="49">
        <v>0</v>
      </c>
      <c r="Y380" s="49">
        <v>40</v>
      </c>
      <c r="Z380" s="49">
        <v>0</v>
      </c>
      <c r="AA380" s="49">
        <v>40</v>
      </c>
      <c r="AB380" s="49">
        <v>0</v>
      </c>
      <c r="AC380" s="49">
        <v>40</v>
      </c>
      <c r="AD380" s="49">
        <v>0</v>
      </c>
      <c r="AE380" s="49">
        <v>40</v>
      </c>
      <c r="AF380" s="49">
        <v>0</v>
      </c>
      <c r="AG380" s="49">
        <v>480</v>
      </c>
      <c r="AH380" s="49">
        <v>0</v>
      </c>
    </row>
    <row r="381" spans="1:34">
      <c r="A381" s="50" t="s">
        <v>50</v>
      </c>
      <c r="B381" s="50" t="s">
        <v>1166</v>
      </c>
      <c r="C381" s="50" t="s">
        <v>1167</v>
      </c>
      <c r="D381" s="50" t="s">
        <v>1168</v>
      </c>
      <c r="E381" s="50" t="s">
        <v>69</v>
      </c>
      <c r="F381" s="50" t="s">
        <v>55</v>
      </c>
      <c r="G381" s="50" t="s">
        <v>56</v>
      </c>
      <c r="H381" s="50" t="s">
        <v>55</v>
      </c>
      <c r="I381" s="49">
        <v>40</v>
      </c>
      <c r="J381" s="49">
        <v>10010</v>
      </c>
      <c r="K381" s="49">
        <v>40</v>
      </c>
      <c r="L381" s="49">
        <v>10010</v>
      </c>
      <c r="M381" s="49">
        <v>40</v>
      </c>
      <c r="N381" s="49">
        <v>10010</v>
      </c>
      <c r="O381" s="49">
        <v>40</v>
      </c>
      <c r="P381" s="49">
        <v>10010</v>
      </c>
      <c r="Q381" s="49">
        <v>40</v>
      </c>
      <c r="R381" s="49">
        <v>10010</v>
      </c>
      <c r="S381" s="49">
        <v>40</v>
      </c>
      <c r="T381" s="49">
        <v>10010</v>
      </c>
      <c r="U381" s="49">
        <v>40</v>
      </c>
      <c r="V381" s="49">
        <v>10010</v>
      </c>
      <c r="W381" s="49">
        <v>40</v>
      </c>
      <c r="X381" s="49">
        <v>10010</v>
      </c>
      <c r="Y381" s="49">
        <v>40</v>
      </c>
      <c r="Z381" s="49">
        <v>10010</v>
      </c>
      <c r="AA381" s="49">
        <v>40</v>
      </c>
      <c r="AB381" s="49">
        <v>10010</v>
      </c>
      <c r="AC381" s="49">
        <v>40</v>
      </c>
      <c r="AD381" s="49">
        <v>10010</v>
      </c>
      <c r="AE381" s="49">
        <v>40</v>
      </c>
      <c r="AF381" s="49">
        <v>10010</v>
      </c>
      <c r="AG381" s="49">
        <v>480</v>
      </c>
      <c r="AH381" s="49">
        <v>120120</v>
      </c>
    </row>
    <row r="382" spans="1:34">
      <c r="A382" s="50" t="s">
        <v>50</v>
      </c>
      <c r="B382" s="50" t="s">
        <v>1169</v>
      </c>
      <c r="C382" s="50" t="s">
        <v>1170</v>
      </c>
      <c r="D382" s="50" t="s">
        <v>1171</v>
      </c>
      <c r="E382" s="50" t="s">
        <v>69</v>
      </c>
      <c r="F382" s="50" t="s">
        <v>55</v>
      </c>
      <c r="G382" s="50" t="s">
        <v>56</v>
      </c>
      <c r="H382" s="50" t="s">
        <v>55</v>
      </c>
      <c r="I382" s="49">
        <v>48</v>
      </c>
      <c r="J382" s="49">
        <v>11930</v>
      </c>
      <c r="K382" s="49">
        <v>48</v>
      </c>
      <c r="L382" s="49">
        <v>11930</v>
      </c>
      <c r="M382" s="49">
        <v>48</v>
      </c>
      <c r="N382" s="49">
        <v>11930</v>
      </c>
      <c r="O382" s="49">
        <v>48</v>
      </c>
      <c r="P382" s="49">
        <v>11930</v>
      </c>
      <c r="Q382" s="49">
        <v>48</v>
      </c>
      <c r="R382" s="49">
        <v>11930</v>
      </c>
      <c r="S382" s="49">
        <v>48</v>
      </c>
      <c r="T382" s="49">
        <v>11930</v>
      </c>
      <c r="U382" s="49">
        <v>48</v>
      </c>
      <c r="V382" s="49">
        <v>11930</v>
      </c>
      <c r="W382" s="49">
        <v>48</v>
      </c>
      <c r="X382" s="49">
        <v>11930</v>
      </c>
      <c r="Y382" s="49">
        <v>48</v>
      </c>
      <c r="Z382" s="49">
        <v>11930</v>
      </c>
      <c r="AA382" s="49">
        <v>48</v>
      </c>
      <c r="AB382" s="49">
        <v>11930</v>
      </c>
      <c r="AC382" s="49">
        <v>48</v>
      </c>
      <c r="AD382" s="49">
        <v>11930</v>
      </c>
      <c r="AE382" s="49">
        <v>48</v>
      </c>
      <c r="AF382" s="49">
        <v>11930</v>
      </c>
      <c r="AG382" s="49">
        <v>576</v>
      </c>
      <c r="AH382" s="49">
        <v>143160</v>
      </c>
    </row>
    <row r="383" spans="1:34">
      <c r="A383" s="50" t="s">
        <v>50</v>
      </c>
      <c r="B383" s="50" t="s">
        <v>1172</v>
      </c>
      <c r="C383" s="50" t="s">
        <v>1173</v>
      </c>
      <c r="D383" s="50" t="s">
        <v>1070</v>
      </c>
      <c r="E383" s="50" t="s">
        <v>69</v>
      </c>
      <c r="F383" s="50" t="s">
        <v>55</v>
      </c>
      <c r="G383" s="50" t="s">
        <v>56</v>
      </c>
      <c r="H383" s="50" t="s">
        <v>55</v>
      </c>
      <c r="I383" s="49">
        <v>32</v>
      </c>
      <c r="J383" s="49">
        <v>8090</v>
      </c>
      <c r="K383" s="49">
        <v>32</v>
      </c>
      <c r="L383" s="49">
        <v>8090</v>
      </c>
      <c r="M383" s="49">
        <v>32</v>
      </c>
      <c r="N383" s="49">
        <v>8090</v>
      </c>
      <c r="O383" s="49">
        <v>32</v>
      </c>
      <c r="P383" s="49">
        <v>8090</v>
      </c>
      <c r="Q383" s="49">
        <v>32</v>
      </c>
      <c r="R383" s="49">
        <v>8090</v>
      </c>
      <c r="S383" s="49">
        <v>32</v>
      </c>
      <c r="T383" s="49">
        <v>8090</v>
      </c>
      <c r="U383" s="49">
        <v>32</v>
      </c>
      <c r="V383" s="49">
        <v>8090</v>
      </c>
      <c r="W383" s="49">
        <v>32</v>
      </c>
      <c r="X383" s="49">
        <v>8090</v>
      </c>
      <c r="Y383" s="49">
        <v>32</v>
      </c>
      <c r="Z383" s="49">
        <v>8090</v>
      </c>
      <c r="AA383" s="49">
        <v>32</v>
      </c>
      <c r="AB383" s="49">
        <v>8090</v>
      </c>
      <c r="AC383" s="49">
        <v>32</v>
      </c>
      <c r="AD383" s="49">
        <v>8090</v>
      </c>
      <c r="AE383" s="49">
        <v>32</v>
      </c>
      <c r="AF383" s="49">
        <v>8090</v>
      </c>
      <c r="AG383" s="49">
        <v>384</v>
      </c>
      <c r="AH383" s="49">
        <v>97080</v>
      </c>
    </row>
    <row r="384" spans="1:34">
      <c r="A384" s="50" t="s">
        <v>50</v>
      </c>
      <c r="B384" s="50" t="s">
        <v>1174</v>
      </c>
      <c r="C384" s="50" t="s">
        <v>1175</v>
      </c>
      <c r="D384" s="50" t="s">
        <v>1176</v>
      </c>
      <c r="E384" s="50" t="s">
        <v>54</v>
      </c>
      <c r="F384" s="50" t="s">
        <v>55</v>
      </c>
      <c r="G384" s="50" t="s">
        <v>56</v>
      </c>
      <c r="H384" s="50" t="s">
        <v>55</v>
      </c>
      <c r="I384" s="49">
        <v>0</v>
      </c>
      <c r="J384" s="49">
        <v>330</v>
      </c>
      <c r="K384" s="49">
        <v>0</v>
      </c>
      <c r="L384" s="49">
        <v>330</v>
      </c>
      <c r="M384" s="49">
        <v>0</v>
      </c>
      <c r="N384" s="49">
        <v>330</v>
      </c>
      <c r="O384" s="49">
        <v>0</v>
      </c>
      <c r="P384" s="49">
        <v>330</v>
      </c>
      <c r="Q384" s="49">
        <v>0</v>
      </c>
      <c r="R384" s="49">
        <v>330</v>
      </c>
      <c r="S384" s="49">
        <v>0</v>
      </c>
      <c r="T384" s="49">
        <v>330</v>
      </c>
      <c r="U384" s="49">
        <v>0</v>
      </c>
      <c r="V384" s="49">
        <v>330</v>
      </c>
      <c r="W384" s="49">
        <v>0</v>
      </c>
      <c r="X384" s="49">
        <v>330</v>
      </c>
      <c r="Y384" s="49">
        <v>0</v>
      </c>
      <c r="Z384" s="49">
        <v>330</v>
      </c>
      <c r="AA384" s="49">
        <v>0</v>
      </c>
      <c r="AB384" s="49">
        <v>330</v>
      </c>
      <c r="AC384" s="49">
        <v>0</v>
      </c>
      <c r="AD384" s="49">
        <v>330</v>
      </c>
      <c r="AE384" s="49">
        <v>0</v>
      </c>
      <c r="AF384" s="49">
        <v>330</v>
      </c>
      <c r="AG384" s="49">
        <v>0</v>
      </c>
      <c r="AH384" s="49">
        <v>3960</v>
      </c>
    </row>
    <row r="385" spans="1:34">
      <c r="A385" s="50" t="s">
        <v>50</v>
      </c>
      <c r="B385" s="50" t="s">
        <v>1177</v>
      </c>
      <c r="C385" s="50" t="s">
        <v>1178</v>
      </c>
      <c r="D385" s="50" t="s">
        <v>1179</v>
      </c>
      <c r="E385" s="50" t="s">
        <v>69</v>
      </c>
      <c r="F385" s="50" t="s">
        <v>55</v>
      </c>
      <c r="G385" s="50" t="s">
        <v>56</v>
      </c>
      <c r="H385" s="50" t="s">
        <v>55</v>
      </c>
      <c r="I385" s="49">
        <v>20</v>
      </c>
      <c r="J385" s="49">
        <v>5210</v>
      </c>
      <c r="K385" s="49">
        <v>20</v>
      </c>
      <c r="L385" s="49">
        <v>5210</v>
      </c>
      <c r="M385" s="49">
        <v>20</v>
      </c>
      <c r="N385" s="49">
        <v>5210</v>
      </c>
      <c r="O385" s="49">
        <v>20</v>
      </c>
      <c r="P385" s="49">
        <v>5210</v>
      </c>
      <c r="Q385" s="49">
        <v>20</v>
      </c>
      <c r="R385" s="49">
        <v>5210</v>
      </c>
      <c r="S385" s="49">
        <v>20</v>
      </c>
      <c r="T385" s="49">
        <v>5210</v>
      </c>
      <c r="U385" s="49">
        <v>20</v>
      </c>
      <c r="V385" s="49">
        <v>5210</v>
      </c>
      <c r="W385" s="49">
        <v>20</v>
      </c>
      <c r="X385" s="49">
        <v>5210</v>
      </c>
      <c r="Y385" s="49">
        <v>20</v>
      </c>
      <c r="Z385" s="49">
        <v>5210</v>
      </c>
      <c r="AA385" s="49">
        <v>20</v>
      </c>
      <c r="AB385" s="49">
        <v>5210</v>
      </c>
      <c r="AC385" s="49">
        <v>20</v>
      </c>
      <c r="AD385" s="49">
        <v>5210</v>
      </c>
      <c r="AE385" s="49">
        <v>20</v>
      </c>
      <c r="AF385" s="49">
        <v>5210</v>
      </c>
      <c r="AG385" s="49">
        <v>240</v>
      </c>
      <c r="AH385" s="49">
        <v>62520</v>
      </c>
    </row>
    <row r="386" spans="1:34">
      <c r="A386" s="50" t="s">
        <v>50</v>
      </c>
      <c r="B386" s="50" t="s">
        <v>1180</v>
      </c>
      <c r="C386" s="50" t="s">
        <v>1181</v>
      </c>
      <c r="D386" s="50" t="s">
        <v>1182</v>
      </c>
      <c r="E386" s="50" t="s">
        <v>69</v>
      </c>
      <c r="F386" s="50" t="s">
        <v>55</v>
      </c>
      <c r="G386" s="50" t="s">
        <v>56</v>
      </c>
      <c r="H386" s="50" t="s">
        <v>55</v>
      </c>
      <c r="I386" s="49">
        <v>39</v>
      </c>
      <c r="J386" s="49">
        <v>0</v>
      </c>
      <c r="K386" s="49">
        <v>39</v>
      </c>
      <c r="L386" s="49">
        <v>0</v>
      </c>
      <c r="M386" s="49">
        <v>39</v>
      </c>
      <c r="N386" s="49">
        <v>0</v>
      </c>
      <c r="O386" s="49">
        <v>39</v>
      </c>
      <c r="P386" s="49">
        <v>0</v>
      </c>
      <c r="Q386" s="49">
        <v>39</v>
      </c>
      <c r="R386" s="49">
        <v>0</v>
      </c>
      <c r="S386" s="49">
        <v>39</v>
      </c>
      <c r="T386" s="49">
        <v>0</v>
      </c>
      <c r="U386" s="49">
        <v>39</v>
      </c>
      <c r="V386" s="49">
        <v>0</v>
      </c>
      <c r="W386" s="49">
        <v>39</v>
      </c>
      <c r="X386" s="49">
        <v>0</v>
      </c>
      <c r="Y386" s="49">
        <v>39</v>
      </c>
      <c r="Z386" s="49">
        <v>0</v>
      </c>
      <c r="AA386" s="49">
        <v>39</v>
      </c>
      <c r="AB386" s="49">
        <v>0</v>
      </c>
      <c r="AC386" s="49">
        <v>39</v>
      </c>
      <c r="AD386" s="49">
        <v>0</v>
      </c>
      <c r="AE386" s="49">
        <v>39</v>
      </c>
      <c r="AF386" s="49">
        <v>0</v>
      </c>
      <c r="AG386" s="49">
        <v>468</v>
      </c>
      <c r="AH386" s="49">
        <v>0</v>
      </c>
    </row>
    <row r="387" spans="1:34">
      <c r="A387" s="50" t="s">
        <v>50</v>
      </c>
      <c r="B387" s="50" t="s">
        <v>1183</v>
      </c>
      <c r="C387" s="50" t="s">
        <v>1184</v>
      </c>
      <c r="D387" s="50" t="s">
        <v>1185</v>
      </c>
      <c r="E387" s="50" t="s">
        <v>54</v>
      </c>
      <c r="F387" s="50" t="s">
        <v>55</v>
      </c>
      <c r="G387" s="50" t="s">
        <v>56</v>
      </c>
      <c r="H387" s="50" t="s">
        <v>55</v>
      </c>
      <c r="M387" s="49">
        <v>24</v>
      </c>
      <c r="N387" s="49">
        <v>5310</v>
      </c>
      <c r="S387" s="49">
        <v>24</v>
      </c>
      <c r="T387" s="49">
        <v>5310</v>
      </c>
      <c r="Y387" s="49">
        <v>24</v>
      </c>
      <c r="Z387" s="49">
        <v>5310</v>
      </c>
      <c r="AE387" s="49">
        <v>24</v>
      </c>
      <c r="AF387" s="49">
        <v>5310</v>
      </c>
      <c r="AG387" s="49">
        <v>96</v>
      </c>
      <c r="AH387" s="49">
        <v>21240</v>
      </c>
    </row>
    <row r="388" spans="1:34">
      <c r="A388" s="50" t="s">
        <v>50</v>
      </c>
      <c r="B388" s="50" t="s">
        <v>1186</v>
      </c>
      <c r="C388" s="50" t="s">
        <v>1187</v>
      </c>
      <c r="D388" s="50" t="s">
        <v>1188</v>
      </c>
      <c r="E388" s="50" t="s">
        <v>69</v>
      </c>
      <c r="F388" s="50" t="s">
        <v>808</v>
      </c>
      <c r="G388" s="50" t="s">
        <v>71</v>
      </c>
      <c r="H388" s="50" t="s">
        <v>705</v>
      </c>
      <c r="I388" s="49">
        <v>0</v>
      </c>
      <c r="J388" s="49">
        <v>410</v>
      </c>
      <c r="K388" s="49">
        <v>0</v>
      </c>
      <c r="L388" s="49">
        <v>410</v>
      </c>
      <c r="M388" s="49">
        <v>0</v>
      </c>
      <c r="N388" s="49">
        <v>410</v>
      </c>
      <c r="O388" s="49">
        <v>0</v>
      </c>
      <c r="P388" s="49">
        <v>410</v>
      </c>
      <c r="Q388" s="49">
        <v>0</v>
      </c>
      <c r="R388" s="49">
        <v>410</v>
      </c>
      <c r="S388" s="49">
        <v>19</v>
      </c>
      <c r="T388" s="49">
        <v>4970</v>
      </c>
      <c r="U388" s="49">
        <v>20</v>
      </c>
      <c r="V388" s="49">
        <v>5210</v>
      </c>
      <c r="W388" s="49">
        <v>50</v>
      </c>
      <c r="X388" s="49">
        <v>12410</v>
      </c>
      <c r="Y388" s="49">
        <v>20</v>
      </c>
      <c r="Z388" s="49">
        <v>5210</v>
      </c>
      <c r="AA388" s="49">
        <v>0</v>
      </c>
      <c r="AB388" s="49">
        <v>410</v>
      </c>
      <c r="AC388" s="49">
        <v>0</v>
      </c>
      <c r="AD388" s="49">
        <v>410</v>
      </c>
      <c r="AE388" s="49">
        <v>0</v>
      </c>
      <c r="AF388" s="49">
        <v>410</v>
      </c>
      <c r="AG388" s="49">
        <v>109</v>
      </c>
      <c r="AH388" s="49">
        <v>31080</v>
      </c>
    </row>
    <row r="389" spans="1:34">
      <c r="A389" s="50" t="s">
        <v>50</v>
      </c>
      <c r="B389" s="50" t="s">
        <v>1189</v>
      </c>
      <c r="C389" s="50" t="s">
        <v>1190</v>
      </c>
      <c r="D389" s="50" t="s">
        <v>1191</v>
      </c>
      <c r="E389" s="50" t="s">
        <v>54</v>
      </c>
      <c r="F389" s="50" t="s">
        <v>55</v>
      </c>
      <c r="G389" s="50" t="s">
        <v>56</v>
      </c>
      <c r="H389" s="50" t="s">
        <v>55</v>
      </c>
      <c r="M389" s="49">
        <v>0</v>
      </c>
      <c r="N389" s="49">
        <v>990</v>
      </c>
      <c r="S389" s="49">
        <v>0</v>
      </c>
      <c r="T389" s="49">
        <v>990</v>
      </c>
      <c r="Y389" s="49">
        <v>0</v>
      </c>
      <c r="Z389" s="49">
        <v>990</v>
      </c>
      <c r="AE389" s="49">
        <v>0</v>
      </c>
      <c r="AF389" s="49">
        <v>990</v>
      </c>
      <c r="AG389" s="49">
        <v>0</v>
      </c>
      <c r="AH389" s="49">
        <v>3960</v>
      </c>
    </row>
    <row r="390" spans="1:34">
      <c r="A390" s="50" t="s">
        <v>50</v>
      </c>
      <c r="B390" s="50" t="s">
        <v>1192</v>
      </c>
      <c r="C390" s="50" t="s">
        <v>1193</v>
      </c>
      <c r="D390" s="50" t="s">
        <v>1194</v>
      </c>
      <c r="E390" s="50" t="s">
        <v>54</v>
      </c>
      <c r="F390" s="50" t="s">
        <v>55</v>
      </c>
      <c r="G390" s="50" t="s">
        <v>56</v>
      </c>
      <c r="H390" s="50" t="s">
        <v>55</v>
      </c>
      <c r="M390" s="49">
        <v>0</v>
      </c>
      <c r="N390" s="49">
        <v>990</v>
      </c>
      <c r="S390" s="49">
        <v>0</v>
      </c>
      <c r="T390" s="49">
        <v>990</v>
      </c>
      <c r="Y390" s="49">
        <v>0</v>
      </c>
      <c r="Z390" s="49">
        <v>990</v>
      </c>
      <c r="AE390" s="49">
        <v>0</v>
      </c>
      <c r="AF390" s="49">
        <v>990</v>
      </c>
      <c r="AG390" s="49">
        <v>0</v>
      </c>
      <c r="AH390" s="49">
        <v>3960</v>
      </c>
    </row>
    <row r="391" spans="1:34">
      <c r="A391" s="50" t="s">
        <v>50</v>
      </c>
      <c r="B391" s="50" t="s">
        <v>1195</v>
      </c>
      <c r="C391" s="50" t="s">
        <v>1196</v>
      </c>
      <c r="D391" s="50" t="s">
        <v>1197</v>
      </c>
      <c r="E391" s="50" t="s">
        <v>54</v>
      </c>
      <c r="F391" s="50" t="s">
        <v>55</v>
      </c>
      <c r="G391" s="50" t="s">
        <v>56</v>
      </c>
      <c r="H391" s="50" t="s">
        <v>55</v>
      </c>
      <c r="M391" s="49">
        <v>0</v>
      </c>
      <c r="N391" s="49">
        <v>990</v>
      </c>
      <c r="S391" s="49">
        <v>0</v>
      </c>
      <c r="T391" s="49">
        <v>990</v>
      </c>
      <c r="Y391" s="49">
        <v>0</v>
      </c>
      <c r="Z391" s="49">
        <v>990</v>
      </c>
      <c r="AE391" s="49">
        <v>0</v>
      </c>
      <c r="AF391" s="49">
        <v>990</v>
      </c>
      <c r="AG391" s="49">
        <v>0</v>
      </c>
      <c r="AH391" s="49">
        <v>3960</v>
      </c>
    </row>
    <row r="392" spans="1:34">
      <c r="A392" s="50" t="s">
        <v>50</v>
      </c>
      <c r="B392" s="50" t="s">
        <v>1198</v>
      </c>
      <c r="C392" s="50" t="s">
        <v>1199</v>
      </c>
      <c r="D392" s="50" t="s">
        <v>1200</v>
      </c>
      <c r="E392" s="50" t="s">
        <v>54</v>
      </c>
      <c r="F392" s="50" t="s">
        <v>55</v>
      </c>
      <c r="G392" s="50" t="s">
        <v>56</v>
      </c>
      <c r="H392" s="50" t="s">
        <v>55</v>
      </c>
      <c r="M392" s="49">
        <v>0</v>
      </c>
      <c r="N392" s="49">
        <v>990</v>
      </c>
      <c r="S392" s="49">
        <v>0</v>
      </c>
      <c r="T392" s="49">
        <v>990</v>
      </c>
      <c r="Y392" s="49">
        <v>0</v>
      </c>
      <c r="Z392" s="49">
        <v>990</v>
      </c>
      <c r="AE392" s="49">
        <v>0</v>
      </c>
      <c r="AF392" s="49">
        <v>990</v>
      </c>
      <c r="AG392" s="49">
        <v>0</v>
      </c>
      <c r="AH392" s="49">
        <v>3960</v>
      </c>
    </row>
    <row r="393" spans="1:34">
      <c r="A393" s="50" t="s">
        <v>50</v>
      </c>
      <c r="B393" s="50" t="s">
        <v>1201</v>
      </c>
      <c r="C393" s="50" t="s">
        <v>1202</v>
      </c>
      <c r="D393" s="50" t="s">
        <v>1203</v>
      </c>
      <c r="E393" s="50" t="s">
        <v>54</v>
      </c>
      <c r="F393" s="50" t="s">
        <v>55</v>
      </c>
      <c r="G393" s="50" t="s">
        <v>56</v>
      </c>
      <c r="H393" s="50" t="s">
        <v>55</v>
      </c>
      <c r="M393" s="49">
        <v>0</v>
      </c>
      <c r="N393" s="49">
        <v>990</v>
      </c>
      <c r="S393" s="49">
        <v>0</v>
      </c>
      <c r="T393" s="49">
        <v>990</v>
      </c>
      <c r="Y393" s="49">
        <v>0</v>
      </c>
      <c r="Z393" s="49">
        <v>990</v>
      </c>
      <c r="AE393" s="49">
        <v>0</v>
      </c>
      <c r="AF393" s="49">
        <v>990</v>
      </c>
      <c r="AG393" s="49">
        <v>0</v>
      </c>
      <c r="AH393" s="49">
        <v>3960</v>
      </c>
    </row>
    <row r="394" spans="1:34">
      <c r="A394" s="50" t="s">
        <v>50</v>
      </c>
      <c r="B394" s="50" t="s">
        <v>1204</v>
      </c>
      <c r="C394" s="50" t="s">
        <v>1205</v>
      </c>
      <c r="D394" s="50" t="s">
        <v>1206</v>
      </c>
      <c r="E394" s="50" t="s">
        <v>54</v>
      </c>
      <c r="F394" s="50" t="s">
        <v>55</v>
      </c>
      <c r="G394" s="50" t="s">
        <v>56</v>
      </c>
      <c r="H394" s="50" t="s">
        <v>55</v>
      </c>
      <c r="M394" s="49">
        <v>0</v>
      </c>
      <c r="N394" s="49">
        <v>990</v>
      </c>
      <c r="S394" s="49">
        <v>0</v>
      </c>
      <c r="T394" s="49">
        <v>990</v>
      </c>
      <c r="Y394" s="49">
        <v>0</v>
      </c>
      <c r="Z394" s="49">
        <v>990</v>
      </c>
      <c r="AE394" s="49">
        <v>0</v>
      </c>
      <c r="AF394" s="49">
        <v>990</v>
      </c>
      <c r="AG394" s="49">
        <v>0</v>
      </c>
      <c r="AH394" s="49">
        <v>3960</v>
      </c>
    </row>
    <row r="395" spans="1:34">
      <c r="A395" s="50" t="s">
        <v>50</v>
      </c>
      <c r="B395" s="50" t="s">
        <v>1207</v>
      </c>
      <c r="C395" s="50" t="s">
        <v>1208</v>
      </c>
      <c r="D395" s="50" t="s">
        <v>1209</v>
      </c>
      <c r="E395" s="50" t="s">
        <v>54</v>
      </c>
      <c r="F395" s="50" t="s">
        <v>55</v>
      </c>
      <c r="G395" s="50" t="s">
        <v>56</v>
      </c>
      <c r="H395" s="50" t="s">
        <v>55</v>
      </c>
      <c r="M395" s="49">
        <v>0</v>
      </c>
      <c r="N395" s="49">
        <v>990</v>
      </c>
      <c r="S395" s="49">
        <v>0</v>
      </c>
      <c r="T395" s="49">
        <v>990</v>
      </c>
      <c r="Y395" s="49">
        <v>0</v>
      </c>
      <c r="Z395" s="49">
        <v>990</v>
      </c>
      <c r="AE395" s="49">
        <v>0</v>
      </c>
      <c r="AF395" s="49">
        <v>990</v>
      </c>
      <c r="AG395" s="49">
        <v>0</v>
      </c>
      <c r="AH395" s="49">
        <v>3960</v>
      </c>
    </row>
    <row r="396" spans="1:34">
      <c r="A396" s="50" t="s">
        <v>50</v>
      </c>
      <c r="B396" s="50" t="s">
        <v>1210</v>
      </c>
      <c r="C396" s="50" t="s">
        <v>1211</v>
      </c>
      <c r="D396" s="50" t="s">
        <v>1212</v>
      </c>
      <c r="E396" s="50" t="s">
        <v>54</v>
      </c>
      <c r="F396" s="50" t="s">
        <v>55</v>
      </c>
      <c r="G396" s="50" t="s">
        <v>56</v>
      </c>
      <c r="H396" s="50" t="s">
        <v>55</v>
      </c>
      <c r="M396" s="49">
        <v>0</v>
      </c>
      <c r="N396" s="49">
        <v>990</v>
      </c>
      <c r="S396" s="49">
        <v>0</v>
      </c>
      <c r="T396" s="49">
        <v>990</v>
      </c>
      <c r="Y396" s="49">
        <v>0</v>
      </c>
      <c r="Z396" s="49">
        <v>990</v>
      </c>
      <c r="AE396" s="49">
        <v>0</v>
      </c>
      <c r="AF396" s="49">
        <v>990</v>
      </c>
      <c r="AG396" s="49">
        <v>0</v>
      </c>
      <c r="AH396" s="49">
        <v>3960</v>
      </c>
    </row>
    <row r="397" spans="1:34">
      <c r="A397" s="50" t="s">
        <v>50</v>
      </c>
      <c r="B397" s="50" t="s">
        <v>1213</v>
      </c>
      <c r="C397" s="50" t="s">
        <v>1214</v>
      </c>
      <c r="D397" s="50" t="s">
        <v>1206</v>
      </c>
      <c r="E397" s="50" t="s">
        <v>54</v>
      </c>
      <c r="F397" s="50" t="s">
        <v>55</v>
      </c>
      <c r="G397" s="50" t="s">
        <v>56</v>
      </c>
      <c r="H397" s="50" t="s">
        <v>55</v>
      </c>
      <c r="M397" s="49">
        <v>0</v>
      </c>
      <c r="N397" s="49">
        <v>990</v>
      </c>
      <c r="S397" s="49">
        <v>0</v>
      </c>
      <c r="T397" s="49">
        <v>990</v>
      </c>
      <c r="Y397" s="49">
        <v>0</v>
      </c>
      <c r="Z397" s="49">
        <v>990</v>
      </c>
      <c r="AE397" s="49">
        <v>0</v>
      </c>
      <c r="AF397" s="49">
        <v>990</v>
      </c>
      <c r="AG397" s="49">
        <v>0</v>
      </c>
      <c r="AH397" s="49">
        <v>3960</v>
      </c>
    </row>
    <row r="398" spans="1:34">
      <c r="A398" s="50" t="s">
        <v>50</v>
      </c>
      <c r="B398" s="50" t="s">
        <v>1215</v>
      </c>
      <c r="C398" s="50" t="s">
        <v>1216</v>
      </c>
      <c r="D398" s="50" t="s">
        <v>1217</v>
      </c>
      <c r="E398" s="50" t="s">
        <v>54</v>
      </c>
      <c r="F398" s="50" t="s">
        <v>55</v>
      </c>
      <c r="G398" s="50" t="s">
        <v>56</v>
      </c>
      <c r="H398" s="50" t="s">
        <v>55</v>
      </c>
      <c r="M398" s="49">
        <v>0</v>
      </c>
      <c r="N398" s="49">
        <v>990</v>
      </c>
      <c r="S398" s="49">
        <v>0</v>
      </c>
      <c r="T398" s="49">
        <v>990</v>
      </c>
      <c r="Y398" s="49">
        <v>0</v>
      </c>
      <c r="Z398" s="49">
        <v>990</v>
      </c>
      <c r="AE398" s="49">
        <v>0</v>
      </c>
      <c r="AF398" s="49">
        <v>990</v>
      </c>
      <c r="AG398" s="49">
        <v>0</v>
      </c>
      <c r="AH398" s="49">
        <v>3960</v>
      </c>
    </row>
    <row r="399" spans="1:34">
      <c r="A399" s="50" t="s">
        <v>50</v>
      </c>
      <c r="B399" s="50" t="s">
        <v>1218</v>
      </c>
      <c r="C399" s="50" t="s">
        <v>1219</v>
      </c>
      <c r="D399" s="50" t="s">
        <v>1220</v>
      </c>
      <c r="E399" s="50" t="s">
        <v>54</v>
      </c>
      <c r="F399" s="50" t="s">
        <v>55</v>
      </c>
      <c r="G399" s="50" t="s">
        <v>56</v>
      </c>
      <c r="H399" s="50" t="s">
        <v>55</v>
      </c>
      <c r="M399" s="49">
        <v>0</v>
      </c>
      <c r="N399" s="49">
        <v>990</v>
      </c>
      <c r="S399" s="49">
        <v>0</v>
      </c>
      <c r="T399" s="49">
        <v>990</v>
      </c>
      <c r="Y399" s="49">
        <v>0</v>
      </c>
      <c r="Z399" s="49">
        <v>990</v>
      </c>
      <c r="AE399" s="49">
        <v>0</v>
      </c>
      <c r="AF399" s="49">
        <v>990</v>
      </c>
      <c r="AG399" s="49">
        <v>0</v>
      </c>
      <c r="AH399" s="49">
        <v>3960</v>
      </c>
    </row>
    <row r="400" spans="1:34">
      <c r="A400" s="50" t="s">
        <v>50</v>
      </c>
      <c r="B400" s="50" t="s">
        <v>1221</v>
      </c>
      <c r="C400" s="50" t="s">
        <v>1222</v>
      </c>
      <c r="D400" s="50" t="s">
        <v>1223</v>
      </c>
      <c r="E400" s="50" t="s">
        <v>54</v>
      </c>
      <c r="F400" s="50" t="s">
        <v>55</v>
      </c>
      <c r="G400" s="50" t="s">
        <v>56</v>
      </c>
      <c r="H400" s="50" t="s">
        <v>55</v>
      </c>
      <c r="M400" s="49">
        <v>0</v>
      </c>
      <c r="N400" s="49">
        <v>990</v>
      </c>
      <c r="S400" s="49">
        <v>0</v>
      </c>
      <c r="T400" s="49">
        <v>990</v>
      </c>
      <c r="Y400" s="49">
        <v>0</v>
      </c>
      <c r="Z400" s="49">
        <v>990</v>
      </c>
      <c r="AE400" s="49">
        <v>0</v>
      </c>
      <c r="AF400" s="49">
        <v>990</v>
      </c>
      <c r="AG400" s="49">
        <v>0</v>
      </c>
      <c r="AH400" s="49">
        <v>3960</v>
      </c>
    </row>
    <row r="401" spans="1:34">
      <c r="A401" s="50" t="s">
        <v>50</v>
      </c>
      <c r="B401" s="50" t="s">
        <v>1224</v>
      </c>
      <c r="C401" s="50" t="s">
        <v>1225</v>
      </c>
      <c r="D401" s="50" t="s">
        <v>1226</v>
      </c>
      <c r="E401" s="50" t="s">
        <v>54</v>
      </c>
      <c r="F401" s="50" t="s">
        <v>55</v>
      </c>
      <c r="G401" s="50" t="s">
        <v>56</v>
      </c>
      <c r="H401" s="50" t="s">
        <v>55</v>
      </c>
      <c r="M401" s="49">
        <v>0</v>
      </c>
      <c r="N401" s="49">
        <v>990</v>
      </c>
      <c r="S401" s="49">
        <v>0</v>
      </c>
      <c r="T401" s="49">
        <v>990</v>
      </c>
      <c r="Y401" s="49">
        <v>0</v>
      </c>
      <c r="Z401" s="49">
        <v>990</v>
      </c>
      <c r="AE401" s="49">
        <v>0</v>
      </c>
      <c r="AF401" s="49">
        <v>990</v>
      </c>
      <c r="AG401" s="49">
        <v>0</v>
      </c>
      <c r="AH401" s="49">
        <v>3960</v>
      </c>
    </row>
    <row r="402" spans="1:34">
      <c r="A402" s="50" t="s">
        <v>50</v>
      </c>
      <c r="B402" s="50" t="s">
        <v>1227</v>
      </c>
      <c r="C402" s="50" t="s">
        <v>1228</v>
      </c>
      <c r="D402" s="50" t="s">
        <v>1206</v>
      </c>
      <c r="E402" s="50" t="s">
        <v>54</v>
      </c>
      <c r="F402" s="50" t="s">
        <v>55</v>
      </c>
      <c r="G402" s="50" t="s">
        <v>56</v>
      </c>
      <c r="H402" s="50" t="s">
        <v>55</v>
      </c>
      <c r="M402" s="49">
        <v>0</v>
      </c>
      <c r="N402" s="49">
        <v>990</v>
      </c>
      <c r="S402" s="49">
        <v>0</v>
      </c>
      <c r="T402" s="49">
        <v>990</v>
      </c>
      <c r="Y402" s="49">
        <v>0</v>
      </c>
      <c r="Z402" s="49">
        <v>990</v>
      </c>
      <c r="AE402" s="49">
        <v>0</v>
      </c>
      <c r="AF402" s="49">
        <v>990</v>
      </c>
      <c r="AG402" s="49">
        <v>0</v>
      </c>
      <c r="AH402" s="49">
        <v>3960</v>
      </c>
    </row>
    <row r="403" spans="1:34">
      <c r="A403" s="50" t="s">
        <v>50</v>
      </c>
      <c r="B403" s="50" t="s">
        <v>1229</v>
      </c>
      <c r="C403" s="50" t="s">
        <v>1230</v>
      </c>
      <c r="D403" s="50" t="s">
        <v>1231</v>
      </c>
      <c r="E403" s="50" t="s">
        <v>54</v>
      </c>
      <c r="F403" s="50" t="s">
        <v>55</v>
      </c>
      <c r="G403" s="50" t="s">
        <v>56</v>
      </c>
      <c r="H403" s="50" t="s">
        <v>55</v>
      </c>
      <c r="M403" s="49">
        <v>0</v>
      </c>
      <c r="N403" s="49">
        <v>990</v>
      </c>
      <c r="S403" s="49">
        <v>0</v>
      </c>
      <c r="T403" s="49">
        <v>990</v>
      </c>
      <c r="Y403" s="49">
        <v>0</v>
      </c>
      <c r="Z403" s="49">
        <v>990</v>
      </c>
      <c r="AE403" s="49">
        <v>0</v>
      </c>
      <c r="AF403" s="49">
        <v>990</v>
      </c>
      <c r="AG403" s="49">
        <v>0</v>
      </c>
      <c r="AH403" s="49">
        <v>3960</v>
      </c>
    </row>
    <row r="404" spans="1:34">
      <c r="A404" s="50" t="s">
        <v>50</v>
      </c>
      <c r="B404" s="50" t="s">
        <v>1232</v>
      </c>
      <c r="C404" s="50" t="s">
        <v>1233</v>
      </c>
      <c r="D404" s="50" t="s">
        <v>1234</v>
      </c>
      <c r="E404" s="50" t="s">
        <v>54</v>
      </c>
      <c r="F404" s="50" t="s">
        <v>55</v>
      </c>
      <c r="G404" s="50" t="s">
        <v>56</v>
      </c>
      <c r="H404" s="50" t="s">
        <v>55</v>
      </c>
      <c r="M404" s="49">
        <v>0</v>
      </c>
      <c r="N404" s="49">
        <v>990</v>
      </c>
      <c r="S404" s="49">
        <v>0</v>
      </c>
      <c r="T404" s="49">
        <v>990</v>
      </c>
      <c r="Y404" s="49">
        <v>0</v>
      </c>
      <c r="Z404" s="49">
        <v>990</v>
      </c>
      <c r="AE404" s="49">
        <v>0</v>
      </c>
      <c r="AF404" s="49">
        <v>990</v>
      </c>
      <c r="AG404" s="49">
        <v>0</v>
      </c>
      <c r="AH404" s="49">
        <v>3960</v>
      </c>
    </row>
    <row r="405" spans="1:34">
      <c r="A405" s="50" t="s">
        <v>50</v>
      </c>
      <c r="B405" s="50" t="s">
        <v>1235</v>
      </c>
      <c r="C405" s="50" t="s">
        <v>1236</v>
      </c>
      <c r="D405" s="50" t="s">
        <v>1237</v>
      </c>
      <c r="E405" s="50" t="s">
        <v>54</v>
      </c>
      <c r="F405" s="50" t="s">
        <v>55</v>
      </c>
      <c r="G405" s="50" t="s">
        <v>56</v>
      </c>
      <c r="H405" s="50" t="s">
        <v>55</v>
      </c>
      <c r="M405" s="49">
        <v>0</v>
      </c>
      <c r="N405" s="49">
        <v>990</v>
      </c>
      <c r="S405" s="49">
        <v>0</v>
      </c>
      <c r="T405" s="49">
        <v>990</v>
      </c>
      <c r="Y405" s="49">
        <v>0</v>
      </c>
      <c r="Z405" s="49">
        <v>990</v>
      </c>
      <c r="AE405" s="49">
        <v>0</v>
      </c>
      <c r="AF405" s="49">
        <v>990</v>
      </c>
      <c r="AG405" s="49">
        <v>0</v>
      </c>
      <c r="AH405" s="49">
        <v>3960</v>
      </c>
    </row>
    <row r="406" spans="1:34">
      <c r="A406" s="50" t="s">
        <v>50</v>
      </c>
      <c r="B406" s="50" t="s">
        <v>1238</v>
      </c>
      <c r="C406" s="50" t="s">
        <v>1239</v>
      </c>
      <c r="D406" s="50" t="s">
        <v>1209</v>
      </c>
      <c r="E406" s="50" t="s">
        <v>54</v>
      </c>
      <c r="F406" s="50" t="s">
        <v>55</v>
      </c>
      <c r="G406" s="50" t="s">
        <v>56</v>
      </c>
      <c r="H406" s="50" t="s">
        <v>55</v>
      </c>
      <c r="M406" s="49">
        <v>0</v>
      </c>
      <c r="N406" s="49">
        <v>990</v>
      </c>
      <c r="S406" s="49">
        <v>0</v>
      </c>
      <c r="T406" s="49">
        <v>990</v>
      </c>
      <c r="Y406" s="49">
        <v>0</v>
      </c>
      <c r="Z406" s="49">
        <v>990</v>
      </c>
      <c r="AE406" s="49">
        <v>0</v>
      </c>
      <c r="AF406" s="49">
        <v>990</v>
      </c>
      <c r="AG406" s="49">
        <v>0</v>
      </c>
      <c r="AH406" s="49">
        <v>3960</v>
      </c>
    </row>
    <row r="407" spans="1:34">
      <c r="A407" s="50" t="s">
        <v>50</v>
      </c>
      <c r="B407" s="50" t="s">
        <v>1240</v>
      </c>
      <c r="C407" s="50" t="s">
        <v>1241</v>
      </c>
      <c r="D407" s="50" t="s">
        <v>1206</v>
      </c>
      <c r="E407" s="50" t="s">
        <v>54</v>
      </c>
      <c r="F407" s="50" t="s">
        <v>55</v>
      </c>
      <c r="G407" s="50" t="s">
        <v>56</v>
      </c>
      <c r="H407" s="50" t="s">
        <v>55</v>
      </c>
      <c r="M407" s="49">
        <v>0</v>
      </c>
      <c r="N407" s="49">
        <v>990</v>
      </c>
      <c r="S407" s="49">
        <v>0</v>
      </c>
      <c r="T407" s="49">
        <v>990</v>
      </c>
      <c r="Y407" s="49">
        <v>0</v>
      </c>
      <c r="Z407" s="49">
        <v>990</v>
      </c>
      <c r="AE407" s="49">
        <v>0</v>
      </c>
      <c r="AF407" s="49">
        <v>990</v>
      </c>
      <c r="AG407" s="49">
        <v>0</v>
      </c>
      <c r="AH407" s="49">
        <v>3960</v>
      </c>
    </row>
    <row r="408" spans="1:34">
      <c r="A408" s="50" t="s">
        <v>50</v>
      </c>
      <c r="B408" s="50" t="s">
        <v>1242</v>
      </c>
      <c r="C408" s="50" t="s">
        <v>1243</v>
      </c>
      <c r="D408" s="50" t="s">
        <v>1206</v>
      </c>
      <c r="E408" s="50" t="s">
        <v>54</v>
      </c>
      <c r="F408" s="50" t="s">
        <v>55</v>
      </c>
      <c r="G408" s="50" t="s">
        <v>56</v>
      </c>
      <c r="H408" s="50" t="s">
        <v>55</v>
      </c>
      <c r="M408" s="49">
        <v>0</v>
      </c>
      <c r="N408" s="49">
        <v>990</v>
      </c>
      <c r="S408" s="49">
        <v>0</v>
      </c>
      <c r="T408" s="49">
        <v>990</v>
      </c>
      <c r="Y408" s="49">
        <v>0</v>
      </c>
      <c r="Z408" s="49">
        <v>990</v>
      </c>
      <c r="AE408" s="49">
        <v>0</v>
      </c>
      <c r="AF408" s="49">
        <v>990</v>
      </c>
      <c r="AG408" s="49">
        <v>0</v>
      </c>
      <c r="AH408" s="49">
        <v>3960</v>
      </c>
    </row>
    <row r="409" spans="1:34">
      <c r="A409" s="50" t="s">
        <v>50</v>
      </c>
      <c r="B409" s="50" t="s">
        <v>1244</v>
      </c>
      <c r="C409" s="50" t="s">
        <v>1245</v>
      </c>
      <c r="D409" s="50" t="s">
        <v>1246</v>
      </c>
      <c r="E409" s="50" t="s">
        <v>54</v>
      </c>
      <c r="F409" s="50" t="s">
        <v>55</v>
      </c>
      <c r="G409" s="50" t="s">
        <v>56</v>
      </c>
      <c r="H409" s="50" t="s">
        <v>55</v>
      </c>
      <c r="M409" s="49">
        <v>0</v>
      </c>
      <c r="N409" s="49">
        <v>990</v>
      </c>
      <c r="S409" s="49">
        <v>0</v>
      </c>
      <c r="T409" s="49">
        <v>990</v>
      </c>
      <c r="Y409" s="49">
        <v>0</v>
      </c>
      <c r="Z409" s="49">
        <v>990</v>
      </c>
      <c r="AE409" s="49">
        <v>0</v>
      </c>
      <c r="AF409" s="49">
        <v>990</v>
      </c>
      <c r="AG409" s="49">
        <v>0</v>
      </c>
      <c r="AH409" s="49">
        <v>3960</v>
      </c>
    </row>
    <row r="410" spans="1:34">
      <c r="A410" s="50" t="s">
        <v>50</v>
      </c>
      <c r="B410" s="50" t="s">
        <v>1247</v>
      </c>
      <c r="C410" s="50" t="s">
        <v>1248</v>
      </c>
      <c r="D410" s="50" t="s">
        <v>1249</v>
      </c>
      <c r="E410" s="50" t="s">
        <v>54</v>
      </c>
      <c r="F410" s="50" t="s">
        <v>55</v>
      </c>
      <c r="G410" s="50" t="s">
        <v>56</v>
      </c>
      <c r="H410" s="50" t="s">
        <v>55</v>
      </c>
      <c r="M410" s="49">
        <v>0</v>
      </c>
      <c r="N410" s="49">
        <v>990</v>
      </c>
      <c r="S410" s="49">
        <v>0</v>
      </c>
      <c r="T410" s="49">
        <v>990</v>
      </c>
      <c r="Y410" s="49">
        <v>0</v>
      </c>
      <c r="Z410" s="49">
        <v>990</v>
      </c>
      <c r="AE410" s="49">
        <v>0</v>
      </c>
      <c r="AF410" s="49">
        <v>990</v>
      </c>
      <c r="AG410" s="49">
        <v>0</v>
      </c>
      <c r="AH410" s="49">
        <v>3960</v>
      </c>
    </row>
    <row r="411" spans="1:34">
      <c r="A411" s="50" t="s">
        <v>50</v>
      </c>
      <c r="B411" s="50" t="s">
        <v>1250</v>
      </c>
      <c r="C411" s="50" t="s">
        <v>1251</v>
      </c>
      <c r="D411" s="50" t="s">
        <v>1252</v>
      </c>
      <c r="E411" s="50" t="s">
        <v>54</v>
      </c>
      <c r="F411" s="50" t="s">
        <v>55</v>
      </c>
      <c r="G411" s="50" t="s">
        <v>56</v>
      </c>
      <c r="H411" s="50" t="s">
        <v>55</v>
      </c>
      <c r="M411" s="49">
        <v>0</v>
      </c>
      <c r="N411" s="49">
        <v>990</v>
      </c>
      <c r="S411" s="49">
        <v>0</v>
      </c>
      <c r="T411" s="49">
        <v>990</v>
      </c>
      <c r="AE411" s="49">
        <v>0</v>
      </c>
      <c r="AF411" s="49">
        <v>0</v>
      </c>
      <c r="AG411" s="49">
        <v>0</v>
      </c>
      <c r="AH411" s="49">
        <v>1980</v>
      </c>
    </row>
    <row r="412" spans="1:34">
      <c r="A412" s="50" t="s">
        <v>50</v>
      </c>
      <c r="B412" s="50" t="s">
        <v>1253</v>
      </c>
      <c r="C412" s="50" t="s">
        <v>745</v>
      </c>
      <c r="D412" s="50" t="s">
        <v>1254</v>
      </c>
      <c r="E412" s="50" t="s">
        <v>54</v>
      </c>
      <c r="F412" s="50" t="s">
        <v>55</v>
      </c>
      <c r="G412" s="50" t="s">
        <v>56</v>
      </c>
      <c r="H412" s="50" t="s">
        <v>55</v>
      </c>
      <c r="M412" s="49">
        <v>0</v>
      </c>
      <c r="N412" s="49">
        <v>990</v>
      </c>
      <c r="S412" s="49">
        <v>0</v>
      </c>
      <c r="T412" s="49">
        <v>990</v>
      </c>
      <c r="Y412" s="49">
        <v>0</v>
      </c>
      <c r="Z412" s="49">
        <v>990</v>
      </c>
      <c r="AE412" s="49">
        <v>0</v>
      </c>
      <c r="AF412" s="49">
        <v>990</v>
      </c>
      <c r="AG412" s="49">
        <v>0</v>
      </c>
      <c r="AH412" s="49">
        <v>3960</v>
      </c>
    </row>
    <row r="413" spans="1:34">
      <c r="A413" s="50" t="s">
        <v>50</v>
      </c>
      <c r="B413" s="50" t="s">
        <v>1255</v>
      </c>
      <c r="C413" s="50" t="s">
        <v>1256</v>
      </c>
      <c r="D413" s="50" t="s">
        <v>1257</v>
      </c>
      <c r="E413" s="50" t="s">
        <v>54</v>
      </c>
      <c r="F413" s="50" t="s">
        <v>55</v>
      </c>
      <c r="G413" s="50" t="s">
        <v>56</v>
      </c>
      <c r="H413" s="50" t="s">
        <v>55</v>
      </c>
      <c r="M413" s="49">
        <v>0</v>
      </c>
      <c r="N413" s="49">
        <v>990</v>
      </c>
      <c r="S413" s="49">
        <v>0</v>
      </c>
      <c r="T413" s="49">
        <v>990</v>
      </c>
      <c r="Y413" s="49">
        <v>0</v>
      </c>
      <c r="Z413" s="49">
        <v>990</v>
      </c>
      <c r="AE413" s="49">
        <v>0</v>
      </c>
      <c r="AF413" s="49">
        <v>990</v>
      </c>
      <c r="AG413" s="49">
        <v>0</v>
      </c>
      <c r="AH413" s="49">
        <v>3960</v>
      </c>
    </row>
    <row r="414" spans="1:34">
      <c r="A414" s="50" t="s">
        <v>50</v>
      </c>
      <c r="B414" s="50" t="s">
        <v>1258</v>
      </c>
      <c r="C414" s="50" t="s">
        <v>1259</v>
      </c>
      <c r="D414" s="50" t="s">
        <v>1260</v>
      </c>
      <c r="E414" s="50" t="s">
        <v>54</v>
      </c>
      <c r="F414" s="50" t="s">
        <v>55</v>
      </c>
      <c r="G414" s="50" t="s">
        <v>56</v>
      </c>
      <c r="H414" s="50" t="s">
        <v>55</v>
      </c>
      <c r="M414" s="49">
        <v>0</v>
      </c>
      <c r="N414" s="49">
        <v>990</v>
      </c>
      <c r="S414" s="49">
        <v>0</v>
      </c>
      <c r="T414" s="49">
        <v>990</v>
      </c>
      <c r="Y414" s="49">
        <v>0</v>
      </c>
      <c r="Z414" s="49">
        <v>990</v>
      </c>
      <c r="AE414" s="49">
        <v>0</v>
      </c>
      <c r="AF414" s="49">
        <v>990</v>
      </c>
      <c r="AG414" s="49">
        <v>0</v>
      </c>
      <c r="AH414" s="49">
        <v>3960</v>
      </c>
    </row>
    <row r="415" spans="1:34">
      <c r="A415" s="50" t="s">
        <v>50</v>
      </c>
      <c r="B415" s="50" t="s">
        <v>1261</v>
      </c>
      <c r="C415" s="50" t="s">
        <v>1262</v>
      </c>
      <c r="D415" s="50" t="s">
        <v>1263</v>
      </c>
      <c r="E415" s="50" t="s">
        <v>54</v>
      </c>
      <c r="F415" s="50" t="s">
        <v>55</v>
      </c>
      <c r="G415" s="50" t="s">
        <v>56</v>
      </c>
      <c r="H415" s="50" t="s">
        <v>55</v>
      </c>
      <c r="M415" s="49">
        <v>0</v>
      </c>
      <c r="N415" s="49">
        <v>990</v>
      </c>
      <c r="S415" s="49">
        <v>0</v>
      </c>
      <c r="T415" s="49">
        <v>990</v>
      </c>
      <c r="Y415" s="49">
        <v>0</v>
      </c>
      <c r="Z415" s="49">
        <v>990</v>
      </c>
      <c r="AE415" s="49">
        <v>0</v>
      </c>
      <c r="AF415" s="49">
        <v>990</v>
      </c>
      <c r="AG415" s="49">
        <v>0</v>
      </c>
      <c r="AH415" s="49">
        <v>3960</v>
      </c>
    </row>
    <row r="416" spans="1:34">
      <c r="A416" s="50" t="s">
        <v>50</v>
      </c>
      <c r="B416" s="50" t="s">
        <v>1264</v>
      </c>
      <c r="C416" s="50" t="s">
        <v>1265</v>
      </c>
      <c r="D416" s="50" t="s">
        <v>1249</v>
      </c>
      <c r="E416" s="50" t="s">
        <v>54</v>
      </c>
      <c r="F416" s="50" t="s">
        <v>55</v>
      </c>
      <c r="G416" s="50" t="s">
        <v>56</v>
      </c>
      <c r="H416" s="50" t="s">
        <v>55</v>
      </c>
      <c r="M416" s="49">
        <v>0</v>
      </c>
      <c r="N416" s="49">
        <v>990</v>
      </c>
      <c r="S416" s="49">
        <v>0</v>
      </c>
      <c r="T416" s="49">
        <v>990</v>
      </c>
      <c r="Y416" s="49">
        <v>0</v>
      </c>
      <c r="Z416" s="49">
        <v>990</v>
      </c>
      <c r="AE416" s="49">
        <v>0</v>
      </c>
      <c r="AF416" s="49">
        <v>990</v>
      </c>
      <c r="AG416" s="49">
        <v>0</v>
      </c>
      <c r="AH416" s="49">
        <v>3960</v>
      </c>
    </row>
    <row r="417" spans="1:34">
      <c r="A417" s="50" t="s">
        <v>50</v>
      </c>
      <c r="B417" s="50" t="s">
        <v>1266</v>
      </c>
      <c r="C417" s="50" t="s">
        <v>1267</v>
      </c>
      <c r="D417" s="50" t="s">
        <v>1268</v>
      </c>
      <c r="E417" s="50" t="s">
        <v>54</v>
      </c>
      <c r="F417" s="50" t="s">
        <v>55</v>
      </c>
      <c r="G417" s="50" t="s">
        <v>56</v>
      </c>
      <c r="H417" s="50" t="s">
        <v>55</v>
      </c>
      <c r="M417" s="49">
        <v>0</v>
      </c>
      <c r="N417" s="49">
        <v>990</v>
      </c>
      <c r="S417" s="49">
        <v>0</v>
      </c>
      <c r="T417" s="49">
        <v>990</v>
      </c>
      <c r="Y417" s="49">
        <v>0</v>
      </c>
      <c r="Z417" s="49">
        <v>990</v>
      </c>
      <c r="AE417" s="49">
        <v>0</v>
      </c>
      <c r="AF417" s="49">
        <v>990</v>
      </c>
      <c r="AG417" s="49">
        <v>0</v>
      </c>
      <c r="AH417" s="49">
        <v>3960</v>
      </c>
    </row>
    <row r="418" spans="1:34">
      <c r="A418" s="50" t="s">
        <v>50</v>
      </c>
      <c r="B418" s="50" t="s">
        <v>1269</v>
      </c>
      <c r="C418" s="50" t="s">
        <v>1270</v>
      </c>
      <c r="D418" s="50" t="s">
        <v>1271</v>
      </c>
      <c r="E418" s="50" t="s">
        <v>54</v>
      </c>
      <c r="F418" s="50" t="s">
        <v>55</v>
      </c>
      <c r="G418" s="50" t="s">
        <v>56</v>
      </c>
      <c r="H418" s="50" t="s">
        <v>55</v>
      </c>
      <c r="M418" s="49">
        <v>0</v>
      </c>
      <c r="N418" s="49">
        <v>990</v>
      </c>
      <c r="S418" s="49">
        <v>0</v>
      </c>
      <c r="T418" s="49">
        <v>990</v>
      </c>
      <c r="Y418" s="49">
        <v>0</v>
      </c>
      <c r="Z418" s="49">
        <v>990</v>
      </c>
      <c r="AE418" s="49">
        <v>0</v>
      </c>
      <c r="AF418" s="49">
        <v>990</v>
      </c>
      <c r="AG418" s="49">
        <v>0</v>
      </c>
      <c r="AH418" s="49">
        <v>3960</v>
      </c>
    </row>
    <row r="419" spans="1:34">
      <c r="A419" s="50" t="s">
        <v>50</v>
      </c>
      <c r="B419" s="50" t="s">
        <v>1272</v>
      </c>
      <c r="C419" s="50" t="s">
        <v>1273</v>
      </c>
      <c r="D419" s="50" t="s">
        <v>1274</v>
      </c>
      <c r="E419" s="50" t="s">
        <v>54</v>
      </c>
      <c r="F419" s="50" t="s">
        <v>55</v>
      </c>
      <c r="G419" s="50" t="s">
        <v>56</v>
      </c>
      <c r="H419" s="50" t="s">
        <v>55</v>
      </c>
      <c r="M419" s="49">
        <v>0</v>
      </c>
      <c r="N419" s="49">
        <v>990</v>
      </c>
      <c r="S419" s="49">
        <v>0</v>
      </c>
      <c r="T419" s="49">
        <v>990</v>
      </c>
      <c r="Y419" s="49">
        <v>0</v>
      </c>
      <c r="Z419" s="49">
        <v>990</v>
      </c>
      <c r="AE419" s="49">
        <v>0</v>
      </c>
      <c r="AF419" s="49">
        <v>990</v>
      </c>
      <c r="AG419" s="49">
        <v>0</v>
      </c>
      <c r="AH419" s="49">
        <v>3960</v>
      </c>
    </row>
    <row r="420" spans="1:34">
      <c r="A420" s="50" t="s">
        <v>50</v>
      </c>
      <c r="B420" s="50" t="s">
        <v>1275</v>
      </c>
      <c r="C420" s="50" t="s">
        <v>1276</v>
      </c>
      <c r="D420" s="50" t="s">
        <v>1277</v>
      </c>
      <c r="E420" s="50" t="s">
        <v>54</v>
      </c>
      <c r="F420" s="50" t="s">
        <v>55</v>
      </c>
      <c r="G420" s="50" t="s">
        <v>56</v>
      </c>
      <c r="H420" s="50" t="s">
        <v>55</v>
      </c>
      <c r="M420" s="49">
        <v>0</v>
      </c>
      <c r="N420" s="49">
        <v>990</v>
      </c>
      <c r="S420" s="49">
        <v>0</v>
      </c>
      <c r="T420" s="49">
        <v>990</v>
      </c>
      <c r="Y420" s="49">
        <v>0</v>
      </c>
      <c r="Z420" s="49">
        <v>990</v>
      </c>
      <c r="AE420" s="49">
        <v>0</v>
      </c>
      <c r="AF420" s="49">
        <v>990</v>
      </c>
      <c r="AG420" s="49">
        <v>0</v>
      </c>
      <c r="AH420" s="49">
        <v>3960</v>
      </c>
    </row>
    <row r="421" spans="1:34">
      <c r="A421" s="50" t="s">
        <v>50</v>
      </c>
      <c r="B421" s="50" t="s">
        <v>1278</v>
      </c>
      <c r="C421" s="50" t="s">
        <v>1279</v>
      </c>
      <c r="D421" s="50" t="s">
        <v>1280</v>
      </c>
      <c r="E421" s="50" t="s">
        <v>54</v>
      </c>
      <c r="F421" s="50" t="s">
        <v>55</v>
      </c>
      <c r="G421" s="50" t="s">
        <v>56</v>
      </c>
      <c r="H421" s="50" t="s">
        <v>55</v>
      </c>
      <c r="M421" s="49">
        <v>0</v>
      </c>
      <c r="N421" s="49">
        <v>990</v>
      </c>
      <c r="S421" s="49">
        <v>0</v>
      </c>
      <c r="T421" s="49">
        <v>990</v>
      </c>
      <c r="Y421" s="49">
        <v>0</v>
      </c>
      <c r="Z421" s="49">
        <v>990</v>
      </c>
      <c r="AE421" s="49">
        <v>0</v>
      </c>
      <c r="AF421" s="49">
        <v>990</v>
      </c>
      <c r="AG421" s="49">
        <v>0</v>
      </c>
      <c r="AH421" s="49">
        <v>3960</v>
      </c>
    </row>
    <row r="422" spans="1:34">
      <c r="A422" s="50" t="s">
        <v>50</v>
      </c>
      <c r="B422" s="50" t="s">
        <v>1281</v>
      </c>
      <c r="C422" s="50" t="s">
        <v>1282</v>
      </c>
      <c r="D422" s="50" t="s">
        <v>1283</v>
      </c>
      <c r="E422" s="50" t="s">
        <v>54</v>
      </c>
      <c r="F422" s="50" t="s">
        <v>55</v>
      </c>
      <c r="G422" s="50" t="s">
        <v>56</v>
      </c>
      <c r="H422" s="50" t="s">
        <v>55</v>
      </c>
      <c r="M422" s="49">
        <v>0</v>
      </c>
      <c r="N422" s="49">
        <v>990</v>
      </c>
      <c r="S422" s="49">
        <v>0</v>
      </c>
      <c r="T422" s="49">
        <v>990</v>
      </c>
      <c r="Y422" s="49">
        <v>0</v>
      </c>
      <c r="Z422" s="49">
        <v>990</v>
      </c>
      <c r="AE422" s="49">
        <v>0</v>
      </c>
      <c r="AF422" s="49">
        <v>990</v>
      </c>
      <c r="AG422" s="49">
        <v>0</v>
      </c>
      <c r="AH422" s="49">
        <v>3960</v>
      </c>
    </row>
    <row r="423" spans="1:34">
      <c r="A423" s="50" t="s">
        <v>50</v>
      </c>
      <c r="B423" s="50" t="s">
        <v>1284</v>
      </c>
      <c r="C423" s="50" t="s">
        <v>1285</v>
      </c>
      <c r="D423" s="50" t="s">
        <v>1286</v>
      </c>
      <c r="E423" s="50" t="s">
        <v>54</v>
      </c>
      <c r="F423" s="50" t="s">
        <v>55</v>
      </c>
      <c r="G423" s="50" t="s">
        <v>56</v>
      </c>
      <c r="H423" s="50" t="s">
        <v>55</v>
      </c>
      <c r="M423" s="49">
        <v>0</v>
      </c>
      <c r="N423" s="49">
        <v>990</v>
      </c>
      <c r="S423" s="49">
        <v>0</v>
      </c>
      <c r="T423" s="49">
        <v>990</v>
      </c>
      <c r="Y423" s="49">
        <v>0</v>
      </c>
      <c r="Z423" s="49">
        <v>990</v>
      </c>
      <c r="AE423" s="49">
        <v>0</v>
      </c>
      <c r="AF423" s="49">
        <v>990</v>
      </c>
      <c r="AG423" s="49">
        <v>0</v>
      </c>
      <c r="AH423" s="49">
        <v>3960</v>
      </c>
    </row>
    <row r="424" spans="1:34">
      <c r="A424" s="50" t="s">
        <v>50</v>
      </c>
      <c r="B424" s="50" t="s">
        <v>1287</v>
      </c>
      <c r="C424" s="50" t="s">
        <v>1288</v>
      </c>
      <c r="D424" s="50" t="s">
        <v>1289</v>
      </c>
      <c r="E424" s="50" t="s">
        <v>54</v>
      </c>
      <c r="F424" s="50" t="s">
        <v>55</v>
      </c>
      <c r="G424" s="50" t="s">
        <v>56</v>
      </c>
      <c r="H424" s="50" t="s">
        <v>55</v>
      </c>
      <c r="M424" s="49">
        <v>0</v>
      </c>
      <c r="N424" s="49">
        <v>990</v>
      </c>
      <c r="S424" s="49">
        <v>0</v>
      </c>
      <c r="T424" s="49">
        <v>990</v>
      </c>
      <c r="Y424" s="49">
        <v>0</v>
      </c>
      <c r="Z424" s="49">
        <v>990</v>
      </c>
      <c r="AE424" s="49">
        <v>0</v>
      </c>
      <c r="AF424" s="49">
        <v>990</v>
      </c>
      <c r="AG424" s="49">
        <v>0</v>
      </c>
      <c r="AH424" s="49">
        <v>3960</v>
      </c>
    </row>
    <row r="425" spans="1:34">
      <c r="A425" s="50" t="s">
        <v>50</v>
      </c>
      <c r="B425" s="50" t="s">
        <v>1290</v>
      </c>
      <c r="C425" s="50" t="s">
        <v>1291</v>
      </c>
      <c r="D425" s="50" t="s">
        <v>1292</v>
      </c>
      <c r="E425" s="50" t="s">
        <v>54</v>
      </c>
      <c r="F425" s="50" t="s">
        <v>55</v>
      </c>
      <c r="G425" s="50" t="s">
        <v>56</v>
      </c>
      <c r="H425" s="50" t="s">
        <v>55</v>
      </c>
      <c r="M425" s="49">
        <v>0</v>
      </c>
      <c r="N425" s="49">
        <v>990</v>
      </c>
      <c r="S425" s="49">
        <v>0</v>
      </c>
      <c r="T425" s="49">
        <v>990</v>
      </c>
      <c r="Y425" s="49">
        <v>0</v>
      </c>
      <c r="Z425" s="49">
        <v>990</v>
      </c>
      <c r="AE425" s="49">
        <v>0</v>
      </c>
      <c r="AF425" s="49">
        <v>990</v>
      </c>
      <c r="AG425" s="49">
        <v>0</v>
      </c>
      <c r="AH425" s="49">
        <v>3960</v>
      </c>
    </row>
    <row r="426" spans="1:34">
      <c r="A426" s="50" t="s">
        <v>50</v>
      </c>
      <c r="B426" s="50" t="s">
        <v>1293</v>
      </c>
      <c r="C426" s="50" t="s">
        <v>1294</v>
      </c>
      <c r="D426" s="50" t="s">
        <v>1295</v>
      </c>
      <c r="E426" s="50" t="s">
        <v>54</v>
      </c>
      <c r="F426" s="50" t="s">
        <v>55</v>
      </c>
      <c r="G426" s="50" t="s">
        <v>56</v>
      </c>
      <c r="H426" s="50" t="s">
        <v>55</v>
      </c>
      <c r="M426" s="49">
        <v>0</v>
      </c>
      <c r="N426" s="49">
        <v>990</v>
      </c>
      <c r="S426" s="49">
        <v>0</v>
      </c>
      <c r="T426" s="49">
        <v>990</v>
      </c>
      <c r="Y426" s="49">
        <v>0</v>
      </c>
      <c r="Z426" s="49">
        <v>990</v>
      </c>
      <c r="AE426" s="49">
        <v>0</v>
      </c>
      <c r="AF426" s="49">
        <v>990</v>
      </c>
      <c r="AG426" s="49">
        <v>0</v>
      </c>
      <c r="AH426" s="49">
        <v>3960</v>
      </c>
    </row>
    <row r="427" spans="1:34">
      <c r="A427" s="50" t="s">
        <v>50</v>
      </c>
      <c r="B427" s="50" t="s">
        <v>1296</v>
      </c>
      <c r="C427" s="50" t="s">
        <v>1297</v>
      </c>
      <c r="D427" s="50" t="s">
        <v>1298</v>
      </c>
      <c r="E427" s="50" t="s">
        <v>54</v>
      </c>
      <c r="F427" s="50" t="s">
        <v>55</v>
      </c>
      <c r="G427" s="50" t="s">
        <v>56</v>
      </c>
      <c r="H427" s="50" t="s">
        <v>55</v>
      </c>
      <c r="M427" s="49">
        <v>0</v>
      </c>
      <c r="N427" s="49">
        <v>990</v>
      </c>
      <c r="S427" s="49">
        <v>0</v>
      </c>
      <c r="T427" s="49">
        <v>990</v>
      </c>
      <c r="Y427" s="49">
        <v>0</v>
      </c>
      <c r="Z427" s="49">
        <v>990</v>
      </c>
      <c r="AE427" s="49">
        <v>0</v>
      </c>
      <c r="AF427" s="49">
        <v>990</v>
      </c>
      <c r="AG427" s="49">
        <v>0</v>
      </c>
      <c r="AH427" s="49">
        <v>3960</v>
      </c>
    </row>
    <row r="428" spans="1:34">
      <c r="A428" s="50" t="s">
        <v>50</v>
      </c>
      <c r="B428" s="50" t="s">
        <v>1299</v>
      </c>
      <c r="C428" s="50" t="s">
        <v>1300</v>
      </c>
      <c r="D428" s="50" t="s">
        <v>1301</v>
      </c>
      <c r="E428" s="50" t="s">
        <v>54</v>
      </c>
      <c r="F428" s="50" t="s">
        <v>55</v>
      </c>
      <c r="G428" s="50" t="s">
        <v>56</v>
      </c>
      <c r="H428" s="50" t="s">
        <v>55</v>
      </c>
      <c r="M428" s="49">
        <v>0</v>
      </c>
      <c r="N428" s="49">
        <v>990</v>
      </c>
      <c r="S428" s="49">
        <v>0</v>
      </c>
      <c r="T428" s="49">
        <v>990</v>
      </c>
      <c r="Y428" s="49">
        <v>0</v>
      </c>
      <c r="Z428" s="49">
        <v>990</v>
      </c>
      <c r="AE428" s="49">
        <v>0</v>
      </c>
      <c r="AF428" s="49">
        <v>990</v>
      </c>
      <c r="AG428" s="49">
        <v>0</v>
      </c>
      <c r="AH428" s="49">
        <v>3960</v>
      </c>
    </row>
    <row r="429" spans="1:34">
      <c r="A429" s="50" t="s">
        <v>50</v>
      </c>
      <c r="B429" s="50" t="s">
        <v>1302</v>
      </c>
      <c r="C429" s="50" t="s">
        <v>1303</v>
      </c>
      <c r="D429" s="50" t="s">
        <v>1304</v>
      </c>
      <c r="E429" s="50" t="s">
        <v>54</v>
      </c>
      <c r="F429" s="50" t="s">
        <v>55</v>
      </c>
      <c r="G429" s="50" t="s">
        <v>56</v>
      </c>
      <c r="H429" s="50" t="s">
        <v>55</v>
      </c>
      <c r="M429" s="49">
        <v>0</v>
      </c>
      <c r="N429" s="49">
        <v>990</v>
      </c>
      <c r="S429" s="49">
        <v>0</v>
      </c>
      <c r="T429" s="49">
        <v>0</v>
      </c>
      <c r="Y429" s="49">
        <v>0</v>
      </c>
      <c r="Z429" s="49">
        <v>0</v>
      </c>
      <c r="AE429" s="49">
        <v>0</v>
      </c>
      <c r="AF429" s="49">
        <v>0</v>
      </c>
      <c r="AG429" s="49">
        <v>0</v>
      </c>
      <c r="AH429" s="49">
        <v>990</v>
      </c>
    </row>
    <row r="430" spans="1:34">
      <c r="A430" s="50" t="s">
        <v>50</v>
      </c>
      <c r="B430" s="50" t="s">
        <v>1305</v>
      </c>
      <c r="C430" s="50" t="s">
        <v>1306</v>
      </c>
      <c r="D430" s="50" t="s">
        <v>1307</v>
      </c>
      <c r="E430" s="50" t="s">
        <v>54</v>
      </c>
      <c r="F430" s="50" t="s">
        <v>55</v>
      </c>
      <c r="G430" s="50" t="s">
        <v>56</v>
      </c>
      <c r="H430" s="50" t="s">
        <v>55</v>
      </c>
      <c r="M430" s="49">
        <v>0</v>
      </c>
      <c r="N430" s="49">
        <v>990</v>
      </c>
      <c r="S430" s="49">
        <v>0</v>
      </c>
      <c r="T430" s="49">
        <v>990</v>
      </c>
      <c r="Y430" s="49">
        <v>0</v>
      </c>
      <c r="Z430" s="49">
        <v>990</v>
      </c>
      <c r="AE430" s="49">
        <v>0</v>
      </c>
      <c r="AF430" s="49">
        <v>990</v>
      </c>
      <c r="AG430" s="49">
        <v>0</v>
      </c>
      <c r="AH430" s="49">
        <v>3960</v>
      </c>
    </row>
    <row r="431" spans="1:34">
      <c r="A431" s="50" t="s">
        <v>50</v>
      </c>
      <c r="B431" s="50" t="s">
        <v>1308</v>
      </c>
      <c r="C431" s="50" t="s">
        <v>1309</v>
      </c>
      <c r="D431" s="50" t="s">
        <v>1310</v>
      </c>
      <c r="E431" s="50" t="s">
        <v>54</v>
      </c>
      <c r="F431" s="50" t="s">
        <v>55</v>
      </c>
      <c r="G431" s="50" t="s">
        <v>56</v>
      </c>
      <c r="H431" s="50" t="s">
        <v>55</v>
      </c>
      <c r="M431" s="49">
        <v>0</v>
      </c>
      <c r="N431" s="49">
        <v>990</v>
      </c>
      <c r="S431" s="49">
        <v>0</v>
      </c>
      <c r="T431" s="49">
        <v>990</v>
      </c>
      <c r="Y431" s="49">
        <v>0</v>
      </c>
      <c r="Z431" s="49">
        <v>990</v>
      </c>
      <c r="AE431" s="49">
        <v>0</v>
      </c>
      <c r="AF431" s="49">
        <v>990</v>
      </c>
      <c r="AG431" s="49">
        <v>0</v>
      </c>
      <c r="AH431" s="49">
        <v>3960</v>
      </c>
    </row>
    <row r="432" spans="1:34">
      <c r="A432" s="50" t="s">
        <v>50</v>
      </c>
      <c r="B432" s="50" t="s">
        <v>1311</v>
      </c>
      <c r="C432" s="50" t="s">
        <v>1312</v>
      </c>
      <c r="D432" s="50" t="s">
        <v>1313</v>
      </c>
      <c r="E432" s="50" t="s">
        <v>54</v>
      </c>
      <c r="F432" s="50" t="s">
        <v>55</v>
      </c>
      <c r="G432" s="50" t="s">
        <v>56</v>
      </c>
      <c r="H432" s="50" t="s">
        <v>55</v>
      </c>
      <c r="M432" s="49">
        <v>0</v>
      </c>
      <c r="N432" s="49">
        <v>990</v>
      </c>
      <c r="S432" s="49">
        <v>0</v>
      </c>
      <c r="T432" s="49">
        <v>990</v>
      </c>
      <c r="Y432" s="49">
        <v>0</v>
      </c>
      <c r="Z432" s="49">
        <v>990</v>
      </c>
      <c r="AE432" s="49">
        <v>0</v>
      </c>
      <c r="AF432" s="49">
        <v>990</v>
      </c>
      <c r="AG432" s="49">
        <v>0</v>
      </c>
      <c r="AH432" s="49">
        <v>3960</v>
      </c>
    </row>
    <row r="433" spans="1:34">
      <c r="A433" s="50" t="s">
        <v>50</v>
      </c>
      <c r="B433" s="50" t="s">
        <v>1314</v>
      </c>
      <c r="C433" s="50" t="s">
        <v>1315</v>
      </c>
      <c r="D433" s="50" t="s">
        <v>1316</v>
      </c>
      <c r="E433" s="50" t="s">
        <v>54</v>
      </c>
      <c r="F433" s="50" t="s">
        <v>55</v>
      </c>
      <c r="G433" s="50" t="s">
        <v>56</v>
      </c>
      <c r="H433" s="50" t="s">
        <v>55</v>
      </c>
      <c r="M433" s="49">
        <v>0</v>
      </c>
      <c r="N433" s="49">
        <v>990</v>
      </c>
      <c r="S433" s="49">
        <v>0</v>
      </c>
      <c r="T433" s="49">
        <v>990</v>
      </c>
      <c r="Y433" s="49">
        <v>0</v>
      </c>
      <c r="Z433" s="49">
        <v>990</v>
      </c>
      <c r="AE433" s="49">
        <v>0</v>
      </c>
      <c r="AF433" s="49">
        <v>0</v>
      </c>
      <c r="AG433" s="49">
        <v>0</v>
      </c>
      <c r="AH433" s="49">
        <v>2970</v>
      </c>
    </row>
    <row r="434" spans="1:34">
      <c r="A434" s="50" t="s">
        <v>50</v>
      </c>
      <c r="B434" s="50" t="s">
        <v>1317</v>
      </c>
      <c r="C434" s="50" t="s">
        <v>1318</v>
      </c>
      <c r="D434" s="50" t="s">
        <v>1319</v>
      </c>
      <c r="E434" s="50" t="s">
        <v>54</v>
      </c>
      <c r="F434" s="50" t="s">
        <v>55</v>
      </c>
      <c r="G434" s="50" t="s">
        <v>56</v>
      </c>
      <c r="H434" s="50" t="s">
        <v>55</v>
      </c>
      <c r="M434" s="49">
        <v>0</v>
      </c>
      <c r="N434" s="49">
        <v>990</v>
      </c>
      <c r="S434" s="49">
        <v>0</v>
      </c>
      <c r="T434" s="49">
        <v>990</v>
      </c>
      <c r="Y434" s="49">
        <v>0</v>
      </c>
      <c r="Z434" s="49">
        <v>990</v>
      </c>
      <c r="AE434" s="49">
        <v>0</v>
      </c>
      <c r="AF434" s="49">
        <v>990</v>
      </c>
      <c r="AG434" s="49">
        <v>0</v>
      </c>
      <c r="AH434" s="49">
        <v>3960</v>
      </c>
    </row>
    <row r="435" spans="1:34">
      <c r="A435" s="50" t="s">
        <v>50</v>
      </c>
      <c r="B435" s="50" t="s">
        <v>1320</v>
      </c>
      <c r="C435" s="50" t="s">
        <v>1321</v>
      </c>
      <c r="D435" s="50" t="s">
        <v>1322</v>
      </c>
      <c r="E435" s="50" t="s">
        <v>54</v>
      </c>
      <c r="F435" s="50" t="s">
        <v>55</v>
      </c>
      <c r="G435" s="50" t="s">
        <v>56</v>
      </c>
      <c r="H435" s="50" t="s">
        <v>55</v>
      </c>
      <c r="M435" s="49">
        <v>0</v>
      </c>
      <c r="N435" s="49">
        <v>990</v>
      </c>
      <c r="S435" s="49">
        <v>0</v>
      </c>
      <c r="T435" s="49">
        <v>990</v>
      </c>
      <c r="Y435" s="49">
        <v>0</v>
      </c>
      <c r="Z435" s="49">
        <v>990</v>
      </c>
      <c r="AE435" s="49">
        <v>0</v>
      </c>
      <c r="AF435" s="49">
        <v>990</v>
      </c>
      <c r="AG435" s="49">
        <v>0</v>
      </c>
      <c r="AH435" s="49">
        <v>3960</v>
      </c>
    </row>
    <row r="436" spans="1:34">
      <c r="A436" s="50" t="s">
        <v>50</v>
      </c>
      <c r="B436" s="50" t="s">
        <v>1323</v>
      </c>
      <c r="C436" s="50" t="s">
        <v>1324</v>
      </c>
      <c r="D436" s="50" t="s">
        <v>1325</v>
      </c>
      <c r="E436" s="50" t="s">
        <v>54</v>
      </c>
      <c r="F436" s="50" t="s">
        <v>55</v>
      </c>
      <c r="G436" s="50" t="s">
        <v>56</v>
      </c>
      <c r="H436" s="50" t="s">
        <v>55</v>
      </c>
      <c r="M436" s="49">
        <v>0</v>
      </c>
      <c r="N436" s="49">
        <v>990</v>
      </c>
      <c r="S436" s="49">
        <v>0</v>
      </c>
      <c r="T436" s="49">
        <v>990</v>
      </c>
      <c r="Y436" s="49">
        <v>0</v>
      </c>
      <c r="Z436" s="49">
        <v>990</v>
      </c>
      <c r="AE436" s="49">
        <v>0</v>
      </c>
      <c r="AF436" s="49">
        <v>990</v>
      </c>
      <c r="AG436" s="49">
        <v>0</v>
      </c>
      <c r="AH436" s="49">
        <v>3960</v>
      </c>
    </row>
    <row r="437" spans="1:34">
      <c r="A437" s="50" t="s">
        <v>50</v>
      </c>
      <c r="B437" s="50" t="s">
        <v>1326</v>
      </c>
      <c r="C437" s="50" t="s">
        <v>1327</v>
      </c>
      <c r="D437" s="50" t="s">
        <v>1328</v>
      </c>
      <c r="E437" s="50" t="s">
        <v>54</v>
      </c>
      <c r="F437" s="50" t="s">
        <v>55</v>
      </c>
      <c r="G437" s="50" t="s">
        <v>56</v>
      </c>
      <c r="H437" s="50" t="s">
        <v>55</v>
      </c>
      <c r="M437" s="49">
        <v>0</v>
      </c>
      <c r="N437" s="49">
        <v>990</v>
      </c>
      <c r="S437" s="49">
        <v>0</v>
      </c>
      <c r="T437" s="49">
        <v>990</v>
      </c>
      <c r="Y437" s="49">
        <v>0</v>
      </c>
      <c r="Z437" s="49">
        <v>990</v>
      </c>
      <c r="AE437" s="49">
        <v>0</v>
      </c>
      <c r="AF437" s="49">
        <v>990</v>
      </c>
      <c r="AG437" s="49">
        <v>0</v>
      </c>
      <c r="AH437" s="49">
        <v>3960</v>
      </c>
    </row>
    <row r="438" spans="1:34">
      <c r="A438" s="50" t="s">
        <v>50</v>
      </c>
      <c r="B438" s="50" t="s">
        <v>1329</v>
      </c>
      <c r="C438" s="50" t="s">
        <v>1330</v>
      </c>
      <c r="D438" s="50" t="s">
        <v>1331</v>
      </c>
      <c r="E438" s="50" t="s">
        <v>54</v>
      </c>
      <c r="F438" s="50" t="s">
        <v>55</v>
      </c>
      <c r="G438" s="50" t="s">
        <v>56</v>
      </c>
      <c r="H438" s="50" t="s">
        <v>55</v>
      </c>
      <c r="M438" s="49">
        <v>0</v>
      </c>
      <c r="N438" s="49">
        <v>990</v>
      </c>
      <c r="S438" s="49">
        <v>0</v>
      </c>
      <c r="T438" s="49">
        <v>990</v>
      </c>
      <c r="Y438" s="49">
        <v>0</v>
      </c>
      <c r="Z438" s="49">
        <v>990</v>
      </c>
      <c r="AE438" s="49">
        <v>0</v>
      </c>
      <c r="AF438" s="49">
        <v>990</v>
      </c>
      <c r="AG438" s="49">
        <v>0</v>
      </c>
      <c r="AH438" s="49">
        <v>3960</v>
      </c>
    </row>
    <row r="439" spans="1:34">
      <c r="A439" s="50" t="s">
        <v>50</v>
      </c>
      <c r="B439" s="50" t="s">
        <v>1332</v>
      </c>
      <c r="C439" s="50" t="s">
        <v>1333</v>
      </c>
      <c r="D439" s="50" t="s">
        <v>1334</v>
      </c>
      <c r="E439" s="50" t="s">
        <v>54</v>
      </c>
      <c r="F439" s="50" t="s">
        <v>55</v>
      </c>
      <c r="G439" s="50" t="s">
        <v>56</v>
      </c>
      <c r="H439" s="50" t="s">
        <v>55</v>
      </c>
      <c r="M439" s="49">
        <v>0</v>
      </c>
      <c r="N439" s="49">
        <v>990</v>
      </c>
      <c r="S439" s="49">
        <v>0</v>
      </c>
      <c r="T439" s="49">
        <v>990</v>
      </c>
      <c r="Y439" s="49">
        <v>0</v>
      </c>
      <c r="Z439" s="49">
        <v>990</v>
      </c>
      <c r="AE439" s="49">
        <v>0</v>
      </c>
      <c r="AF439" s="49">
        <v>990</v>
      </c>
      <c r="AG439" s="49">
        <v>0</v>
      </c>
      <c r="AH439" s="49">
        <v>3960</v>
      </c>
    </row>
    <row r="440" spans="1:34">
      <c r="A440" s="50" t="s">
        <v>50</v>
      </c>
      <c r="B440" s="50" t="s">
        <v>1335</v>
      </c>
      <c r="C440" s="50" t="s">
        <v>1336</v>
      </c>
      <c r="D440" s="50" t="s">
        <v>1337</v>
      </c>
      <c r="E440" s="50" t="s">
        <v>54</v>
      </c>
      <c r="F440" s="50" t="s">
        <v>55</v>
      </c>
      <c r="G440" s="50" t="s">
        <v>56</v>
      </c>
      <c r="H440" s="50" t="s">
        <v>55</v>
      </c>
      <c r="M440" s="49">
        <v>0</v>
      </c>
      <c r="N440" s="49">
        <v>990</v>
      </c>
      <c r="S440" s="49">
        <v>0</v>
      </c>
      <c r="T440" s="49">
        <v>990</v>
      </c>
      <c r="Y440" s="49">
        <v>0</v>
      </c>
      <c r="Z440" s="49">
        <v>990</v>
      </c>
      <c r="AE440" s="49">
        <v>0</v>
      </c>
      <c r="AF440" s="49">
        <v>990</v>
      </c>
      <c r="AG440" s="49">
        <v>0</v>
      </c>
      <c r="AH440" s="49">
        <v>3960</v>
      </c>
    </row>
    <row r="441" spans="1:34">
      <c r="A441" s="50" t="s">
        <v>50</v>
      </c>
      <c r="B441" s="50" t="s">
        <v>1338</v>
      </c>
      <c r="C441" s="50" t="s">
        <v>1339</v>
      </c>
      <c r="D441" s="50" t="s">
        <v>1340</v>
      </c>
      <c r="E441" s="50" t="s">
        <v>54</v>
      </c>
      <c r="F441" s="50" t="s">
        <v>55</v>
      </c>
      <c r="G441" s="50" t="s">
        <v>56</v>
      </c>
      <c r="H441" s="50" t="s">
        <v>55</v>
      </c>
      <c r="M441" s="49">
        <v>0</v>
      </c>
      <c r="N441" s="49">
        <v>990</v>
      </c>
      <c r="S441" s="49">
        <v>0</v>
      </c>
      <c r="T441" s="49">
        <v>990</v>
      </c>
      <c r="Y441" s="49">
        <v>0</v>
      </c>
      <c r="Z441" s="49">
        <v>990</v>
      </c>
      <c r="AE441" s="49">
        <v>0</v>
      </c>
      <c r="AF441" s="49">
        <v>990</v>
      </c>
      <c r="AG441" s="49">
        <v>0</v>
      </c>
      <c r="AH441" s="49">
        <v>3960</v>
      </c>
    </row>
    <row r="442" spans="1:34">
      <c r="A442" s="50" t="s">
        <v>50</v>
      </c>
      <c r="B442" s="50" t="s">
        <v>1341</v>
      </c>
      <c r="C442" s="50" t="s">
        <v>1342</v>
      </c>
      <c r="D442" s="50" t="s">
        <v>1343</v>
      </c>
      <c r="E442" s="50" t="s">
        <v>54</v>
      </c>
      <c r="F442" s="50" t="s">
        <v>55</v>
      </c>
      <c r="G442" s="50" t="s">
        <v>56</v>
      </c>
      <c r="H442" s="50" t="s">
        <v>55</v>
      </c>
      <c r="M442" s="49">
        <v>18</v>
      </c>
      <c r="N442" s="49">
        <v>4230</v>
      </c>
      <c r="S442" s="49">
        <v>18</v>
      </c>
      <c r="T442" s="49">
        <v>4230</v>
      </c>
      <c r="Y442" s="49">
        <v>18</v>
      </c>
      <c r="Z442" s="49">
        <v>4230</v>
      </c>
      <c r="AE442" s="49">
        <v>18</v>
      </c>
      <c r="AF442" s="49">
        <v>4230</v>
      </c>
      <c r="AG442" s="49">
        <v>72</v>
      </c>
      <c r="AH442" s="49">
        <v>16920</v>
      </c>
    </row>
    <row r="443" spans="1:34">
      <c r="A443" s="50" t="s">
        <v>50</v>
      </c>
      <c r="B443" s="50" t="s">
        <v>1344</v>
      </c>
      <c r="C443" s="50" t="s">
        <v>1345</v>
      </c>
      <c r="D443" s="50" t="s">
        <v>1346</v>
      </c>
      <c r="E443" s="50" t="s">
        <v>54</v>
      </c>
      <c r="F443" s="50" t="s">
        <v>55</v>
      </c>
      <c r="G443" s="50" t="s">
        <v>56</v>
      </c>
      <c r="H443" s="50" t="s">
        <v>55</v>
      </c>
      <c r="M443" s="49">
        <v>42</v>
      </c>
      <c r="N443" s="49">
        <v>8550</v>
      </c>
      <c r="S443" s="49">
        <v>42</v>
      </c>
      <c r="T443" s="49">
        <v>8550</v>
      </c>
      <c r="Y443" s="49">
        <v>42</v>
      </c>
      <c r="Z443" s="49">
        <v>8550</v>
      </c>
      <c r="AE443" s="49">
        <v>42</v>
      </c>
      <c r="AF443" s="49">
        <v>8550</v>
      </c>
      <c r="AG443" s="49">
        <v>168</v>
      </c>
      <c r="AH443" s="49">
        <v>34200</v>
      </c>
    </row>
    <row r="444" spans="1:34">
      <c r="A444" s="50" t="s">
        <v>50</v>
      </c>
      <c r="B444" s="50" t="s">
        <v>1347</v>
      </c>
      <c r="C444" s="50" t="s">
        <v>1348</v>
      </c>
      <c r="D444" s="50" t="s">
        <v>1349</v>
      </c>
      <c r="E444" s="50" t="s">
        <v>54</v>
      </c>
      <c r="F444" s="50" t="s">
        <v>55</v>
      </c>
      <c r="G444" s="50" t="s">
        <v>56</v>
      </c>
      <c r="H444" s="50" t="s">
        <v>55</v>
      </c>
      <c r="M444" s="49">
        <v>24</v>
      </c>
      <c r="N444" s="49">
        <v>5310</v>
      </c>
      <c r="S444" s="49">
        <v>24</v>
      </c>
      <c r="T444" s="49">
        <v>5310</v>
      </c>
      <c r="Y444" s="49">
        <v>24</v>
      </c>
      <c r="Z444" s="49">
        <v>5310</v>
      </c>
      <c r="AE444" s="49">
        <v>24</v>
      </c>
      <c r="AF444" s="49">
        <v>5310</v>
      </c>
      <c r="AG444" s="49">
        <v>96</v>
      </c>
      <c r="AH444" s="49">
        <v>21240</v>
      </c>
    </row>
    <row r="445" spans="1:34">
      <c r="A445" s="50" t="s">
        <v>50</v>
      </c>
      <c r="B445" s="50" t="s">
        <v>1350</v>
      </c>
      <c r="C445" s="50" t="s">
        <v>1351</v>
      </c>
      <c r="D445" s="50" t="s">
        <v>1352</v>
      </c>
      <c r="E445" s="50" t="s">
        <v>54</v>
      </c>
      <c r="F445" s="50" t="s">
        <v>55</v>
      </c>
      <c r="G445" s="50" t="s">
        <v>56</v>
      </c>
      <c r="H445" s="50" t="s">
        <v>55</v>
      </c>
      <c r="M445" s="49">
        <v>12</v>
      </c>
      <c r="N445" s="49">
        <v>3150</v>
      </c>
      <c r="S445" s="49">
        <v>12</v>
      </c>
      <c r="T445" s="49">
        <v>3150</v>
      </c>
      <c r="Y445" s="49">
        <v>12</v>
      </c>
      <c r="Z445" s="49">
        <v>3150</v>
      </c>
      <c r="AE445" s="49">
        <v>12</v>
      </c>
      <c r="AF445" s="49">
        <v>3150</v>
      </c>
      <c r="AG445" s="49">
        <v>48</v>
      </c>
      <c r="AH445" s="49">
        <v>12600</v>
      </c>
    </row>
    <row r="446" spans="1:34">
      <c r="A446" s="50" t="s">
        <v>50</v>
      </c>
      <c r="B446" s="50" t="s">
        <v>1353</v>
      </c>
      <c r="C446" s="50" t="s">
        <v>1354</v>
      </c>
      <c r="D446" s="50" t="s">
        <v>1355</v>
      </c>
      <c r="E446" s="50" t="s">
        <v>54</v>
      </c>
      <c r="F446" s="50" t="s">
        <v>55</v>
      </c>
      <c r="G446" s="50" t="s">
        <v>56</v>
      </c>
      <c r="H446" s="50" t="s">
        <v>55</v>
      </c>
      <c r="M446" s="49">
        <v>24</v>
      </c>
      <c r="N446" s="49">
        <v>0</v>
      </c>
      <c r="S446" s="49">
        <v>24</v>
      </c>
      <c r="T446" s="49">
        <v>0</v>
      </c>
      <c r="Y446" s="49">
        <v>24</v>
      </c>
      <c r="Z446" s="49">
        <v>0</v>
      </c>
      <c r="AE446" s="49">
        <v>24</v>
      </c>
      <c r="AF446" s="49">
        <v>0</v>
      </c>
      <c r="AG446" s="49">
        <v>96</v>
      </c>
      <c r="AH446" s="49">
        <v>0</v>
      </c>
    </row>
    <row r="447" spans="1:34">
      <c r="A447" s="50" t="s">
        <v>50</v>
      </c>
      <c r="B447" s="50" t="s">
        <v>1356</v>
      </c>
      <c r="C447" s="50" t="s">
        <v>1345</v>
      </c>
      <c r="D447" s="50" t="s">
        <v>1346</v>
      </c>
      <c r="E447" s="50" t="s">
        <v>54</v>
      </c>
      <c r="F447" s="50" t="s">
        <v>55</v>
      </c>
      <c r="G447" s="50" t="s">
        <v>56</v>
      </c>
      <c r="H447" s="50" t="s">
        <v>55</v>
      </c>
      <c r="M447" s="49">
        <v>18</v>
      </c>
      <c r="N447" s="49">
        <v>4230</v>
      </c>
      <c r="S447" s="49">
        <v>18</v>
      </c>
      <c r="T447" s="49">
        <v>4230</v>
      </c>
      <c r="Y447" s="49">
        <v>18</v>
      </c>
      <c r="Z447" s="49">
        <v>4230</v>
      </c>
      <c r="AE447" s="49">
        <v>18</v>
      </c>
      <c r="AF447" s="49">
        <v>4230</v>
      </c>
      <c r="AG447" s="49">
        <v>72</v>
      </c>
      <c r="AH447" s="49">
        <v>16920</v>
      </c>
    </row>
    <row r="448" spans="1:34">
      <c r="A448" s="50" t="s">
        <v>50</v>
      </c>
      <c r="B448" s="50" t="s">
        <v>1357</v>
      </c>
      <c r="C448" s="50" t="s">
        <v>1358</v>
      </c>
      <c r="D448" s="50" t="s">
        <v>1359</v>
      </c>
      <c r="E448" s="50" t="s">
        <v>54</v>
      </c>
      <c r="F448" s="50" t="s">
        <v>55</v>
      </c>
      <c r="G448" s="50" t="s">
        <v>56</v>
      </c>
      <c r="H448" s="50" t="s">
        <v>55</v>
      </c>
      <c r="M448" s="49">
        <v>24</v>
      </c>
      <c r="N448" s="49">
        <v>5310</v>
      </c>
      <c r="S448" s="49">
        <v>24</v>
      </c>
      <c r="T448" s="49">
        <v>5310</v>
      </c>
      <c r="Y448" s="49">
        <v>24</v>
      </c>
      <c r="Z448" s="49">
        <v>5310</v>
      </c>
      <c r="AE448" s="49">
        <v>24</v>
      </c>
      <c r="AF448" s="49">
        <v>5310</v>
      </c>
      <c r="AG448" s="49">
        <v>96</v>
      </c>
      <c r="AH448" s="49">
        <v>21240</v>
      </c>
    </row>
    <row r="449" spans="1:34">
      <c r="A449" s="50" t="s">
        <v>50</v>
      </c>
      <c r="B449" s="50" t="s">
        <v>1360</v>
      </c>
      <c r="C449" s="50" t="s">
        <v>1361</v>
      </c>
      <c r="D449" s="50" t="s">
        <v>1362</v>
      </c>
      <c r="E449" s="50" t="s">
        <v>54</v>
      </c>
      <c r="F449" s="50" t="s">
        <v>55</v>
      </c>
      <c r="G449" s="50" t="s">
        <v>56</v>
      </c>
      <c r="H449" s="50" t="s">
        <v>55</v>
      </c>
      <c r="M449" s="49">
        <v>12</v>
      </c>
      <c r="N449" s="49">
        <v>3150</v>
      </c>
      <c r="S449" s="49">
        <v>12</v>
      </c>
      <c r="T449" s="49">
        <v>3150</v>
      </c>
      <c r="Y449" s="49">
        <v>12</v>
      </c>
      <c r="Z449" s="49">
        <v>3150</v>
      </c>
      <c r="AE449" s="49">
        <v>12</v>
      </c>
      <c r="AF449" s="49">
        <v>3150</v>
      </c>
      <c r="AG449" s="49">
        <v>48</v>
      </c>
      <c r="AH449" s="49">
        <v>12600</v>
      </c>
    </row>
    <row r="450" spans="1:34">
      <c r="A450" s="50" t="s">
        <v>50</v>
      </c>
      <c r="B450" s="50" t="s">
        <v>1363</v>
      </c>
      <c r="C450" s="50" t="s">
        <v>1364</v>
      </c>
      <c r="D450" s="50" t="s">
        <v>1365</v>
      </c>
      <c r="E450" s="50" t="s">
        <v>54</v>
      </c>
      <c r="F450" s="50" t="s">
        <v>55</v>
      </c>
      <c r="G450" s="50" t="s">
        <v>56</v>
      </c>
      <c r="H450" s="50" t="s">
        <v>55</v>
      </c>
      <c r="M450" s="49">
        <v>12</v>
      </c>
      <c r="N450" s="49">
        <v>0</v>
      </c>
      <c r="S450" s="49">
        <v>12</v>
      </c>
      <c r="T450" s="49">
        <v>0</v>
      </c>
      <c r="Y450" s="49">
        <v>12</v>
      </c>
      <c r="Z450" s="49">
        <v>0</v>
      </c>
      <c r="AE450" s="49">
        <v>12</v>
      </c>
      <c r="AF450" s="49">
        <v>0</v>
      </c>
      <c r="AG450" s="49">
        <v>48</v>
      </c>
      <c r="AH450" s="49">
        <v>0</v>
      </c>
    </row>
    <row r="451" spans="1:34">
      <c r="A451" s="50" t="s">
        <v>50</v>
      </c>
      <c r="B451" s="50" t="s">
        <v>1366</v>
      </c>
      <c r="C451" s="50" t="s">
        <v>1367</v>
      </c>
      <c r="D451" s="50" t="s">
        <v>1368</v>
      </c>
      <c r="E451" s="50" t="s">
        <v>54</v>
      </c>
      <c r="F451" s="50" t="s">
        <v>55</v>
      </c>
      <c r="G451" s="50" t="s">
        <v>56</v>
      </c>
      <c r="H451" s="50" t="s">
        <v>55</v>
      </c>
      <c r="M451" s="49">
        <v>42</v>
      </c>
      <c r="N451" s="49">
        <v>8550</v>
      </c>
      <c r="S451" s="49">
        <v>42</v>
      </c>
      <c r="T451" s="49">
        <v>8550</v>
      </c>
      <c r="Y451" s="49">
        <v>42</v>
      </c>
      <c r="Z451" s="49">
        <v>8550</v>
      </c>
      <c r="AE451" s="49">
        <v>42</v>
      </c>
      <c r="AF451" s="49">
        <v>8550</v>
      </c>
      <c r="AG451" s="49">
        <v>168</v>
      </c>
      <c r="AH451" s="49">
        <v>34200</v>
      </c>
    </row>
    <row r="452" spans="1:34">
      <c r="A452" s="50" t="s">
        <v>50</v>
      </c>
      <c r="B452" s="50" t="s">
        <v>1369</v>
      </c>
      <c r="C452" s="50" t="s">
        <v>1370</v>
      </c>
      <c r="D452" s="50" t="s">
        <v>1371</v>
      </c>
      <c r="E452" s="50" t="s">
        <v>54</v>
      </c>
      <c r="F452" s="50" t="s">
        <v>55</v>
      </c>
      <c r="G452" s="50" t="s">
        <v>56</v>
      </c>
      <c r="H452" s="50" t="s">
        <v>55</v>
      </c>
      <c r="M452" s="49">
        <v>24</v>
      </c>
      <c r="N452" s="49">
        <v>5310</v>
      </c>
      <c r="S452" s="49">
        <v>24</v>
      </c>
      <c r="T452" s="49">
        <v>5310</v>
      </c>
      <c r="Y452" s="49">
        <v>24</v>
      </c>
      <c r="Z452" s="49">
        <v>5310</v>
      </c>
      <c r="AE452" s="49">
        <v>24</v>
      </c>
      <c r="AF452" s="49">
        <v>5310</v>
      </c>
      <c r="AG452" s="49">
        <v>96</v>
      </c>
      <c r="AH452" s="49">
        <v>21240</v>
      </c>
    </row>
    <row r="453" spans="1:34">
      <c r="A453" s="50" t="s">
        <v>50</v>
      </c>
      <c r="B453" s="50" t="s">
        <v>1372</v>
      </c>
      <c r="C453" s="50" t="s">
        <v>1373</v>
      </c>
      <c r="D453" s="50" t="s">
        <v>1374</v>
      </c>
      <c r="E453" s="50" t="s">
        <v>54</v>
      </c>
      <c r="F453" s="50" t="s">
        <v>55</v>
      </c>
      <c r="G453" s="50" t="s">
        <v>56</v>
      </c>
      <c r="H453" s="50" t="s">
        <v>55</v>
      </c>
      <c r="M453" s="49">
        <v>18</v>
      </c>
      <c r="N453" s="49">
        <v>4230</v>
      </c>
      <c r="S453" s="49">
        <v>18</v>
      </c>
      <c r="T453" s="49">
        <v>4230</v>
      </c>
      <c r="Y453" s="49">
        <v>18</v>
      </c>
      <c r="Z453" s="49">
        <v>4230</v>
      </c>
      <c r="AE453" s="49">
        <v>18</v>
      </c>
      <c r="AF453" s="49">
        <v>4230</v>
      </c>
      <c r="AG453" s="49">
        <v>72</v>
      </c>
      <c r="AH453" s="49">
        <v>16920</v>
      </c>
    </row>
    <row r="454" spans="1:34">
      <c r="A454" s="50" t="s">
        <v>50</v>
      </c>
      <c r="B454" s="50" t="s">
        <v>1375</v>
      </c>
      <c r="C454" s="50" t="s">
        <v>1376</v>
      </c>
      <c r="D454" s="50" t="s">
        <v>1374</v>
      </c>
      <c r="E454" s="50" t="s">
        <v>54</v>
      </c>
      <c r="F454" s="50" t="s">
        <v>55</v>
      </c>
      <c r="G454" s="50" t="s">
        <v>56</v>
      </c>
      <c r="H454" s="50" t="s">
        <v>55</v>
      </c>
      <c r="M454" s="49">
        <v>6</v>
      </c>
      <c r="N454" s="49">
        <v>2070</v>
      </c>
      <c r="S454" s="49">
        <v>6</v>
      </c>
      <c r="T454" s="49">
        <v>2070</v>
      </c>
      <c r="Y454" s="49">
        <v>6</v>
      </c>
      <c r="Z454" s="49">
        <v>2070</v>
      </c>
      <c r="AE454" s="49">
        <v>6</v>
      </c>
      <c r="AF454" s="49">
        <v>2070</v>
      </c>
      <c r="AG454" s="49">
        <v>24</v>
      </c>
      <c r="AH454" s="49">
        <v>8280</v>
      </c>
    </row>
    <row r="455" spans="1:34">
      <c r="A455" s="50" t="s">
        <v>50</v>
      </c>
      <c r="B455" s="50" t="s">
        <v>1377</v>
      </c>
      <c r="C455" s="50" t="s">
        <v>1378</v>
      </c>
      <c r="D455" s="50" t="s">
        <v>1379</v>
      </c>
      <c r="E455" s="50" t="s">
        <v>54</v>
      </c>
      <c r="F455" s="50" t="s">
        <v>55</v>
      </c>
      <c r="G455" s="50" t="s">
        <v>56</v>
      </c>
      <c r="H455" s="50" t="s">
        <v>55</v>
      </c>
      <c r="M455" s="49">
        <v>18</v>
      </c>
      <c r="N455" s="49">
        <v>4230</v>
      </c>
      <c r="S455" s="49">
        <v>18</v>
      </c>
      <c r="T455" s="49">
        <v>4230</v>
      </c>
      <c r="Y455" s="49">
        <v>18</v>
      </c>
      <c r="Z455" s="49">
        <v>4230</v>
      </c>
      <c r="AE455" s="49">
        <v>18</v>
      </c>
      <c r="AF455" s="49">
        <v>4230</v>
      </c>
      <c r="AG455" s="49">
        <v>72</v>
      </c>
      <c r="AH455" s="49">
        <v>16920</v>
      </c>
    </row>
    <row r="456" spans="1:34">
      <c r="A456" s="50" t="s">
        <v>50</v>
      </c>
      <c r="B456" s="50" t="s">
        <v>1380</v>
      </c>
      <c r="C456" s="50" t="s">
        <v>1381</v>
      </c>
      <c r="D456" s="50" t="s">
        <v>1382</v>
      </c>
      <c r="E456" s="50" t="s">
        <v>54</v>
      </c>
      <c r="F456" s="50" t="s">
        <v>55</v>
      </c>
      <c r="G456" s="50" t="s">
        <v>56</v>
      </c>
      <c r="H456" s="50" t="s">
        <v>55</v>
      </c>
      <c r="M456" s="49">
        <v>36</v>
      </c>
      <c r="N456" s="49">
        <v>7470</v>
      </c>
      <c r="S456" s="49">
        <v>36</v>
      </c>
      <c r="T456" s="49">
        <v>7470</v>
      </c>
      <c r="Y456" s="49">
        <v>36</v>
      </c>
      <c r="Z456" s="49">
        <v>7470</v>
      </c>
      <c r="AE456" s="49">
        <v>36</v>
      </c>
      <c r="AF456" s="49">
        <v>7470</v>
      </c>
      <c r="AG456" s="49">
        <v>144</v>
      </c>
      <c r="AH456" s="49">
        <v>29880</v>
      </c>
    </row>
    <row r="457" spans="1:34">
      <c r="A457" s="50" t="s">
        <v>50</v>
      </c>
      <c r="B457" s="50" t="s">
        <v>1383</v>
      </c>
      <c r="C457" s="50" t="s">
        <v>1384</v>
      </c>
      <c r="D457" s="50" t="s">
        <v>1385</v>
      </c>
      <c r="E457" s="50" t="s">
        <v>54</v>
      </c>
      <c r="F457" s="50" t="s">
        <v>55</v>
      </c>
      <c r="G457" s="50" t="s">
        <v>56</v>
      </c>
      <c r="H457" s="50" t="s">
        <v>55</v>
      </c>
      <c r="M457" s="49">
        <v>18</v>
      </c>
      <c r="N457" s="49">
        <v>4230</v>
      </c>
      <c r="S457" s="49">
        <v>18</v>
      </c>
      <c r="T457" s="49">
        <v>4230</v>
      </c>
      <c r="Y457" s="49">
        <v>18</v>
      </c>
      <c r="Z457" s="49">
        <v>4230</v>
      </c>
      <c r="AE457" s="49">
        <v>18</v>
      </c>
      <c r="AF457" s="49">
        <v>4230</v>
      </c>
      <c r="AG457" s="49">
        <v>72</v>
      </c>
      <c r="AH457" s="49">
        <v>16920</v>
      </c>
    </row>
    <row r="458" spans="1:34">
      <c r="A458" s="50" t="s">
        <v>50</v>
      </c>
      <c r="B458" s="50" t="s">
        <v>1386</v>
      </c>
      <c r="C458" s="50" t="s">
        <v>1387</v>
      </c>
      <c r="D458" s="50" t="s">
        <v>1388</v>
      </c>
      <c r="E458" s="50" t="s">
        <v>54</v>
      </c>
      <c r="F458" s="50" t="s">
        <v>55</v>
      </c>
      <c r="G458" s="50" t="s">
        <v>56</v>
      </c>
      <c r="H458" s="50" t="s">
        <v>55</v>
      </c>
      <c r="M458" s="49">
        <v>24</v>
      </c>
      <c r="N458" s="49">
        <v>0</v>
      </c>
      <c r="S458" s="49">
        <v>24</v>
      </c>
      <c r="T458" s="49">
        <v>0</v>
      </c>
      <c r="Y458" s="49">
        <v>24</v>
      </c>
      <c r="Z458" s="49">
        <v>0</v>
      </c>
      <c r="AE458" s="49">
        <v>24</v>
      </c>
      <c r="AF458" s="49">
        <v>0</v>
      </c>
      <c r="AG458" s="49">
        <v>96</v>
      </c>
      <c r="AH458" s="49">
        <v>0</v>
      </c>
    </row>
    <row r="459" spans="1:34">
      <c r="A459" s="50" t="s">
        <v>50</v>
      </c>
      <c r="B459" s="50" t="s">
        <v>1389</v>
      </c>
      <c r="C459" s="50" t="s">
        <v>1390</v>
      </c>
      <c r="D459" s="50" t="s">
        <v>1374</v>
      </c>
      <c r="E459" s="50" t="s">
        <v>54</v>
      </c>
      <c r="F459" s="50" t="s">
        <v>55</v>
      </c>
      <c r="G459" s="50" t="s">
        <v>56</v>
      </c>
      <c r="H459" s="50" t="s">
        <v>55</v>
      </c>
      <c r="M459" s="49">
        <v>18</v>
      </c>
      <c r="N459" s="49">
        <v>4230</v>
      </c>
      <c r="S459" s="49">
        <v>18</v>
      </c>
      <c r="T459" s="49">
        <v>4230</v>
      </c>
      <c r="Y459" s="49">
        <v>18</v>
      </c>
      <c r="Z459" s="49">
        <v>4230</v>
      </c>
      <c r="AE459" s="49">
        <v>18</v>
      </c>
      <c r="AF459" s="49">
        <v>4230</v>
      </c>
      <c r="AG459" s="49">
        <v>72</v>
      </c>
      <c r="AH459" s="49">
        <v>16920</v>
      </c>
    </row>
    <row r="460" spans="1:34">
      <c r="A460" s="50" t="s">
        <v>50</v>
      </c>
      <c r="B460" s="50" t="s">
        <v>1391</v>
      </c>
      <c r="C460" s="50" t="s">
        <v>1392</v>
      </c>
      <c r="D460" s="50" t="s">
        <v>1393</v>
      </c>
      <c r="E460" s="50" t="s">
        <v>54</v>
      </c>
      <c r="F460" s="50" t="s">
        <v>55</v>
      </c>
      <c r="G460" s="50" t="s">
        <v>56</v>
      </c>
      <c r="H460" s="50" t="s">
        <v>55</v>
      </c>
      <c r="M460" s="49">
        <v>36</v>
      </c>
      <c r="N460" s="49">
        <v>7470</v>
      </c>
      <c r="S460" s="49">
        <v>36</v>
      </c>
      <c r="T460" s="49">
        <v>7470</v>
      </c>
      <c r="Y460" s="49">
        <v>36</v>
      </c>
      <c r="Z460" s="49">
        <v>7470</v>
      </c>
      <c r="AE460" s="49">
        <v>36</v>
      </c>
      <c r="AF460" s="49">
        <v>7470</v>
      </c>
      <c r="AG460" s="49">
        <v>144</v>
      </c>
      <c r="AH460" s="49">
        <v>29880</v>
      </c>
    </row>
    <row r="461" spans="1:34">
      <c r="A461" s="50" t="s">
        <v>50</v>
      </c>
      <c r="B461" s="50" t="s">
        <v>1394</v>
      </c>
      <c r="C461" s="50" t="s">
        <v>1395</v>
      </c>
      <c r="D461" s="50" t="s">
        <v>1396</v>
      </c>
      <c r="E461" s="50" t="s">
        <v>54</v>
      </c>
      <c r="F461" s="50" t="s">
        <v>55</v>
      </c>
      <c r="G461" s="50" t="s">
        <v>56</v>
      </c>
      <c r="H461" s="50" t="s">
        <v>55</v>
      </c>
      <c r="M461" s="49">
        <v>12</v>
      </c>
      <c r="N461" s="49">
        <v>3150</v>
      </c>
      <c r="S461" s="49">
        <v>12</v>
      </c>
      <c r="T461" s="49">
        <v>3150</v>
      </c>
      <c r="Y461" s="49">
        <v>12</v>
      </c>
      <c r="Z461" s="49">
        <v>3150</v>
      </c>
      <c r="AE461" s="49">
        <v>12</v>
      </c>
      <c r="AF461" s="49">
        <v>3150</v>
      </c>
      <c r="AG461" s="49">
        <v>48</v>
      </c>
      <c r="AH461" s="49">
        <v>12600</v>
      </c>
    </row>
    <row r="462" spans="1:34">
      <c r="A462" s="50" t="s">
        <v>50</v>
      </c>
      <c r="B462" s="50" t="s">
        <v>1397</v>
      </c>
      <c r="C462" s="50" t="s">
        <v>1398</v>
      </c>
      <c r="D462" s="50" t="s">
        <v>1399</v>
      </c>
      <c r="E462" s="50" t="s">
        <v>54</v>
      </c>
      <c r="F462" s="50" t="s">
        <v>55</v>
      </c>
      <c r="G462" s="50" t="s">
        <v>56</v>
      </c>
      <c r="H462" s="50" t="s">
        <v>55</v>
      </c>
      <c r="M462" s="49">
        <v>12</v>
      </c>
      <c r="N462" s="49">
        <v>3150</v>
      </c>
      <c r="S462" s="49">
        <v>12</v>
      </c>
      <c r="T462" s="49">
        <v>3150</v>
      </c>
      <c r="Y462" s="49">
        <v>12</v>
      </c>
      <c r="Z462" s="49">
        <v>3150</v>
      </c>
      <c r="AE462" s="49">
        <v>12</v>
      </c>
      <c r="AF462" s="49">
        <v>3150</v>
      </c>
      <c r="AG462" s="49">
        <v>48</v>
      </c>
      <c r="AH462" s="49">
        <v>12600</v>
      </c>
    </row>
    <row r="463" spans="1:34">
      <c r="A463" s="50" t="s">
        <v>50</v>
      </c>
      <c r="B463" s="50" t="s">
        <v>1400</v>
      </c>
      <c r="C463" s="50" t="s">
        <v>1401</v>
      </c>
      <c r="D463" s="50" t="s">
        <v>1402</v>
      </c>
      <c r="E463" s="50" t="s">
        <v>54</v>
      </c>
      <c r="F463" s="50" t="s">
        <v>55</v>
      </c>
      <c r="G463" s="50" t="s">
        <v>56</v>
      </c>
      <c r="H463" s="50" t="s">
        <v>55</v>
      </c>
      <c r="M463" s="49">
        <v>12</v>
      </c>
      <c r="N463" s="49">
        <v>3150</v>
      </c>
      <c r="S463" s="49">
        <v>12</v>
      </c>
      <c r="T463" s="49">
        <v>3150</v>
      </c>
      <c r="Y463" s="49">
        <v>12</v>
      </c>
      <c r="Z463" s="49">
        <v>3150</v>
      </c>
      <c r="AE463" s="49">
        <v>12</v>
      </c>
      <c r="AF463" s="49">
        <v>3150</v>
      </c>
      <c r="AG463" s="49">
        <v>48</v>
      </c>
      <c r="AH463" s="49">
        <v>12600</v>
      </c>
    </row>
    <row r="464" spans="1:34">
      <c r="A464" s="50" t="s">
        <v>50</v>
      </c>
      <c r="B464" s="50" t="s">
        <v>1403</v>
      </c>
      <c r="C464" s="50" t="s">
        <v>1404</v>
      </c>
      <c r="D464" s="50" t="s">
        <v>1405</v>
      </c>
      <c r="E464" s="50" t="s">
        <v>54</v>
      </c>
      <c r="F464" s="50" t="s">
        <v>55</v>
      </c>
      <c r="G464" s="50" t="s">
        <v>56</v>
      </c>
      <c r="H464" s="50" t="s">
        <v>55</v>
      </c>
      <c r="M464" s="49">
        <v>90</v>
      </c>
      <c r="N464" s="49">
        <v>0</v>
      </c>
      <c r="S464" s="49">
        <v>90</v>
      </c>
      <c r="T464" s="49">
        <v>0</v>
      </c>
      <c r="Y464" s="49">
        <v>90</v>
      </c>
      <c r="Z464" s="49">
        <v>0</v>
      </c>
      <c r="AE464" s="49">
        <v>90</v>
      </c>
      <c r="AF464" s="49">
        <v>0</v>
      </c>
      <c r="AG464" s="49">
        <v>360</v>
      </c>
      <c r="AH464" s="49">
        <v>0</v>
      </c>
    </row>
    <row r="465" spans="1:34">
      <c r="A465" s="50" t="s">
        <v>50</v>
      </c>
      <c r="B465" s="50" t="s">
        <v>1406</v>
      </c>
      <c r="C465" s="50" t="s">
        <v>1407</v>
      </c>
      <c r="D465" s="50" t="s">
        <v>1408</v>
      </c>
      <c r="E465" s="50" t="s">
        <v>830</v>
      </c>
      <c r="F465" s="50" t="s">
        <v>808</v>
      </c>
      <c r="G465" s="50" t="s">
        <v>71</v>
      </c>
      <c r="H465" s="50" t="s">
        <v>705</v>
      </c>
      <c r="I465" s="49">
        <v>155</v>
      </c>
      <c r="J465" s="49">
        <v>29810</v>
      </c>
      <c r="K465" s="49">
        <v>384</v>
      </c>
      <c r="L465" s="49">
        <v>104600</v>
      </c>
      <c r="M465" s="49">
        <v>279</v>
      </c>
      <c r="N465" s="49">
        <v>66800</v>
      </c>
      <c r="O465" s="49">
        <v>160</v>
      </c>
      <c r="P465" s="49">
        <v>30760</v>
      </c>
      <c r="Q465" s="49">
        <v>180</v>
      </c>
      <c r="R465" s="49">
        <v>34560</v>
      </c>
      <c r="S465" s="49">
        <v>108</v>
      </c>
      <c r="T465" s="49">
        <v>20880</v>
      </c>
      <c r="U465" s="49">
        <v>52</v>
      </c>
      <c r="V465" s="49">
        <v>10240</v>
      </c>
      <c r="W465" s="49">
        <v>126</v>
      </c>
      <c r="X465" s="49">
        <v>24300</v>
      </c>
      <c r="Y465" s="49">
        <v>220</v>
      </c>
      <c r="Z465" s="49">
        <v>45560</v>
      </c>
      <c r="AA465" s="49">
        <v>245</v>
      </c>
      <c r="AB465" s="49">
        <v>54560</v>
      </c>
      <c r="AC465" s="49">
        <v>334</v>
      </c>
      <c r="AD465" s="49">
        <v>86600</v>
      </c>
      <c r="AE465" s="49">
        <v>340</v>
      </c>
      <c r="AF465" s="49">
        <v>88760</v>
      </c>
      <c r="AG465" s="49">
        <v>2583</v>
      </c>
      <c r="AH465" s="49">
        <v>597430</v>
      </c>
    </row>
    <row r="466" spans="1:34">
      <c r="A466" s="50" t="s">
        <v>50</v>
      </c>
      <c r="B466" s="50" t="s">
        <v>1409</v>
      </c>
      <c r="C466" s="50" t="s">
        <v>1410</v>
      </c>
      <c r="D466" s="50" t="s">
        <v>1411</v>
      </c>
      <c r="E466" s="50" t="s">
        <v>830</v>
      </c>
      <c r="F466" s="50" t="s">
        <v>877</v>
      </c>
      <c r="G466" s="50" t="s">
        <v>71</v>
      </c>
      <c r="H466" s="50" t="s">
        <v>72</v>
      </c>
      <c r="I466" s="49">
        <v>3340</v>
      </c>
      <c r="J466" s="49">
        <v>1168760</v>
      </c>
      <c r="K466" s="49">
        <v>3336</v>
      </c>
      <c r="L466" s="49">
        <v>1167320</v>
      </c>
      <c r="M466" s="49">
        <v>3801</v>
      </c>
      <c r="N466" s="49">
        <v>1334720</v>
      </c>
      <c r="O466" s="49">
        <v>1089</v>
      </c>
      <c r="P466" s="49">
        <v>358400</v>
      </c>
      <c r="Q466" s="49">
        <v>465</v>
      </c>
      <c r="R466" s="49">
        <v>133760</v>
      </c>
      <c r="S466" s="49">
        <v>0</v>
      </c>
      <c r="T466" s="49">
        <v>360</v>
      </c>
      <c r="U466" s="49">
        <v>0</v>
      </c>
      <c r="V466" s="49">
        <v>360</v>
      </c>
      <c r="W466" s="49">
        <v>0</v>
      </c>
      <c r="X466" s="49">
        <v>360</v>
      </c>
      <c r="Y466" s="49">
        <v>0</v>
      </c>
      <c r="Z466" s="49">
        <v>360</v>
      </c>
      <c r="AA466" s="49">
        <v>0</v>
      </c>
      <c r="AB466" s="49">
        <v>360</v>
      </c>
      <c r="AC466" s="49">
        <v>0</v>
      </c>
      <c r="AD466" s="49">
        <v>360</v>
      </c>
      <c r="AE466" s="49">
        <v>0</v>
      </c>
      <c r="AF466" s="49">
        <v>360</v>
      </c>
      <c r="AG466" s="49">
        <v>12031</v>
      </c>
      <c r="AH466" s="49">
        <v>4165480</v>
      </c>
    </row>
    <row r="467" spans="1:34">
      <c r="A467" s="50" t="s">
        <v>50</v>
      </c>
      <c r="B467" s="50" t="s">
        <v>1412</v>
      </c>
      <c r="C467" s="50" t="s">
        <v>1413</v>
      </c>
      <c r="D467" s="50" t="s">
        <v>1414</v>
      </c>
      <c r="E467" s="50" t="s">
        <v>54</v>
      </c>
      <c r="F467" s="50" t="s">
        <v>55</v>
      </c>
      <c r="G467" s="50" t="s">
        <v>71</v>
      </c>
      <c r="H467" s="50" t="s">
        <v>705</v>
      </c>
      <c r="I467" s="49">
        <v>0</v>
      </c>
      <c r="J467" s="49">
        <v>330</v>
      </c>
      <c r="K467" s="49">
        <v>0</v>
      </c>
      <c r="L467" s="49">
        <v>330</v>
      </c>
      <c r="M467" s="49">
        <v>0</v>
      </c>
      <c r="N467" s="49">
        <v>330</v>
      </c>
      <c r="O467" s="49">
        <v>0</v>
      </c>
      <c r="P467" s="49">
        <v>330</v>
      </c>
      <c r="Q467" s="49">
        <v>0</v>
      </c>
      <c r="R467" s="49">
        <v>330</v>
      </c>
      <c r="S467" s="49">
        <v>0</v>
      </c>
      <c r="T467" s="49">
        <v>330</v>
      </c>
      <c r="U467" s="49">
        <v>0</v>
      </c>
      <c r="V467" s="49">
        <v>330</v>
      </c>
      <c r="W467" s="49">
        <v>0</v>
      </c>
      <c r="X467" s="49">
        <v>330</v>
      </c>
      <c r="Y467" s="49">
        <v>0</v>
      </c>
      <c r="Z467" s="49">
        <v>330</v>
      </c>
      <c r="AA467" s="49">
        <v>0</v>
      </c>
      <c r="AB467" s="49">
        <v>330</v>
      </c>
      <c r="AC467" s="49">
        <v>0</v>
      </c>
      <c r="AD467" s="49">
        <v>330</v>
      </c>
      <c r="AE467" s="49">
        <v>0</v>
      </c>
      <c r="AF467" s="49">
        <v>330</v>
      </c>
      <c r="AG467" s="49">
        <v>0</v>
      </c>
      <c r="AH467" s="49">
        <v>3960</v>
      </c>
    </row>
    <row r="468" spans="1:34">
      <c r="A468" s="50" t="s">
        <v>50</v>
      </c>
      <c r="B468" s="50" t="s">
        <v>1415</v>
      </c>
      <c r="C468" s="50" t="s">
        <v>1416</v>
      </c>
      <c r="D468" s="50" t="s">
        <v>1414</v>
      </c>
      <c r="E468" s="50" t="s">
        <v>54</v>
      </c>
      <c r="F468" s="50" t="s">
        <v>836</v>
      </c>
      <c r="G468" s="50" t="s">
        <v>71</v>
      </c>
      <c r="H468" s="50" t="s">
        <v>705</v>
      </c>
      <c r="I468" s="49">
        <v>0</v>
      </c>
      <c r="J468" s="49">
        <v>330</v>
      </c>
      <c r="K468" s="49">
        <v>0</v>
      </c>
      <c r="L468" s="49">
        <v>330</v>
      </c>
      <c r="M468" s="49">
        <v>0</v>
      </c>
      <c r="N468" s="49">
        <v>330</v>
      </c>
      <c r="O468" s="49">
        <v>0</v>
      </c>
      <c r="P468" s="49">
        <v>330</v>
      </c>
      <c r="Q468" s="49">
        <v>0</v>
      </c>
      <c r="R468" s="49">
        <v>330</v>
      </c>
      <c r="S468" s="49">
        <v>0</v>
      </c>
      <c r="T468" s="49">
        <v>330</v>
      </c>
      <c r="U468" s="49">
        <v>0</v>
      </c>
      <c r="V468" s="49">
        <v>330</v>
      </c>
      <c r="W468" s="49">
        <v>0</v>
      </c>
      <c r="X468" s="49">
        <v>330</v>
      </c>
      <c r="Y468" s="49">
        <v>0</v>
      </c>
      <c r="Z468" s="49">
        <v>330</v>
      </c>
      <c r="AA468" s="49">
        <v>0</v>
      </c>
      <c r="AB468" s="49">
        <v>330</v>
      </c>
      <c r="AC468" s="49">
        <v>0</v>
      </c>
      <c r="AD468" s="49">
        <v>330</v>
      </c>
      <c r="AE468" s="49">
        <v>0</v>
      </c>
      <c r="AF468" s="49">
        <v>330</v>
      </c>
      <c r="AG468" s="49">
        <v>0</v>
      </c>
      <c r="AH468" s="49">
        <v>3960</v>
      </c>
    </row>
    <row r="469" spans="1:34">
      <c r="A469" s="50" t="s">
        <v>50</v>
      </c>
      <c r="B469" s="50" t="s">
        <v>1417</v>
      </c>
      <c r="C469" s="50" t="s">
        <v>1418</v>
      </c>
      <c r="D469" s="50" t="s">
        <v>1419</v>
      </c>
      <c r="E469" s="50" t="s">
        <v>54</v>
      </c>
      <c r="F469" s="50" t="s">
        <v>836</v>
      </c>
      <c r="G469" s="50" t="s">
        <v>71</v>
      </c>
      <c r="H469" s="50" t="s">
        <v>72</v>
      </c>
      <c r="I469" s="49">
        <v>0</v>
      </c>
      <c r="J469" s="49">
        <v>330</v>
      </c>
      <c r="K469" s="49">
        <v>0</v>
      </c>
      <c r="L469" s="49">
        <v>330</v>
      </c>
      <c r="M469" s="49">
        <v>0</v>
      </c>
      <c r="N469" s="49">
        <v>330</v>
      </c>
      <c r="O469" s="49">
        <v>0</v>
      </c>
      <c r="P469" s="49">
        <v>330</v>
      </c>
      <c r="Q469" s="49">
        <v>0</v>
      </c>
      <c r="R469" s="49">
        <v>330</v>
      </c>
      <c r="S469" s="49">
        <v>0</v>
      </c>
      <c r="T469" s="49">
        <v>330</v>
      </c>
      <c r="U469" s="49">
        <v>0</v>
      </c>
      <c r="V469" s="49">
        <v>330</v>
      </c>
      <c r="W469" s="49">
        <v>0</v>
      </c>
      <c r="X469" s="49">
        <v>330</v>
      </c>
      <c r="Y469" s="49">
        <v>0</v>
      </c>
      <c r="Z469" s="49">
        <v>330</v>
      </c>
      <c r="AA469" s="49">
        <v>0</v>
      </c>
      <c r="AB469" s="49">
        <v>330</v>
      </c>
      <c r="AC469" s="49">
        <v>0</v>
      </c>
      <c r="AD469" s="49">
        <v>330</v>
      </c>
      <c r="AE469" s="49">
        <v>0</v>
      </c>
      <c r="AF469" s="49">
        <v>330</v>
      </c>
      <c r="AG469" s="49">
        <v>0</v>
      </c>
      <c r="AH469" s="49">
        <v>3960</v>
      </c>
    </row>
    <row r="470" spans="1:34">
      <c r="A470" s="50" t="s">
        <v>50</v>
      </c>
      <c r="B470" s="50" t="s">
        <v>1420</v>
      </c>
      <c r="C470" s="50" t="s">
        <v>1421</v>
      </c>
      <c r="D470" s="50" t="s">
        <v>1411</v>
      </c>
      <c r="E470" s="50" t="s">
        <v>830</v>
      </c>
      <c r="F470" s="50" t="s">
        <v>836</v>
      </c>
      <c r="G470" s="50" t="s">
        <v>71</v>
      </c>
      <c r="H470" s="50" t="s">
        <v>72</v>
      </c>
      <c r="I470" s="49">
        <v>2230</v>
      </c>
      <c r="J470" s="49">
        <v>769160</v>
      </c>
      <c r="K470" s="49">
        <v>2020</v>
      </c>
      <c r="L470" s="49">
        <v>693560</v>
      </c>
      <c r="M470" s="49">
        <v>1989</v>
      </c>
      <c r="N470" s="49">
        <v>682400</v>
      </c>
      <c r="O470" s="49">
        <v>1185</v>
      </c>
      <c r="P470" s="49">
        <v>392960</v>
      </c>
      <c r="Q470" s="49">
        <v>1513</v>
      </c>
      <c r="R470" s="49">
        <v>511040</v>
      </c>
      <c r="S470" s="49">
        <v>2191</v>
      </c>
      <c r="T470" s="49">
        <v>755120</v>
      </c>
      <c r="U470" s="49">
        <v>2698</v>
      </c>
      <c r="V470" s="49">
        <v>937640</v>
      </c>
      <c r="W470" s="49">
        <v>2402</v>
      </c>
      <c r="X470" s="49">
        <v>831080</v>
      </c>
      <c r="Y470" s="49">
        <v>2722</v>
      </c>
      <c r="Z470" s="49">
        <v>946280</v>
      </c>
      <c r="AA470" s="49">
        <v>2316</v>
      </c>
      <c r="AB470" s="49">
        <v>800120</v>
      </c>
      <c r="AC470" s="49">
        <v>2581</v>
      </c>
      <c r="AD470" s="49">
        <v>895520</v>
      </c>
      <c r="AE470" s="49">
        <v>3400</v>
      </c>
      <c r="AF470" s="49">
        <v>1190360</v>
      </c>
      <c r="AG470" s="49">
        <v>27247</v>
      </c>
      <c r="AH470" s="49">
        <v>9405240</v>
      </c>
    </row>
    <row r="471" spans="1:34">
      <c r="A471" s="50" t="s">
        <v>50</v>
      </c>
      <c r="B471" s="50" t="s">
        <v>1422</v>
      </c>
      <c r="C471" s="50" t="s">
        <v>1423</v>
      </c>
      <c r="D471" s="50" t="s">
        <v>1424</v>
      </c>
      <c r="E471" s="50" t="s">
        <v>54</v>
      </c>
      <c r="F471" s="50" t="s">
        <v>55</v>
      </c>
      <c r="G471" s="50" t="s">
        <v>71</v>
      </c>
      <c r="H471" s="50" t="s">
        <v>705</v>
      </c>
      <c r="I471" s="49">
        <v>0</v>
      </c>
      <c r="J471" s="49">
        <v>330</v>
      </c>
      <c r="K471" s="49">
        <v>0</v>
      </c>
      <c r="L471" s="49">
        <v>330</v>
      </c>
      <c r="M471" s="49">
        <v>0</v>
      </c>
      <c r="N471" s="49">
        <v>330</v>
      </c>
      <c r="O471" s="49">
        <v>0</v>
      </c>
      <c r="P471" s="49">
        <v>330</v>
      </c>
      <c r="Q471" s="49">
        <v>0</v>
      </c>
      <c r="R471" s="49">
        <v>330</v>
      </c>
      <c r="S471" s="49">
        <v>0</v>
      </c>
      <c r="T471" s="49">
        <v>330</v>
      </c>
      <c r="U471" s="49">
        <v>0</v>
      </c>
      <c r="V471" s="49">
        <v>330</v>
      </c>
      <c r="W471" s="49">
        <v>0</v>
      </c>
      <c r="X471" s="49">
        <v>330</v>
      </c>
      <c r="Y471" s="49">
        <v>0</v>
      </c>
      <c r="Z471" s="49">
        <v>330</v>
      </c>
      <c r="AA471" s="49">
        <v>0</v>
      </c>
      <c r="AB471" s="49">
        <v>330</v>
      </c>
      <c r="AC471" s="49">
        <v>0</v>
      </c>
      <c r="AD471" s="49">
        <v>330</v>
      </c>
      <c r="AE471" s="49">
        <v>0</v>
      </c>
      <c r="AF471" s="49">
        <v>330</v>
      </c>
      <c r="AG471" s="49">
        <v>0</v>
      </c>
      <c r="AH471" s="49">
        <v>3960</v>
      </c>
    </row>
    <row r="472" spans="1:34">
      <c r="A472" s="50" t="s">
        <v>50</v>
      </c>
      <c r="B472" s="50" t="s">
        <v>1425</v>
      </c>
      <c r="C472" s="50" t="s">
        <v>1423</v>
      </c>
      <c r="D472" s="50" t="s">
        <v>1424</v>
      </c>
      <c r="E472" s="50" t="s">
        <v>54</v>
      </c>
      <c r="F472" s="50" t="s">
        <v>70</v>
      </c>
      <c r="G472" s="50" t="s">
        <v>71</v>
      </c>
      <c r="H472" s="50" t="s">
        <v>705</v>
      </c>
      <c r="I472" s="49">
        <v>0</v>
      </c>
      <c r="J472" s="49">
        <v>330</v>
      </c>
      <c r="K472" s="49">
        <v>0</v>
      </c>
      <c r="L472" s="49">
        <v>330</v>
      </c>
      <c r="M472" s="49">
        <v>0</v>
      </c>
      <c r="N472" s="49">
        <v>330</v>
      </c>
      <c r="O472" s="49">
        <v>0</v>
      </c>
      <c r="P472" s="49">
        <v>330</v>
      </c>
      <c r="Q472" s="49">
        <v>0</v>
      </c>
      <c r="R472" s="49">
        <v>330</v>
      </c>
      <c r="S472" s="49">
        <v>0</v>
      </c>
      <c r="T472" s="49">
        <v>330</v>
      </c>
      <c r="U472" s="49">
        <v>0</v>
      </c>
      <c r="V472" s="49">
        <v>330</v>
      </c>
      <c r="W472" s="49">
        <v>0</v>
      </c>
      <c r="X472" s="49">
        <v>330</v>
      </c>
      <c r="Y472" s="49">
        <v>0</v>
      </c>
      <c r="Z472" s="49">
        <v>330</v>
      </c>
      <c r="AA472" s="49">
        <v>0</v>
      </c>
      <c r="AB472" s="49">
        <v>330</v>
      </c>
      <c r="AC472" s="49">
        <v>0</v>
      </c>
      <c r="AD472" s="49">
        <v>330</v>
      </c>
      <c r="AE472" s="49">
        <v>0</v>
      </c>
      <c r="AF472" s="49">
        <v>330</v>
      </c>
      <c r="AG472" s="49">
        <v>0</v>
      </c>
      <c r="AH472" s="49">
        <v>3960</v>
      </c>
    </row>
    <row r="473" spans="1:34">
      <c r="A473" s="50" t="s">
        <v>50</v>
      </c>
      <c r="B473" s="50" t="s">
        <v>1426</v>
      </c>
      <c r="C473" s="50" t="s">
        <v>1427</v>
      </c>
      <c r="D473" s="50" t="s">
        <v>1428</v>
      </c>
      <c r="E473" s="50" t="s">
        <v>69</v>
      </c>
      <c r="F473" s="50" t="s">
        <v>704</v>
      </c>
      <c r="G473" s="50" t="s">
        <v>71</v>
      </c>
      <c r="H473" s="50" t="s">
        <v>72</v>
      </c>
      <c r="I473" s="49">
        <v>0</v>
      </c>
      <c r="J473" s="49">
        <v>0</v>
      </c>
      <c r="K473" s="49">
        <v>0</v>
      </c>
      <c r="L473" s="49">
        <v>0</v>
      </c>
      <c r="M473" s="49">
        <v>0</v>
      </c>
      <c r="N473" s="49">
        <v>0</v>
      </c>
      <c r="O473" s="49">
        <v>0</v>
      </c>
      <c r="P473" s="49">
        <v>0</v>
      </c>
      <c r="Q473" s="49">
        <v>0</v>
      </c>
      <c r="R473" s="49">
        <v>0</v>
      </c>
      <c r="S473" s="49">
        <v>0</v>
      </c>
      <c r="T473" s="49">
        <v>0</v>
      </c>
      <c r="U473" s="49">
        <v>0</v>
      </c>
      <c r="V473" s="49">
        <v>0</v>
      </c>
      <c r="W473" s="49">
        <v>0</v>
      </c>
      <c r="X473" s="49">
        <v>0</v>
      </c>
      <c r="Y473" s="49">
        <v>0</v>
      </c>
      <c r="Z473" s="49">
        <v>0</v>
      </c>
      <c r="AA473" s="49">
        <v>0</v>
      </c>
      <c r="AB473" s="49">
        <v>0</v>
      </c>
      <c r="AC473" s="49">
        <v>0</v>
      </c>
      <c r="AD473" s="49">
        <v>0</v>
      </c>
      <c r="AE473" s="49">
        <v>0</v>
      </c>
      <c r="AF473" s="49">
        <v>0</v>
      </c>
      <c r="AG473" s="49">
        <v>0</v>
      </c>
      <c r="AH473" s="49">
        <v>0</v>
      </c>
    </row>
    <row r="474" spans="1:34">
      <c r="A474" s="50" t="s">
        <v>50</v>
      </c>
      <c r="B474" s="50" t="s">
        <v>1429</v>
      </c>
      <c r="C474" s="50" t="s">
        <v>1430</v>
      </c>
      <c r="D474" s="50" t="s">
        <v>1431</v>
      </c>
      <c r="E474" s="50" t="s">
        <v>69</v>
      </c>
      <c r="F474" s="50" t="s">
        <v>808</v>
      </c>
      <c r="G474" s="50" t="s">
        <v>71</v>
      </c>
      <c r="H474" s="50" t="s">
        <v>705</v>
      </c>
      <c r="I474" s="49">
        <v>0</v>
      </c>
      <c r="J474" s="49">
        <v>0</v>
      </c>
      <c r="K474" s="49">
        <v>0</v>
      </c>
      <c r="L474" s="49">
        <v>0</v>
      </c>
      <c r="M474" s="49">
        <v>0</v>
      </c>
      <c r="N474" s="49">
        <v>0</v>
      </c>
      <c r="O474" s="49">
        <v>0</v>
      </c>
      <c r="P474" s="49">
        <v>0</v>
      </c>
      <c r="Q474" s="49">
        <v>0</v>
      </c>
      <c r="R474" s="49">
        <v>0</v>
      </c>
      <c r="S474" s="49">
        <v>0</v>
      </c>
      <c r="T474" s="49">
        <v>0</v>
      </c>
      <c r="U474" s="49">
        <v>0</v>
      </c>
      <c r="V474" s="49">
        <v>0</v>
      </c>
      <c r="W474" s="49">
        <v>0</v>
      </c>
      <c r="X474" s="49">
        <v>0</v>
      </c>
      <c r="Y474" s="49">
        <v>0</v>
      </c>
      <c r="Z474" s="49">
        <v>0</v>
      </c>
      <c r="AA474" s="49">
        <v>0</v>
      </c>
      <c r="AB474" s="49">
        <v>0</v>
      </c>
      <c r="AC474" s="49">
        <v>0</v>
      </c>
      <c r="AD474" s="49">
        <v>0</v>
      </c>
      <c r="AE474" s="49">
        <v>0</v>
      </c>
      <c r="AF474" s="49">
        <v>0</v>
      </c>
      <c r="AG474" s="49">
        <v>0</v>
      </c>
      <c r="AH474" s="49">
        <v>0</v>
      </c>
    </row>
    <row r="475" spans="1:34">
      <c r="A475" s="50" t="s">
        <v>50</v>
      </c>
      <c r="B475" s="50" t="s">
        <v>1432</v>
      </c>
      <c r="C475" s="50" t="s">
        <v>1433</v>
      </c>
      <c r="D475" s="50" t="s">
        <v>1434</v>
      </c>
      <c r="E475" s="50" t="s">
        <v>69</v>
      </c>
      <c r="F475" s="50" t="s">
        <v>704</v>
      </c>
      <c r="G475" s="50" t="s">
        <v>71</v>
      </c>
      <c r="H475" s="50" t="s">
        <v>72</v>
      </c>
      <c r="I475" s="49">
        <v>0</v>
      </c>
      <c r="J475" s="49">
        <v>410</v>
      </c>
      <c r="K475" s="49">
        <v>0</v>
      </c>
      <c r="L475" s="49">
        <v>410</v>
      </c>
      <c r="M475" s="49">
        <v>0</v>
      </c>
      <c r="N475" s="49">
        <v>410</v>
      </c>
      <c r="O475" s="49">
        <v>0</v>
      </c>
      <c r="P475" s="49">
        <v>410</v>
      </c>
      <c r="Q475" s="49">
        <v>0</v>
      </c>
      <c r="R475" s="49">
        <v>410</v>
      </c>
      <c r="S475" s="49">
        <v>0</v>
      </c>
      <c r="T475" s="49">
        <v>410</v>
      </c>
      <c r="U475" s="49">
        <v>0</v>
      </c>
      <c r="V475" s="49">
        <v>410</v>
      </c>
      <c r="W475" s="49">
        <v>0</v>
      </c>
      <c r="X475" s="49">
        <v>410</v>
      </c>
      <c r="Y475" s="49">
        <v>0</v>
      </c>
      <c r="Z475" s="49">
        <v>410</v>
      </c>
      <c r="AA475" s="49">
        <v>0</v>
      </c>
      <c r="AB475" s="49">
        <v>410</v>
      </c>
      <c r="AC475" s="49">
        <v>0</v>
      </c>
      <c r="AD475" s="49">
        <v>410</v>
      </c>
      <c r="AE475" s="49">
        <v>0</v>
      </c>
      <c r="AF475" s="49">
        <v>410</v>
      </c>
      <c r="AG475" s="49">
        <v>0</v>
      </c>
      <c r="AH475" s="49">
        <v>4920</v>
      </c>
    </row>
    <row r="476" spans="1:34">
      <c r="A476" s="50" t="s">
        <v>50</v>
      </c>
      <c r="B476" s="50" t="s">
        <v>1435</v>
      </c>
      <c r="C476" s="50" t="s">
        <v>1436</v>
      </c>
      <c r="D476" s="50" t="s">
        <v>1437</v>
      </c>
      <c r="E476" s="50" t="s">
        <v>69</v>
      </c>
      <c r="F476" s="50" t="s">
        <v>55</v>
      </c>
      <c r="G476" s="50" t="s">
        <v>71</v>
      </c>
      <c r="H476" s="50" t="s">
        <v>705</v>
      </c>
      <c r="I476" s="49">
        <v>0</v>
      </c>
      <c r="J476" s="49">
        <v>0</v>
      </c>
      <c r="K476" s="49">
        <v>0</v>
      </c>
      <c r="L476" s="49">
        <v>0</v>
      </c>
      <c r="M476" s="49">
        <v>0</v>
      </c>
      <c r="N476" s="49">
        <v>0</v>
      </c>
      <c r="O476" s="49">
        <v>0</v>
      </c>
      <c r="P476" s="49">
        <v>0</v>
      </c>
      <c r="Q476" s="49">
        <v>0</v>
      </c>
      <c r="R476" s="49">
        <v>0</v>
      </c>
      <c r="S476" s="49">
        <v>0</v>
      </c>
      <c r="T476" s="49">
        <v>0</v>
      </c>
      <c r="U476" s="49">
        <v>0</v>
      </c>
      <c r="V476" s="49">
        <v>0</v>
      </c>
      <c r="W476" s="49">
        <v>0</v>
      </c>
      <c r="X476" s="49">
        <v>0</v>
      </c>
      <c r="Y476" s="49">
        <v>0</v>
      </c>
      <c r="Z476" s="49">
        <v>0</v>
      </c>
      <c r="AA476" s="49">
        <v>0</v>
      </c>
      <c r="AB476" s="49">
        <v>0</v>
      </c>
      <c r="AC476" s="49">
        <v>0</v>
      </c>
      <c r="AD476" s="49">
        <v>0</v>
      </c>
      <c r="AE476" s="49">
        <v>0</v>
      </c>
      <c r="AF476" s="49">
        <v>0</v>
      </c>
      <c r="AG476" s="49">
        <v>0</v>
      </c>
      <c r="AH476" s="49">
        <v>0</v>
      </c>
    </row>
    <row r="477" spans="1:34">
      <c r="A477" s="50" t="s">
        <v>50</v>
      </c>
      <c r="B477" s="50" t="s">
        <v>1438</v>
      </c>
      <c r="C477" s="50" t="s">
        <v>1439</v>
      </c>
      <c r="D477" s="50" t="s">
        <v>1440</v>
      </c>
      <c r="E477" s="50" t="s">
        <v>54</v>
      </c>
      <c r="F477" s="50" t="s">
        <v>55</v>
      </c>
      <c r="G477" s="50" t="s">
        <v>56</v>
      </c>
      <c r="H477" s="50" t="s">
        <v>55</v>
      </c>
      <c r="M477" s="49">
        <v>12</v>
      </c>
      <c r="N477" s="49">
        <v>3150</v>
      </c>
      <c r="S477" s="49">
        <v>12</v>
      </c>
      <c r="T477" s="49">
        <v>3150</v>
      </c>
      <c r="Y477" s="49">
        <v>12</v>
      </c>
      <c r="Z477" s="49">
        <v>3150</v>
      </c>
      <c r="AE477" s="49">
        <v>12</v>
      </c>
      <c r="AF477" s="49">
        <v>3150</v>
      </c>
      <c r="AG477" s="49">
        <v>48</v>
      </c>
      <c r="AH477" s="49">
        <v>12600</v>
      </c>
    </row>
    <row r="478" spans="1:34">
      <c r="A478" s="50" t="s">
        <v>50</v>
      </c>
      <c r="B478" s="50" t="s">
        <v>1441</v>
      </c>
      <c r="C478" s="50" t="s">
        <v>1442</v>
      </c>
      <c r="D478" s="50" t="s">
        <v>1443</v>
      </c>
      <c r="E478" s="50" t="s">
        <v>54</v>
      </c>
      <c r="F478" s="50" t="s">
        <v>55</v>
      </c>
      <c r="G478" s="50" t="s">
        <v>56</v>
      </c>
      <c r="H478" s="50" t="s">
        <v>55</v>
      </c>
      <c r="M478" s="49">
        <v>18</v>
      </c>
      <c r="N478" s="49">
        <v>4230</v>
      </c>
      <c r="S478" s="49">
        <v>18</v>
      </c>
      <c r="T478" s="49">
        <v>4230</v>
      </c>
      <c r="Y478" s="49">
        <v>18</v>
      </c>
      <c r="Z478" s="49">
        <v>4230</v>
      </c>
      <c r="AE478" s="49">
        <v>18</v>
      </c>
      <c r="AF478" s="49">
        <v>4230</v>
      </c>
      <c r="AG478" s="49">
        <v>72</v>
      </c>
      <c r="AH478" s="49">
        <v>16920</v>
      </c>
    </row>
    <row r="479" spans="1:34">
      <c r="A479" s="50" t="s">
        <v>50</v>
      </c>
      <c r="B479" s="50" t="s">
        <v>1444</v>
      </c>
      <c r="C479" s="50" t="s">
        <v>1445</v>
      </c>
      <c r="D479" s="50" t="s">
        <v>1446</v>
      </c>
      <c r="E479" s="50" t="s">
        <v>54</v>
      </c>
      <c r="F479" s="50" t="s">
        <v>55</v>
      </c>
      <c r="G479" s="50" t="s">
        <v>56</v>
      </c>
      <c r="H479" s="50" t="s">
        <v>55</v>
      </c>
      <c r="M479" s="49">
        <v>24</v>
      </c>
      <c r="N479" s="49">
        <v>5310</v>
      </c>
      <c r="S479" s="49">
        <v>24</v>
      </c>
      <c r="T479" s="49">
        <v>5310</v>
      </c>
      <c r="Y479" s="49">
        <v>24</v>
      </c>
      <c r="Z479" s="49">
        <v>5310</v>
      </c>
      <c r="AE479" s="49">
        <v>24</v>
      </c>
      <c r="AF479" s="49">
        <v>5310</v>
      </c>
      <c r="AG479" s="49">
        <v>96</v>
      </c>
      <c r="AH479" s="49">
        <v>21240</v>
      </c>
    </row>
    <row r="480" spans="1:34">
      <c r="A480" s="50" t="s">
        <v>50</v>
      </c>
      <c r="B480" s="50" t="s">
        <v>1447</v>
      </c>
      <c r="C480" s="50" t="s">
        <v>1448</v>
      </c>
      <c r="D480" s="50" t="s">
        <v>1446</v>
      </c>
      <c r="E480" s="50" t="s">
        <v>54</v>
      </c>
      <c r="F480" s="50" t="s">
        <v>55</v>
      </c>
      <c r="G480" s="50" t="s">
        <v>56</v>
      </c>
      <c r="H480" s="50" t="s">
        <v>55</v>
      </c>
      <c r="M480" s="49">
        <v>30</v>
      </c>
      <c r="N480" s="49">
        <v>6390</v>
      </c>
      <c r="S480" s="49">
        <v>30</v>
      </c>
      <c r="T480" s="49">
        <v>6390</v>
      </c>
      <c r="Y480" s="49">
        <v>30</v>
      </c>
      <c r="Z480" s="49">
        <v>6390</v>
      </c>
      <c r="AE480" s="49">
        <v>30</v>
      </c>
      <c r="AF480" s="49">
        <v>6390</v>
      </c>
      <c r="AG480" s="49">
        <v>120</v>
      </c>
      <c r="AH480" s="49">
        <v>25560</v>
      </c>
    </row>
    <row r="481" spans="1:34">
      <c r="A481" s="50" t="s">
        <v>50</v>
      </c>
      <c r="B481" s="50" t="s">
        <v>1449</v>
      </c>
      <c r="C481" s="50" t="s">
        <v>1450</v>
      </c>
      <c r="D481" s="50" t="s">
        <v>1451</v>
      </c>
      <c r="E481" s="50" t="s">
        <v>54</v>
      </c>
      <c r="F481" s="50" t="s">
        <v>55</v>
      </c>
      <c r="G481" s="50" t="s">
        <v>56</v>
      </c>
      <c r="H481" s="50" t="s">
        <v>55</v>
      </c>
      <c r="M481" s="49">
        <v>12</v>
      </c>
      <c r="N481" s="49">
        <v>3150</v>
      </c>
      <c r="S481" s="49">
        <v>12</v>
      </c>
      <c r="T481" s="49">
        <v>3150</v>
      </c>
      <c r="Y481" s="49">
        <v>12</v>
      </c>
      <c r="Z481" s="49">
        <v>3150</v>
      </c>
      <c r="AE481" s="49">
        <v>12</v>
      </c>
      <c r="AF481" s="49">
        <v>3150</v>
      </c>
      <c r="AG481" s="49">
        <v>48</v>
      </c>
      <c r="AH481" s="49">
        <v>12600</v>
      </c>
    </row>
    <row r="482" spans="1:34">
      <c r="A482" s="50" t="s">
        <v>50</v>
      </c>
      <c r="B482" s="50" t="s">
        <v>1452</v>
      </c>
      <c r="C482" s="50" t="s">
        <v>1453</v>
      </c>
      <c r="D482" s="50" t="s">
        <v>1454</v>
      </c>
      <c r="E482" s="50" t="s">
        <v>54</v>
      </c>
      <c r="F482" s="50" t="s">
        <v>55</v>
      </c>
      <c r="G482" s="50" t="s">
        <v>56</v>
      </c>
      <c r="H482" s="50" t="s">
        <v>55</v>
      </c>
      <c r="M482" s="49">
        <v>24</v>
      </c>
      <c r="N482" s="49">
        <v>5310</v>
      </c>
      <c r="S482" s="49">
        <v>24</v>
      </c>
      <c r="T482" s="49">
        <v>5310</v>
      </c>
      <c r="Y482" s="49">
        <v>24</v>
      </c>
      <c r="Z482" s="49">
        <v>5310</v>
      </c>
      <c r="AE482" s="49">
        <v>24</v>
      </c>
      <c r="AF482" s="49">
        <v>5310</v>
      </c>
      <c r="AG482" s="49">
        <v>96</v>
      </c>
      <c r="AH482" s="49">
        <v>21240</v>
      </c>
    </row>
    <row r="483" spans="1:34">
      <c r="A483" s="50" t="s">
        <v>50</v>
      </c>
      <c r="B483" s="50" t="s">
        <v>1455</v>
      </c>
      <c r="C483" s="50" t="s">
        <v>1456</v>
      </c>
      <c r="D483" s="50" t="s">
        <v>1457</v>
      </c>
      <c r="E483" s="50" t="s">
        <v>54</v>
      </c>
      <c r="F483" s="50" t="s">
        <v>55</v>
      </c>
      <c r="G483" s="50" t="s">
        <v>56</v>
      </c>
      <c r="H483" s="50" t="s">
        <v>55</v>
      </c>
      <c r="M483" s="49">
        <v>42</v>
      </c>
      <c r="N483" s="49">
        <v>8550</v>
      </c>
      <c r="S483" s="49">
        <v>42</v>
      </c>
      <c r="T483" s="49">
        <v>8550</v>
      </c>
      <c r="Y483" s="49">
        <v>42</v>
      </c>
      <c r="Z483" s="49">
        <v>8550</v>
      </c>
      <c r="AE483" s="49">
        <v>42</v>
      </c>
      <c r="AF483" s="49">
        <v>8550</v>
      </c>
      <c r="AG483" s="49">
        <v>168</v>
      </c>
      <c r="AH483" s="49">
        <v>34200</v>
      </c>
    </row>
    <row r="484" spans="1:34">
      <c r="A484" s="50" t="s">
        <v>50</v>
      </c>
      <c r="B484" s="50" t="s">
        <v>1458</v>
      </c>
      <c r="C484" s="50" t="s">
        <v>1459</v>
      </c>
      <c r="D484" s="50" t="s">
        <v>1460</v>
      </c>
      <c r="E484" s="50" t="s">
        <v>54</v>
      </c>
      <c r="F484" s="50" t="s">
        <v>55</v>
      </c>
      <c r="G484" s="50" t="s">
        <v>56</v>
      </c>
      <c r="H484" s="50" t="s">
        <v>55</v>
      </c>
      <c r="M484" s="49">
        <v>18</v>
      </c>
      <c r="N484" s="49">
        <v>4230</v>
      </c>
      <c r="S484" s="49">
        <v>18</v>
      </c>
      <c r="T484" s="49">
        <v>4230</v>
      </c>
      <c r="Y484" s="49">
        <v>18</v>
      </c>
      <c r="Z484" s="49">
        <v>4230</v>
      </c>
      <c r="AE484" s="49">
        <v>18</v>
      </c>
      <c r="AF484" s="49">
        <v>4230</v>
      </c>
      <c r="AG484" s="49">
        <v>72</v>
      </c>
      <c r="AH484" s="49">
        <v>16920</v>
      </c>
    </row>
    <row r="485" spans="1:34">
      <c r="A485" s="50" t="s">
        <v>50</v>
      </c>
      <c r="B485" s="50" t="s">
        <v>1461</v>
      </c>
      <c r="C485" s="50" t="s">
        <v>1462</v>
      </c>
      <c r="D485" s="50" t="s">
        <v>1463</v>
      </c>
      <c r="E485" s="50" t="s">
        <v>54</v>
      </c>
      <c r="F485" s="50" t="s">
        <v>55</v>
      </c>
      <c r="G485" s="50" t="s">
        <v>56</v>
      </c>
      <c r="H485" s="50" t="s">
        <v>55</v>
      </c>
      <c r="M485" s="49">
        <v>30</v>
      </c>
      <c r="N485" s="49">
        <v>6390</v>
      </c>
      <c r="S485" s="49">
        <v>30</v>
      </c>
      <c r="T485" s="49">
        <v>6390</v>
      </c>
      <c r="Y485" s="49">
        <v>30</v>
      </c>
      <c r="Z485" s="49">
        <v>6390</v>
      </c>
      <c r="AE485" s="49">
        <v>30</v>
      </c>
      <c r="AF485" s="49">
        <v>6390</v>
      </c>
      <c r="AG485" s="49">
        <v>120</v>
      </c>
      <c r="AH485" s="49">
        <v>25560</v>
      </c>
    </row>
    <row r="486" spans="1:34">
      <c r="A486" s="50" t="s">
        <v>50</v>
      </c>
      <c r="B486" s="50" t="s">
        <v>1464</v>
      </c>
      <c r="C486" s="50" t="s">
        <v>1465</v>
      </c>
      <c r="D486" s="50" t="s">
        <v>1466</v>
      </c>
      <c r="E486" s="50" t="s">
        <v>54</v>
      </c>
      <c r="F486" s="50" t="s">
        <v>55</v>
      </c>
      <c r="G486" s="50" t="s">
        <v>56</v>
      </c>
      <c r="H486" s="50" t="s">
        <v>55</v>
      </c>
      <c r="M486" s="49">
        <v>42</v>
      </c>
      <c r="N486" s="49">
        <v>8550</v>
      </c>
      <c r="S486" s="49">
        <v>42</v>
      </c>
      <c r="T486" s="49">
        <v>8550</v>
      </c>
      <c r="Y486" s="49">
        <v>42</v>
      </c>
      <c r="Z486" s="49">
        <v>8550</v>
      </c>
      <c r="AE486" s="49">
        <v>42</v>
      </c>
      <c r="AF486" s="49">
        <v>8550</v>
      </c>
      <c r="AG486" s="49">
        <v>168</v>
      </c>
      <c r="AH486" s="49">
        <v>34200</v>
      </c>
    </row>
    <row r="487" spans="1:34">
      <c r="A487" s="50" t="s">
        <v>50</v>
      </c>
      <c r="B487" s="50" t="s">
        <v>1467</v>
      </c>
      <c r="C487" s="50" t="s">
        <v>1468</v>
      </c>
      <c r="D487" s="50" t="s">
        <v>1469</v>
      </c>
      <c r="E487" s="50" t="s">
        <v>54</v>
      </c>
      <c r="F487" s="50" t="s">
        <v>55</v>
      </c>
      <c r="G487" s="50" t="s">
        <v>56</v>
      </c>
      <c r="H487" s="50" t="s">
        <v>55</v>
      </c>
      <c r="M487" s="49">
        <v>12</v>
      </c>
      <c r="N487" s="49">
        <v>3150</v>
      </c>
      <c r="S487" s="49">
        <v>12</v>
      </c>
      <c r="T487" s="49">
        <v>3150</v>
      </c>
      <c r="Y487" s="49">
        <v>12</v>
      </c>
      <c r="Z487" s="49">
        <v>3150</v>
      </c>
      <c r="AE487" s="49">
        <v>12</v>
      </c>
      <c r="AF487" s="49">
        <v>3150</v>
      </c>
      <c r="AG487" s="49">
        <v>48</v>
      </c>
      <c r="AH487" s="49">
        <v>12600</v>
      </c>
    </row>
    <row r="488" spans="1:34">
      <c r="A488" s="50" t="s">
        <v>50</v>
      </c>
      <c r="B488" s="50" t="s">
        <v>1470</v>
      </c>
      <c r="C488" s="50" t="s">
        <v>1471</v>
      </c>
      <c r="D488" s="50" t="s">
        <v>1472</v>
      </c>
      <c r="E488" s="50" t="s">
        <v>54</v>
      </c>
      <c r="F488" s="50" t="s">
        <v>55</v>
      </c>
      <c r="G488" s="50" t="s">
        <v>56</v>
      </c>
      <c r="H488" s="50" t="s">
        <v>55</v>
      </c>
      <c r="M488" s="49">
        <v>36</v>
      </c>
      <c r="N488" s="49">
        <v>7470</v>
      </c>
      <c r="S488" s="49">
        <v>36</v>
      </c>
      <c r="T488" s="49">
        <v>7470</v>
      </c>
      <c r="Y488" s="49">
        <v>36</v>
      </c>
      <c r="Z488" s="49">
        <v>7470</v>
      </c>
      <c r="AE488" s="49">
        <v>36</v>
      </c>
      <c r="AF488" s="49">
        <v>7470</v>
      </c>
      <c r="AG488" s="49">
        <v>144</v>
      </c>
      <c r="AH488" s="49">
        <v>29880</v>
      </c>
    </row>
    <row r="489" spans="1:34">
      <c r="A489" s="50" t="s">
        <v>50</v>
      </c>
      <c r="B489" s="50" t="s">
        <v>1473</v>
      </c>
      <c r="C489" s="50" t="s">
        <v>1474</v>
      </c>
      <c r="D489" s="50" t="s">
        <v>1475</v>
      </c>
      <c r="E489" s="50" t="s">
        <v>54</v>
      </c>
      <c r="F489" s="50" t="s">
        <v>55</v>
      </c>
      <c r="G489" s="50" t="s">
        <v>56</v>
      </c>
      <c r="H489" s="50" t="s">
        <v>55</v>
      </c>
      <c r="M489" s="49">
        <v>18</v>
      </c>
      <c r="N489" s="49">
        <v>4230</v>
      </c>
      <c r="S489" s="49">
        <v>18</v>
      </c>
      <c r="T489" s="49">
        <v>4230</v>
      </c>
      <c r="Y489" s="49">
        <v>18</v>
      </c>
      <c r="Z489" s="49">
        <v>4230</v>
      </c>
      <c r="AE489" s="49">
        <v>18</v>
      </c>
      <c r="AF489" s="49">
        <v>4230</v>
      </c>
      <c r="AG489" s="49">
        <v>72</v>
      </c>
      <c r="AH489" s="49">
        <v>16920</v>
      </c>
    </row>
    <row r="490" spans="1:34">
      <c r="A490" s="50" t="s">
        <v>50</v>
      </c>
      <c r="B490" s="50" t="s">
        <v>1476</v>
      </c>
      <c r="C490" s="50" t="s">
        <v>1477</v>
      </c>
      <c r="D490" s="50" t="s">
        <v>1478</v>
      </c>
      <c r="E490" s="50" t="s">
        <v>54</v>
      </c>
      <c r="F490" s="50" t="s">
        <v>55</v>
      </c>
      <c r="G490" s="50" t="s">
        <v>56</v>
      </c>
      <c r="H490" s="50" t="s">
        <v>55</v>
      </c>
      <c r="M490" s="49">
        <v>36</v>
      </c>
      <c r="N490" s="49">
        <v>7470</v>
      </c>
      <c r="S490" s="49">
        <v>36</v>
      </c>
      <c r="T490" s="49">
        <v>7470</v>
      </c>
      <c r="Y490" s="49">
        <v>36</v>
      </c>
      <c r="Z490" s="49">
        <v>7470</v>
      </c>
      <c r="AE490" s="49">
        <v>36</v>
      </c>
      <c r="AF490" s="49">
        <v>7470</v>
      </c>
      <c r="AG490" s="49">
        <v>144</v>
      </c>
      <c r="AH490" s="49">
        <v>29880</v>
      </c>
    </row>
    <row r="491" spans="1:34">
      <c r="A491" s="50" t="s">
        <v>50</v>
      </c>
      <c r="B491" s="50" t="s">
        <v>1479</v>
      </c>
      <c r="C491" s="50" t="s">
        <v>1480</v>
      </c>
      <c r="D491" s="50" t="s">
        <v>1443</v>
      </c>
      <c r="E491" s="50" t="s">
        <v>54</v>
      </c>
      <c r="F491" s="50" t="s">
        <v>55</v>
      </c>
      <c r="G491" s="50" t="s">
        <v>56</v>
      </c>
      <c r="H491" s="50" t="s">
        <v>55</v>
      </c>
      <c r="M491" s="49">
        <v>36</v>
      </c>
      <c r="N491" s="49">
        <v>7470</v>
      </c>
      <c r="S491" s="49">
        <v>36</v>
      </c>
      <c r="T491" s="49">
        <v>7470</v>
      </c>
      <c r="Y491" s="49">
        <v>36</v>
      </c>
      <c r="Z491" s="49">
        <v>7470</v>
      </c>
      <c r="AE491" s="49">
        <v>36</v>
      </c>
      <c r="AF491" s="49">
        <v>7470</v>
      </c>
      <c r="AG491" s="49">
        <v>144</v>
      </c>
      <c r="AH491" s="49">
        <v>29880</v>
      </c>
    </row>
    <row r="492" spans="1:34">
      <c r="A492" s="50" t="s">
        <v>50</v>
      </c>
      <c r="B492" s="50" t="s">
        <v>1481</v>
      </c>
      <c r="C492" s="50" t="s">
        <v>1482</v>
      </c>
      <c r="D492" s="50" t="s">
        <v>1483</v>
      </c>
      <c r="E492" s="50" t="s">
        <v>54</v>
      </c>
      <c r="F492" s="50" t="s">
        <v>55</v>
      </c>
      <c r="G492" s="50" t="s">
        <v>56</v>
      </c>
      <c r="H492" s="50" t="s">
        <v>55</v>
      </c>
      <c r="M492" s="49">
        <v>12</v>
      </c>
      <c r="N492" s="49">
        <v>3150</v>
      </c>
      <c r="S492" s="49">
        <v>12</v>
      </c>
      <c r="T492" s="49">
        <v>3150</v>
      </c>
      <c r="Y492" s="49">
        <v>12</v>
      </c>
      <c r="Z492" s="49">
        <v>3150</v>
      </c>
      <c r="AE492" s="49">
        <v>12</v>
      </c>
      <c r="AF492" s="49">
        <v>3150</v>
      </c>
      <c r="AG492" s="49">
        <v>48</v>
      </c>
      <c r="AH492" s="49">
        <v>12600</v>
      </c>
    </row>
    <row r="493" spans="1:34">
      <c r="A493" s="50" t="s">
        <v>50</v>
      </c>
      <c r="B493" s="50" t="s">
        <v>1484</v>
      </c>
      <c r="C493" s="50" t="s">
        <v>1485</v>
      </c>
      <c r="D493" s="50" t="s">
        <v>1486</v>
      </c>
      <c r="E493" s="50" t="s">
        <v>54</v>
      </c>
      <c r="F493" s="50" t="s">
        <v>55</v>
      </c>
      <c r="G493" s="50" t="s">
        <v>56</v>
      </c>
      <c r="H493" s="50" t="s">
        <v>55</v>
      </c>
      <c r="M493" s="49">
        <v>12</v>
      </c>
      <c r="N493" s="49">
        <v>3150</v>
      </c>
      <c r="S493" s="49">
        <v>12</v>
      </c>
      <c r="T493" s="49">
        <v>3150</v>
      </c>
      <c r="Y493" s="49">
        <v>12</v>
      </c>
      <c r="Z493" s="49">
        <v>3150</v>
      </c>
      <c r="AE493" s="49">
        <v>12</v>
      </c>
      <c r="AF493" s="49">
        <v>3150</v>
      </c>
      <c r="AG493" s="49">
        <v>48</v>
      </c>
      <c r="AH493" s="49">
        <v>12600</v>
      </c>
    </row>
    <row r="494" spans="1:34">
      <c r="A494" s="50" t="s">
        <v>50</v>
      </c>
      <c r="B494" s="50" t="s">
        <v>1487</v>
      </c>
      <c r="C494" s="50" t="s">
        <v>1488</v>
      </c>
      <c r="D494" s="50" t="s">
        <v>1489</v>
      </c>
      <c r="E494" s="50" t="s">
        <v>54</v>
      </c>
      <c r="F494" s="50" t="s">
        <v>55</v>
      </c>
      <c r="G494" s="50" t="s">
        <v>56</v>
      </c>
      <c r="H494" s="50" t="s">
        <v>55</v>
      </c>
      <c r="M494" s="49">
        <v>30</v>
      </c>
      <c r="N494" s="49">
        <v>0</v>
      </c>
      <c r="S494" s="49">
        <v>30</v>
      </c>
      <c r="T494" s="49">
        <v>0</v>
      </c>
      <c r="Y494" s="49">
        <v>30</v>
      </c>
      <c r="Z494" s="49">
        <v>0</v>
      </c>
      <c r="AE494" s="49">
        <v>30</v>
      </c>
      <c r="AF494" s="49">
        <v>0</v>
      </c>
      <c r="AG494" s="49">
        <v>120</v>
      </c>
      <c r="AH494" s="49">
        <v>0</v>
      </c>
    </row>
    <row r="495" spans="1:34">
      <c r="A495" s="50" t="s">
        <v>50</v>
      </c>
      <c r="B495" s="50" t="s">
        <v>1490</v>
      </c>
      <c r="C495" s="50" t="s">
        <v>1491</v>
      </c>
      <c r="D495" s="50" t="s">
        <v>1492</v>
      </c>
      <c r="E495" s="50" t="s">
        <v>54</v>
      </c>
      <c r="F495" s="50" t="s">
        <v>55</v>
      </c>
      <c r="G495" s="50" t="s">
        <v>56</v>
      </c>
      <c r="H495" s="50" t="s">
        <v>55</v>
      </c>
      <c r="M495" s="49">
        <v>12</v>
      </c>
      <c r="N495" s="49">
        <v>0</v>
      </c>
      <c r="S495" s="49">
        <v>12</v>
      </c>
      <c r="T495" s="49">
        <v>0</v>
      </c>
      <c r="Y495" s="49">
        <v>12</v>
      </c>
      <c r="Z495" s="49">
        <v>0</v>
      </c>
      <c r="AE495" s="49">
        <v>12</v>
      </c>
      <c r="AF495" s="49">
        <v>0</v>
      </c>
      <c r="AG495" s="49">
        <v>48</v>
      </c>
      <c r="AH495" s="49">
        <v>0</v>
      </c>
    </row>
    <row r="496" spans="1:34">
      <c r="A496" s="50" t="s">
        <v>50</v>
      </c>
      <c r="B496" s="50" t="s">
        <v>1493</v>
      </c>
      <c r="C496" s="50" t="s">
        <v>1494</v>
      </c>
      <c r="D496" s="50" t="s">
        <v>1495</v>
      </c>
      <c r="E496" s="50" t="s">
        <v>54</v>
      </c>
      <c r="F496" s="50" t="s">
        <v>55</v>
      </c>
      <c r="G496" s="50" t="s">
        <v>56</v>
      </c>
      <c r="H496" s="50" t="s">
        <v>55</v>
      </c>
      <c r="M496" s="49">
        <v>36</v>
      </c>
      <c r="N496" s="49">
        <v>7470</v>
      </c>
      <c r="S496" s="49">
        <v>36</v>
      </c>
      <c r="T496" s="49">
        <v>7470</v>
      </c>
      <c r="Y496" s="49">
        <v>36</v>
      </c>
      <c r="Z496" s="49">
        <v>7470</v>
      </c>
      <c r="AE496" s="49">
        <v>36</v>
      </c>
      <c r="AF496" s="49">
        <v>7470</v>
      </c>
      <c r="AG496" s="49">
        <v>144</v>
      </c>
      <c r="AH496" s="49">
        <v>29880</v>
      </c>
    </row>
    <row r="497" spans="1:34">
      <c r="A497" s="50" t="s">
        <v>50</v>
      </c>
      <c r="B497" s="50" t="s">
        <v>1496</v>
      </c>
      <c r="C497" s="50" t="s">
        <v>1497</v>
      </c>
      <c r="D497" s="50" t="s">
        <v>1498</v>
      </c>
      <c r="E497" s="50" t="s">
        <v>54</v>
      </c>
      <c r="F497" s="50" t="s">
        <v>55</v>
      </c>
      <c r="G497" s="50" t="s">
        <v>56</v>
      </c>
      <c r="H497" s="50" t="s">
        <v>55</v>
      </c>
      <c r="M497" s="49">
        <v>24</v>
      </c>
      <c r="N497" s="49">
        <v>5310</v>
      </c>
      <c r="S497" s="49">
        <v>24</v>
      </c>
      <c r="T497" s="49">
        <v>5310</v>
      </c>
      <c r="Y497" s="49">
        <v>24</v>
      </c>
      <c r="Z497" s="49">
        <v>5310</v>
      </c>
      <c r="AE497" s="49">
        <v>24</v>
      </c>
      <c r="AF497" s="49">
        <v>5310</v>
      </c>
      <c r="AG497" s="49">
        <v>96</v>
      </c>
      <c r="AH497" s="49">
        <v>21240</v>
      </c>
    </row>
    <row r="498" spans="1:34">
      <c r="A498" s="50" t="s">
        <v>50</v>
      </c>
      <c r="B498" s="50" t="s">
        <v>1499</v>
      </c>
      <c r="C498" s="50" t="s">
        <v>506</v>
      </c>
      <c r="D498" s="50" t="s">
        <v>1500</v>
      </c>
      <c r="E498" s="50" t="s">
        <v>54</v>
      </c>
      <c r="F498" s="50" t="s">
        <v>55</v>
      </c>
      <c r="G498" s="50" t="s">
        <v>56</v>
      </c>
      <c r="H498" s="50" t="s">
        <v>55</v>
      </c>
      <c r="M498" s="49">
        <v>36</v>
      </c>
      <c r="N498" s="49">
        <v>0</v>
      </c>
      <c r="S498" s="49">
        <v>36</v>
      </c>
      <c r="T498" s="49">
        <v>0</v>
      </c>
      <c r="Y498" s="49">
        <v>36</v>
      </c>
      <c r="Z498" s="49">
        <v>0</v>
      </c>
      <c r="AE498" s="49">
        <v>36</v>
      </c>
      <c r="AF498" s="49">
        <v>0</v>
      </c>
      <c r="AG498" s="49">
        <v>144</v>
      </c>
      <c r="AH498" s="49">
        <v>0</v>
      </c>
    </row>
    <row r="499" spans="1:34">
      <c r="A499" s="50" t="s">
        <v>50</v>
      </c>
      <c r="B499" s="50" t="s">
        <v>1501</v>
      </c>
      <c r="C499" s="50" t="s">
        <v>1502</v>
      </c>
      <c r="D499" s="50" t="s">
        <v>1503</v>
      </c>
      <c r="E499" s="50" t="s">
        <v>54</v>
      </c>
      <c r="F499" s="50" t="s">
        <v>55</v>
      </c>
      <c r="G499" s="50" t="s">
        <v>56</v>
      </c>
      <c r="H499" s="50" t="s">
        <v>55</v>
      </c>
      <c r="M499" s="49">
        <v>12</v>
      </c>
      <c r="N499" s="49">
        <v>0</v>
      </c>
      <c r="S499" s="49">
        <v>12</v>
      </c>
      <c r="T499" s="49">
        <v>0</v>
      </c>
      <c r="Y499" s="49">
        <v>12</v>
      </c>
      <c r="Z499" s="49">
        <v>0</v>
      </c>
      <c r="AE499" s="49">
        <v>12</v>
      </c>
      <c r="AF499" s="49">
        <v>0</v>
      </c>
      <c r="AG499" s="49">
        <v>48</v>
      </c>
      <c r="AH499" s="49">
        <v>0</v>
      </c>
    </row>
    <row r="500" spans="1:34">
      <c r="A500" s="50" t="s">
        <v>50</v>
      </c>
      <c r="B500" s="50" t="s">
        <v>1504</v>
      </c>
      <c r="C500" s="50" t="s">
        <v>1505</v>
      </c>
      <c r="D500" s="50" t="s">
        <v>1506</v>
      </c>
      <c r="E500" s="50" t="s">
        <v>54</v>
      </c>
      <c r="F500" s="50" t="s">
        <v>55</v>
      </c>
      <c r="G500" s="50" t="s">
        <v>56</v>
      </c>
      <c r="H500" s="50" t="s">
        <v>55</v>
      </c>
      <c r="M500" s="49">
        <v>18</v>
      </c>
      <c r="N500" s="49">
        <v>4230</v>
      </c>
      <c r="S500" s="49">
        <v>18</v>
      </c>
      <c r="T500" s="49">
        <v>4230</v>
      </c>
      <c r="Y500" s="49">
        <v>18</v>
      </c>
      <c r="Z500" s="49">
        <v>4230</v>
      </c>
      <c r="AE500" s="49">
        <v>18</v>
      </c>
      <c r="AF500" s="49">
        <v>4230</v>
      </c>
      <c r="AG500" s="49">
        <v>72</v>
      </c>
      <c r="AH500" s="49">
        <v>16920</v>
      </c>
    </row>
    <row r="501" spans="1:34">
      <c r="A501" s="50" t="s">
        <v>50</v>
      </c>
      <c r="B501" s="50" t="s">
        <v>1507</v>
      </c>
      <c r="C501" s="50" t="s">
        <v>1508</v>
      </c>
      <c r="D501" s="50" t="s">
        <v>1509</v>
      </c>
      <c r="E501" s="50" t="s">
        <v>54</v>
      </c>
      <c r="F501" s="50" t="s">
        <v>55</v>
      </c>
      <c r="G501" s="50" t="s">
        <v>56</v>
      </c>
      <c r="H501" s="50" t="s">
        <v>55</v>
      </c>
      <c r="M501" s="49">
        <v>6</v>
      </c>
      <c r="N501" s="49">
        <v>2070</v>
      </c>
      <c r="S501" s="49">
        <v>6</v>
      </c>
      <c r="T501" s="49">
        <v>2070</v>
      </c>
      <c r="Y501" s="49">
        <v>6</v>
      </c>
      <c r="Z501" s="49">
        <v>2070</v>
      </c>
      <c r="AE501" s="49">
        <v>6</v>
      </c>
      <c r="AF501" s="49">
        <v>2070</v>
      </c>
      <c r="AG501" s="49">
        <v>24</v>
      </c>
      <c r="AH501" s="49">
        <v>8280</v>
      </c>
    </row>
    <row r="502" spans="1:34">
      <c r="A502" s="50" t="s">
        <v>50</v>
      </c>
      <c r="B502" s="50" t="s">
        <v>1510</v>
      </c>
      <c r="C502" s="50" t="s">
        <v>1511</v>
      </c>
      <c r="D502" s="50" t="s">
        <v>1512</v>
      </c>
      <c r="E502" s="50" t="s">
        <v>54</v>
      </c>
      <c r="F502" s="50" t="s">
        <v>55</v>
      </c>
      <c r="G502" s="50" t="s">
        <v>56</v>
      </c>
      <c r="H502" s="50" t="s">
        <v>55</v>
      </c>
      <c r="M502" s="49">
        <v>18</v>
      </c>
      <c r="N502" s="49">
        <v>4230</v>
      </c>
      <c r="S502" s="49">
        <v>18</v>
      </c>
      <c r="T502" s="49">
        <v>4230</v>
      </c>
      <c r="Y502" s="49">
        <v>18</v>
      </c>
      <c r="Z502" s="49">
        <v>4230</v>
      </c>
      <c r="AE502" s="49">
        <v>18</v>
      </c>
      <c r="AF502" s="49">
        <v>4230</v>
      </c>
      <c r="AG502" s="49">
        <v>72</v>
      </c>
      <c r="AH502" s="49">
        <v>16920</v>
      </c>
    </row>
    <row r="503" spans="1:34">
      <c r="A503" s="50" t="s">
        <v>50</v>
      </c>
      <c r="B503" s="50" t="s">
        <v>1513</v>
      </c>
      <c r="C503" s="50" t="s">
        <v>1514</v>
      </c>
      <c r="D503" s="50" t="s">
        <v>1515</v>
      </c>
      <c r="E503" s="50" t="s">
        <v>54</v>
      </c>
      <c r="F503" s="50" t="s">
        <v>55</v>
      </c>
      <c r="G503" s="50" t="s">
        <v>56</v>
      </c>
      <c r="H503" s="50" t="s">
        <v>55</v>
      </c>
      <c r="M503" s="49">
        <v>24</v>
      </c>
      <c r="N503" s="49">
        <v>0</v>
      </c>
      <c r="S503" s="49">
        <v>24</v>
      </c>
      <c r="T503" s="49">
        <v>0</v>
      </c>
      <c r="Y503" s="49">
        <v>24</v>
      </c>
      <c r="Z503" s="49">
        <v>0</v>
      </c>
      <c r="AE503" s="49">
        <v>24</v>
      </c>
      <c r="AF503" s="49">
        <v>0</v>
      </c>
      <c r="AG503" s="49">
        <v>96</v>
      </c>
      <c r="AH503" s="49">
        <v>0</v>
      </c>
    </row>
    <row r="504" spans="1:34">
      <c r="A504" s="50" t="s">
        <v>50</v>
      </c>
      <c r="B504" s="50" t="s">
        <v>1516</v>
      </c>
      <c r="C504" s="50" t="s">
        <v>1517</v>
      </c>
      <c r="D504" s="50" t="s">
        <v>1518</v>
      </c>
      <c r="E504" s="50" t="s">
        <v>54</v>
      </c>
      <c r="F504" s="50" t="s">
        <v>55</v>
      </c>
      <c r="G504" s="50" t="s">
        <v>56</v>
      </c>
      <c r="H504" s="50" t="s">
        <v>55</v>
      </c>
      <c r="M504" s="49">
        <v>18</v>
      </c>
      <c r="N504" s="49">
        <v>4230</v>
      </c>
      <c r="S504" s="49">
        <v>18</v>
      </c>
      <c r="T504" s="49">
        <v>4230</v>
      </c>
      <c r="Y504" s="49">
        <v>18</v>
      </c>
      <c r="Z504" s="49">
        <v>4230</v>
      </c>
      <c r="AE504" s="49">
        <v>18</v>
      </c>
      <c r="AF504" s="49">
        <v>4230</v>
      </c>
      <c r="AG504" s="49">
        <v>72</v>
      </c>
      <c r="AH504" s="49">
        <v>16920</v>
      </c>
    </row>
    <row r="505" spans="1:34">
      <c r="A505" s="50" t="s">
        <v>50</v>
      </c>
      <c r="B505" s="50" t="s">
        <v>1519</v>
      </c>
      <c r="C505" s="50" t="s">
        <v>1520</v>
      </c>
      <c r="D505" s="50" t="s">
        <v>1512</v>
      </c>
      <c r="E505" s="50" t="s">
        <v>54</v>
      </c>
      <c r="F505" s="50" t="s">
        <v>55</v>
      </c>
      <c r="G505" s="50" t="s">
        <v>56</v>
      </c>
      <c r="H505" s="50" t="s">
        <v>55</v>
      </c>
      <c r="M505" s="49">
        <v>24</v>
      </c>
      <c r="N505" s="49">
        <v>5310</v>
      </c>
      <c r="S505" s="49">
        <v>24</v>
      </c>
      <c r="T505" s="49">
        <v>5310</v>
      </c>
      <c r="Y505" s="49">
        <v>24</v>
      </c>
      <c r="Z505" s="49">
        <v>5310</v>
      </c>
      <c r="AE505" s="49">
        <v>24</v>
      </c>
      <c r="AF505" s="49">
        <v>5310</v>
      </c>
      <c r="AG505" s="49">
        <v>96</v>
      </c>
      <c r="AH505" s="49">
        <v>21240</v>
      </c>
    </row>
    <row r="506" spans="1:34">
      <c r="A506" s="50" t="s">
        <v>50</v>
      </c>
      <c r="B506" s="50" t="s">
        <v>1521</v>
      </c>
      <c r="C506" s="50" t="s">
        <v>1522</v>
      </c>
      <c r="D506" s="50" t="s">
        <v>1523</v>
      </c>
      <c r="E506" s="50" t="s">
        <v>54</v>
      </c>
      <c r="F506" s="50" t="s">
        <v>55</v>
      </c>
      <c r="G506" s="50" t="s">
        <v>56</v>
      </c>
      <c r="H506" s="50" t="s">
        <v>55</v>
      </c>
      <c r="M506" s="49">
        <v>12</v>
      </c>
      <c r="N506" s="49">
        <v>0</v>
      </c>
      <c r="S506" s="49">
        <v>12</v>
      </c>
      <c r="T506" s="49">
        <v>0</v>
      </c>
      <c r="Y506" s="49">
        <v>12</v>
      </c>
      <c r="Z506" s="49">
        <v>0</v>
      </c>
      <c r="AE506" s="49">
        <v>12</v>
      </c>
      <c r="AF506" s="49">
        <v>0</v>
      </c>
      <c r="AG506" s="49">
        <v>48</v>
      </c>
      <c r="AH506" s="49">
        <v>0</v>
      </c>
    </row>
    <row r="507" spans="1:34">
      <c r="A507" s="50" t="s">
        <v>50</v>
      </c>
      <c r="B507" s="50" t="s">
        <v>1524</v>
      </c>
      <c r="C507" s="50" t="s">
        <v>1525</v>
      </c>
      <c r="D507" s="50" t="s">
        <v>1526</v>
      </c>
      <c r="E507" s="50" t="s">
        <v>54</v>
      </c>
      <c r="F507" s="50" t="s">
        <v>55</v>
      </c>
      <c r="G507" s="50" t="s">
        <v>56</v>
      </c>
      <c r="H507" s="50" t="s">
        <v>55</v>
      </c>
      <c r="M507" s="49">
        <v>48</v>
      </c>
      <c r="N507" s="49">
        <v>9630</v>
      </c>
      <c r="S507" s="49">
        <v>48</v>
      </c>
      <c r="T507" s="49">
        <v>9630</v>
      </c>
      <c r="Y507" s="49">
        <v>48</v>
      </c>
      <c r="Z507" s="49">
        <v>9630</v>
      </c>
      <c r="AE507" s="49">
        <v>48</v>
      </c>
      <c r="AF507" s="49">
        <v>9630</v>
      </c>
      <c r="AG507" s="49">
        <v>192</v>
      </c>
      <c r="AH507" s="49">
        <v>38520</v>
      </c>
    </row>
    <row r="508" spans="1:34">
      <c r="A508" s="50" t="s">
        <v>50</v>
      </c>
      <c r="B508" s="50" t="s">
        <v>1527</v>
      </c>
      <c r="C508" s="50" t="s">
        <v>1528</v>
      </c>
      <c r="D508" s="50" t="s">
        <v>1529</v>
      </c>
      <c r="E508" s="50" t="s">
        <v>54</v>
      </c>
      <c r="F508" s="50" t="s">
        <v>55</v>
      </c>
      <c r="G508" s="50" t="s">
        <v>56</v>
      </c>
      <c r="H508" s="50" t="s">
        <v>55</v>
      </c>
      <c r="M508" s="49">
        <v>57</v>
      </c>
      <c r="N508" s="49">
        <v>0</v>
      </c>
      <c r="S508" s="49">
        <v>57</v>
      </c>
      <c r="T508" s="49">
        <v>0</v>
      </c>
      <c r="Y508" s="49">
        <v>57</v>
      </c>
      <c r="Z508" s="49">
        <v>0</v>
      </c>
      <c r="AE508" s="49">
        <v>57</v>
      </c>
      <c r="AF508" s="49">
        <v>0</v>
      </c>
      <c r="AG508" s="49">
        <v>228</v>
      </c>
      <c r="AH508" s="49">
        <v>0</v>
      </c>
    </row>
    <row r="509" spans="1:34">
      <c r="A509" s="50" t="s">
        <v>50</v>
      </c>
      <c r="B509" s="50" t="s">
        <v>1530</v>
      </c>
      <c r="C509" s="50" t="s">
        <v>1531</v>
      </c>
      <c r="D509" s="50" t="s">
        <v>1532</v>
      </c>
      <c r="E509" s="50" t="s">
        <v>54</v>
      </c>
      <c r="F509" s="50" t="s">
        <v>55</v>
      </c>
      <c r="G509" s="50" t="s">
        <v>56</v>
      </c>
      <c r="H509" s="50" t="s">
        <v>55</v>
      </c>
      <c r="M509" s="49">
        <v>18</v>
      </c>
      <c r="N509" s="49">
        <v>0</v>
      </c>
      <c r="S509" s="49">
        <v>18</v>
      </c>
      <c r="T509" s="49">
        <v>0</v>
      </c>
      <c r="Y509" s="49">
        <v>18</v>
      </c>
      <c r="Z509" s="49">
        <v>0</v>
      </c>
      <c r="AE509" s="49">
        <v>18</v>
      </c>
      <c r="AF509" s="49">
        <v>0</v>
      </c>
      <c r="AG509" s="49">
        <v>72</v>
      </c>
      <c r="AH509" s="49">
        <v>0</v>
      </c>
    </row>
    <row r="510" spans="1:34">
      <c r="A510" s="50" t="s">
        <v>50</v>
      </c>
      <c r="B510" s="50" t="s">
        <v>1533</v>
      </c>
      <c r="C510" s="50" t="s">
        <v>1534</v>
      </c>
      <c r="D510" s="50" t="s">
        <v>1535</v>
      </c>
      <c r="E510" s="50" t="s">
        <v>54</v>
      </c>
      <c r="F510" s="50" t="s">
        <v>55</v>
      </c>
      <c r="G510" s="50" t="s">
        <v>56</v>
      </c>
      <c r="H510" s="50" t="s">
        <v>55</v>
      </c>
      <c r="M510" s="49">
        <v>18</v>
      </c>
      <c r="N510" s="49">
        <v>4230</v>
      </c>
      <c r="S510" s="49">
        <v>18</v>
      </c>
      <c r="T510" s="49">
        <v>4230</v>
      </c>
      <c r="Y510" s="49">
        <v>18</v>
      </c>
      <c r="Z510" s="49">
        <v>4230</v>
      </c>
      <c r="AE510" s="49">
        <v>18</v>
      </c>
      <c r="AF510" s="49">
        <v>4230</v>
      </c>
      <c r="AG510" s="49">
        <v>72</v>
      </c>
      <c r="AH510" s="49">
        <v>16920</v>
      </c>
    </row>
    <row r="511" spans="1:34">
      <c r="A511" s="50" t="s">
        <v>50</v>
      </c>
      <c r="B511" s="50" t="s">
        <v>1536</v>
      </c>
      <c r="C511" s="50" t="s">
        <v>1537</v>
      </c>
      <c r="D511" s="50" t="s">
        <v>1538</v>
      </c>
      <c r="E511" s="50" t="s">
        <v>54</v>
      </c>
      <c r="F511" s="50" t="s">
        <v>55</v>
      </c>
      <c r="G511" s="50" t="s">
        <v>56</v>
      </c>
      <c r="H511" s="50" t="s">
        <v>55</v>
      </c>
      <c r="M511" s="49">
        <v>24</v>
      </c>
      <c r="N511" s="49">
        <v>5310</v>
      </c>
      <c r="S511" s="49">
        <v>24</v>
      </c>
      <c r="T511" s="49">
        <v>5310</v>
      </c>
      <c r="Y511" s="49">
        <v>24</v>
      </c>
      <c r="Z511" s="49">
        <v>5310</v>
      </c>
      <c r="AE511" s="49">
        <v>24</v>
      </c>
      <c r="AF511" s="49">
        <v>5310</v>
      </c>
      <c r="AG511" s="49">
        <v>96</v>
      </c>
      <c r="AH511" s="49">
        <v>21240</v>
      </c>
    </row>
    <row r="512" spans="1:34">
      <c r="A512" s="50" t="s">
        <v>50</v>
      </c>
      <c r="B512" s="50" t="s">
        <v>1539</v>
      </c>
      <c r="C512" s="50" t="s">
        <v>1540</v>
      </c>
      <c r="D512" s="50" t="s">
        <v>1541</v>
      </c>
      <c r="E512" s="50" t="s">
        <v>830</v>
      </c>
      <c r="F512" s="50" t="s">
        <v>55</v>
      </c>
      <c r="G512" s="50" t="s">
        <v>56</v>
      </c>
      <c r="H512" s="50" t="s">
        <v>55</v>
      </c>
      <c r="I512" s="49">
        <v>70</v>
      </c>
      <c r="J512" s="49">
        <v>0</v>
      </c>
      <c r="K512" s="49">
        <v>70</v>
      </c>
      <c r="L512" s="49">
        <v>0</v>
      </c>
      <c r="M512" s="49">
        <v>70</v>
      </c>
      <c r="N512" s="49">
        <v>0</v>
      </c>
      <c r="O512" s="49">
        <v>70</v>
      </c>
      <c r="P512" s="49">
        <v>0</v>
      </c>
      <c r="Q512" s="49">
        <v>70</v>
      </c>
      <c r="R512" s="49">
        <v>0</v>
      </c>
      <c r="S512" s="49">
        <v>70</v>
      </c>
      <c r="T512" s="49">
        <v>0</v>
      </c>
      <c r="U512" s="49">
        <v>70</v>
      </c>
      <c r="V512" s="49">
        <v>0</v>
      </c>
      <c r="W512" s="49">
        <v>70</v>
      </c>
      <c r="X512" s="49">
        <v>0</v>
      </c>
      <c r="Y512" s="49">
        <v>70</v>
      </c>
      <c r="Z512" s="49">
        <v>0</v>
      </c>
      <c r="AA512" s="49">
        <v>70</v>
      </c>
      <c r="AB512" s="49">
        <v>0</v>
      </c>
      <c r="AC512" s="49">
        <v>70</v>
      </c>
      <c r="AD512" s="49">
        <v>0</v>
      </c>
      <c r="AE512" s="49">
        <v>70</v>
      </c>
      <c r="AF512" s="49">
        <v>0</v>
      </c>
      <c r="AG512" s="49">
        <v>840</v>
      </c>
      <c r="AH512" s="49">
        <v>0</v>
      </c>
    </row>
    <row r="513" spans="1:34">
      <c r="A513" s="50" t="s">
        <v>50</v>
      </c>
      <c r="B513" s="50" t="s">
        <v>1542</v>
      </c>
      <c r="C513" s="50" t="s">
        <v>1543</v>
      </c>
      <c r="D513" s="50" t="s">
        <v>1544</v>
      </c>
      <c r="E513" s="50" t="s">
        <v>69</v>
      </c>
      <c r="F513" s="50" t="s">
        <v>55</v>
      </c>
      <c r="G513" s="50" t="s">
        <v>71</v>
      </c>
      <c r="H513" s="50" t="s">
        <v>705</v>
      </c>
      <c r="I513" s="49">
        <v>200</v>
      </c>
      <c r="J513" s="49">
        <v>119910</v>
      </c>
      <c r="K513" s="49">
        <v>150</v>
      </c>
      <c r="L513" s="49">
        <v>83410</v>
      </c>
      <c r="M513" s="49">
        <v>110</v>
      </c>
      <c r="N513" s="49">
        <v>54210</v>
      </c>
      <c r="O513" s="49">
        <v>120</v>
      </c>
      <c r="P513" s="49">
        <v>61510</v>
      </c>
      <c r="Q513" s="49">
        <v>130</v>
      </c>
      <c r="R513" s="49">
        <v>68810</v>
      </c>
      <c r="S513" s="49">
        <v>135</v>
      </c>
      <c r="T513" s="49">
        <v>72460</v>
      </c>
      <c r="U513" s="49">
        <v>943</v>
      </c>
      <c r="V513" s="49">
        <v>688020</v>
      </c>
      <c r="W513" s="49">
        <v>2244</v>
      </c>
      <c r="X513" s="49">
        <v>1751990</v>
      </c>
      <c r="Y513" s="49">
        <v>3279</v>
      </c>
      <c r="Z513" s="49">
        <v>2600690</v>
      </c>
      <c r="AA513" s="49">
        <v>2422</v>
      </c>
      <c r="AB513" s="49">
        <v>1897950</v>
      </c>
      <c r="AC513" s="49">
        <v>3806</v>
      </c>
      <c r="AD513" s="49">
        <v>3032830</v>
      </c>
      <c r="AE513" s="49">
        <v>3114</v>
      </c>
      <c r="AF513" s="49">
        <v>2465390</v>
      </c>
      <c r="AG513" s="49">
        <v>16653</v>
      </c>
      <c r="AH513" s="49">
        <v>12897180</v>
      </c>
    </row>
    <row r="514" spans="1:34">
      <c r="A514" s="50" t="s">
        <v>50</v>
      </c>
      <c r="B514" s="50" t="s">
        <v>1545</v>
      </c>
      <c r="C514" s="50" t="s">
        <v>1546</v>
      </c>
      <c r="D514" s="50" t="s">
        <v>1547</v>
      </c>
      <c r="E514" s="50" t="s">
        <v>830</v>
      </c>
      <c r="F514" s="50" t="s">
        <v>55</v>
      </c>
      <c r="G514" s="50" t="s">
        <v>71</v>
      </c>
      <c r="H514" s="50" t="s">
        <v>705</v>
      </c>
      <c r="I514" s="49">
        <v>210883</v>
      </c>
      <c r="J514" s="49">
        <v>75884240</v>
      </c>
      <c r="K514" s="49">
        <v>231099</v>
      </c>
      <c r="L514" s="49">
        <v>83162000</v>
      </c>
      <c r="M514" s="49">
        <v>183923</v>
      </c>
      <c r="N514" s="49">
        <v>66178640</v>
      </c>
      <c r="O514" s="49">
        <v>217978</v>
      </c>
      <c r="P514" s="49">
        <v>78438440</v>
      </c>
      <c r="Q514" s="49">
        <v>226044</v>
      </c>
      <c r="R514" s="49">
        <v>81342200</v>
      </c>
      <c r="S514" s="49">
        <v>220112</v>
      </c>
      <c r="T514" s="49">
        <v>79206680</v>
      </c>
      <c r="U514" s="49">
        <v>220046</v>
      </c>
      <c r="V514" s="49">
        <v>79182920</v>
      </c>
      <c r="W514" s="49">
        <v>221179</v>
      </c>
      <c r="X514" s="49">
        <v>79590800</v>
      </c>
      <c r="Y514" s="49">
        <v>251232</v>
      </c>
      <c r="Z514" s="49">
        <v>90409880</v>
      </c>
      <c r="AA514" s="49">
        <v>294778</v>
      </c>
      <c r="AB514" s="49">
        <v>106086440</v>
      </c>
      <c r="AC514" s="49">
        <v>313515</v>
      </c>
      <c r="AD514" s="49">
        <v>112831760</v>
      </c>
      <c r="AE514" s="49">
        <v>237918</v>
      </c>
      <c r="AF514" s="49">
        <v>85616840</v>
      </c>
      <c r="AG514" s="49">
        <v>2828707</v>
      </c>
      <c r="AH514" s="49">
        <v>1017930840</v>
      </c>
    </row>
    <row r="515" spans="1:34">
      <c r="A515" s="50" t="s">
        <v>50</v>
      </c>
      <c r="B515" s="50" t="s">
        <v>1548</v>
      </c>
      <c r="C515" s="50" t="s">
        <v>1549</v>
      </c>
      <c r="D515" s="50" t="s">
        <v>1550</v>
      </c>
      <c r="E515" s="50" t="s">
        <v>830</v>
      </c>
      <c r="F515" s="50" t="s">
        <v>1551</v>
      </c>
      <c r="G515" s="50" t="s">
        <v>71</v>
      </c>
      <c r="H515" s="50" t="s">
        <v>705</v>
      </c>
      <c r="I515" s="49">
        <v>2983</v>
      </c>
      <c r="J515" s="49">
        <v>1040240</v>
      </c>
      <c r="K515" s="49">
        <v>3187</v>
      </c>
      <c r="L515" s="49">
        <v>1113680</v>
      </c>
      <c r="M515" s="49">
        <v>376</v>
      </c>
      <c r="N515" s="49">
        <v>101720</v>
      </c>
      <c r="O515" s="49">
        <v>3029</v>
      </c>
      <c r="P515" s="49">
        <v>1056800</v>
      </c>
      <c r="Q515" s="49">
        <v>2491</v>
      </c>
      <c r="R515" s="49">
        <v>863120</v>
      </c>
      <c r="S515" s="49">
        <v>2810</v>
      </c>
      <c r="T515" s="49">
        <v>977960</v>
      </c>
      <c r="U515" s="49">
        <v>2793</v>
      </c>
      <c r="V515" s="49">
        <v>971840</v>
      </c>
      <c r="W515" s="49">
        <v>2842</v>
      </c>
      <c r="X515" s="49">
        <v>989480</v>
      </c>
      <c r="Y515" s="49">
        <v>2829</v>
      </c>
      <c r="Z515" s="49">
        <v>984800</v>
      </c>
      <c r="AA515" s="49">
        <v>3123</v>
      </c>
      <c r="AB515" s="49">
        <v>1090640</v>
      </c>
      <c r="AC515" s="49">
        <v>3221</v>
      </c>
      <c r="AD515" s="49">
        <v>1125920</v>
      </c>
      <c r="AE515" s="49">
        <v>1957</v>
      </c>
      <c r="AF515" s="49">
        <v>670880</v>
      </c>
      <c r="AG515" s="49">
        <v>31641</v>
      </c>
      <c r="AH515" s="49">
        <v>10987080</v>
      </c>
    </row>
    <row r="516" spans="1:34">
      <c r="A516" s="50" t="s">
        <v>50</v>
      </c>
      <c r="B516" s="50" t="s">
        <v>1552</v>
      </c>
      <c r="C516" s="50" t="s">
        <v>1553</v>
      </c>
      <c r="D516" s="50" t="s">
        <v>1550</v>
      </c>
      <c r="E516" s="50" t="s">
        <v>830</v>
      </c>
      <c r="F516" s="50" t="s">
        <v>1551</v>
      </c>
      <c r="G516" s="50" t="s">
        <v>71</v>
      </c>
      <c r="H516" s="50" t="s">
        <v>705</v>
      </c>
      <c r="I516" s="49">
        <v>4237</v>
      </c>
      <c r="J516" s="49">
        <v>1491680</v>
      </c>
      <c r="K516" s="49">
        <v>1584</v>
      </c>
      <c r="L516" s="49">
        <v>536600</v>
      </c>
      <c r="M516" s="49">
        <v>197</v>
      </c>
      <c r="N516" s="49">
        <v>37790</v>
      </c>
      <c r="O516" s="49">
        <v>1860</v>
      </c>
      <c r="P516" s="49">
        <v>635960</v>
      </c>
      <c r="Q516" s="49">
        <v>1797</v>
      </c>
      <c r="R516" s="49">
        <v>613280</v>
      </c>
      <c r="S516" s="49">
        <v>2181</v>
      </c>
      <c r="T516" s="49">
        <v>751520</v>
      </c>
      <c r="U516" s="49">
        <v>1727</v>
      </c>
      <c r="V516" s="49">
        <v>588080</v>
      </c>
      <c r="W516" s="49">
        <v>3808</v>
      </c>
      <c r="X516" s="49">
        <v>1337240</v>
      </c>
      <c r="Y516" s="49">
        <v>3317</v>
      </c>
      <c r="Z516" s="49">
        <v>1160480</v>
      </c>
      <c r="AA516" s="49">
        <v>1928</v>
      </c>
      <c r="AB516" s="49">
        <v>660440</v>
      </c>
      <c r="AC516" s="49">
        <v>3931</v>
      </c>
      <c r="AD516" s="49">
        <v>1381520</v>
      </c>
      <c r="AE516" s="49">
        <v>1590</v>
      </c>
      <c r="AF516" s="49">
        <v>538760</v>
      </c>
      <c r="AG516" s="49">
        <v>28157</v>
      </c>
      <c r="AH516" s="49">
        <v>9733350</v>
      </c>
    </row>
    <row r="517" spans="1:34">
      <c r="A517" s="50" t="s">
        <v>50</v>
      </c>
      <c r="B517" s="50" t="s">
        <v>1554</v>
      </c>
      <c r="C517" s="50" t="s">
        <v>1555</v>
      </c>
      <c r="D517" s="50" t="s">
        <v>1556</v>
      </c>
      <c r="E517" s="50" t="s">
        <v>830</v>
      </c>
      <c r="F517" s="50" t="s">
        <v>55</v>
      </c>
      <c r="G517" s="50" t="s">
        <v>71</v>
      </c>
      <c r="H517" s="50" t="s">
        <v>705</v>
      </c>
      <c r="I517" s="49">
        <v>1457</v>
      </c>
      <c r="J517" s="49">
        <v>490880</v>
      </c>
      <c r="K517" s="49">
        <v>3157</v>
      </c>
      <c r="L517" s="49">
        <v>1102880</v>
      </c>
      <c r="M517" s="49">
        <v>2571</v>
      </c>
      <c r="N517" s="49">
        <v>891920</v>
      </c>
      <c r="O517" s="49">
        <v>1448</v>
      </c>
      <c r="P517" s="49">
        <v>487640</v>
      </c>
      <c r="Q517" s="49">
        <v>1459</v>
      </c>
      <c r="R517" s="49">
        <v>491600</v>
      </c>
      <c r="S517" s="49">
        <v>2022</v>
      </c>
      <c r="T517" s="49">
        <v>694280</v>
      </c>
      <c r="U517" s="49">
        <v>1851</v>
      </c>
      <c r="V517" s="49">
        <v>632720</v>
      </c>
      <c r="W517" s="49">
        <v>1834</v>
      </c>
      <c r="X517" s="49">
        <v>626600</v>
      </c>
      <c r="Y517" s="49">
        <v>2121</v>
      </c>
      <c r="Z517" s="49">
        <v>729920</v>
      </c>
      <c r="AA517" s="49">
        <v>1639</v>
      </c>
      <c r="AB517" s="49">
        <v>556400</v>
      </c>
      <c r="AC517" s="49">
        <v>1332</v>
      </c>
      <c r="AD517" s="49">
        <v>445880</v>
      </c>
      <c r="AE517" s="49">
        <v>3144</v>
      </c>
      <c r="AF517" s="49">
        <v>1098200</v>
      </c>
      <c r="AG517" s="49">
        <v>24035</v>
      </c>
      <c r="AH517" s="49">
        <v>8248920</v>
      </c>
    </row>
    <row r="518" spans="1:34">
      <c r="A518" s="50" t="s">
        <v>50</v>
      </c>
      <c r="B518" s="50" t="s">
        <v>1557</v>
      </c>
      <c r="C518" s="50" t="s">
        <v>1558</v>
      </c>
      <c r="D518" s="50" t="s">
        <v>1559</v>
      </c>
      <c r="E518" s="50" t="s">
        <v>830</v>
      </c>
      <c r="F518" s="50" t="s">
        <v>55</v>
      </c>
      <c r="G518" s="50" t="s">
        <v>71</v>
      </c>
      <c r="H518" s="50" t="s">
        <v>705</v>
      </c>
      <c r="I518" s="49">
        <v>188</v>
      </c>
      <c r="J518" s="49">
        <v>36080</v>
      </c>
      <c r="K518" s="49">
        <v>77</v>
      </c>
      <c r="L518" s="49">
        <v>14990</v>
      </c>
      <c r="M518" s="49">
        <v>849</v>
      </c>
      <c r="N518" s="49">
        <v>272000</v>
      </c>
      <c r="O518" s="49">
        <v>892</v>
      </c>
      <c r="P518" s="49">
        <v>287480</v>
      </c>
      <c r="Q518" s="49">
        <v>1171</v>
      </c>
      <c r="R518" s="49">
        <v>387920</v>
      </c>
      <c r="S518" s="49">
        <v>983</v>
      </c>
      <c r="T518" s="49">
        <v>320240</v>
      </c>
      <c r="U518" s="49">
        <v>25</v>
      </c>
      <c r="V518" s="49">
        <v>5110</v>
      </c>
      <c r="W518" s="49">
        <v>0</v>
      </c>
      <c r="X518" s="49">
        <v>360</v>
      </c>
      <c r="Y518" s="49">
        <v>0</v>
      </c>
      <c r="Z518" s="49">
        <v>360</v>
      </c>
      <c r="AA518" s="49">
        <v>0</v>
      </c>
      <c r="AB518" s="49">
        <v>360</v>
      </c>
      <c r="AC518" s="49">
        <v>0</v>
      </c>
      <c r="AD518" s="49">
        <v>360</v>
      </c>
      <c r="AE518" s="49">
        <v>0</v>
      </c>
      <c r="AF518" s="49">
        <v>360</v>
      </c>
      <c r="AG518" s="49">
        <v>4185</v>
      </c>
      <c r="AH518" s="49">
        <v>1325620</v>
      </c>
    </row>
    <row r="519" spans="1:34">
      <c r="A519" s="50" t="s">
        <v>50</v>
      </c>
      <c r="B519" s="50" t="s">
        <v>1560</v>
      </c>
      <c r="C519" s="50" t="s">
        <v>1561</v>
      </c>
      <c r="D519" s="50" t="s">
        <v>1562</v>
      </c>
      <c r="E519" s="50" t="s">
        <v>69</v>
      </c>
      <c r="F519" s="50" t="s">
        <v>808</v>
      </c>
      <c r="G519" s="50" t="s">
        <v>71</v>
      </c>
      <c r="H519" s="50" t="s">
        <v>705</v>
      </c>
      <c r="AG519" s="49">
        <v>0</v>
      </c>
      <c r="AH519" s="49">
        <v>0</v>
      </c>
    </row>
    <row r="520" spans="1:34">
      <c r="A520" s="50" t="s">
        <v>50</v>
      </c>
      <c r="B520" s="50" t="s">
        <v>1563</v>
      </c>
      <c r="C520" s="50" t="s">
        <v>1564</v>
      </c>
      <c r="D520" s="50" t="s">
        <v>1565</v>
      </c>
      <c r="E520" s="50" t="s">
        <v>830</v>
      </c>
      <c r="F520" s="50" t="s">
        <v>877</v>
      </c>
      <c r="G520" s="50" t="s">
        <v>71</v>
      </c>
      <c r="H520" s="50" t="s">
        <v>72</v>
      </c>
      <c r="I520" s="49">
        <v>0</v>
      </c>
      <c r="J520" s="49">
        <v>0</v>
      </c>
      <c r="K520" s="49">
        <v>0</v>
      </c>
      <c r="L520" s="49">
        <v>0</v>
      </c>
      <c r="M520" s="49">
        <v>0</v>
      </c>
      <c r="N520" s="49">
        <v>0</v>
      </c>
      <c r="O520" s="49">
        <v>0</v>
      </c>
      <c r="P520" s="49">
        <v>0</v>
      </c>
      <c r="Q520" s="49">
        <v>0</v>
      </c>
      <c r="R520" s="49">
        <v>0</v>
      </c>
      <c r="S520" s="49">
        <v>0</v>
      </c>
      <c r="T520" s="49">
        <v>0</v>
      </c>
      <c r="U520" s="49">
        <v>0</v>
      </c>
      <c r="V520" s="49">
        <v>0</v>
      </c>
      <c r="W520" s="49">
        <v>0</v>
      </c>
      <c r="X520" s="49">
        <v>0</v>
      </c>
      <c r="Y520" s="49">
        <v>0</v>
      </c>
      <c r="Z520" s="49">
        <v>0</v>
      </c>
      <c r="AA520" s="49">
        <v>0</v>
      </c>
      <c r="AB520" s="49">
        <v>0</v>
      </c>
      <c r="AC520" s="49">
        <v>0</v>
      </c>
      <c r="AD520" s="49">
        <v>0</v>
      </c>
      <c r="AE520" s="49">
        <v>0</v>
      </c>
      <c r="AF520" s="49">
        <v>0</v>
      </c>
      <c r="AG520" s="49">
        <v>0</v>
      </c>
      <c r="AH520" s="49">
        <v>0</v>
      </c>
    </row>
    <row r="521" spans="1:34">
      <c r="A521" s="50" t="s">
        <v>50</v>
      </c>
      <c r="B521" s="50" t="s">
        <v>1566</v>
      </c>
      <c r="C521" s="50" t="s">
        <v>1567</v>
      </c>
      <c r="D521" s="50" t="s">
        <v>1568</v>
      </c>
      <c r="E521" s="50" t="s">
        <v>830</v>
      </c>
      <c r="F521" s="50" t="s">
        <v>55</v>
      </c>
      <c r="G521" s="50" t="s">
        <v>71</v>
      </c>
      <c r="H521" s="50" t="s">
        <v>705</v>
      </c>
      <c r="I521" s="49">
        <v>0</v>
      </c>
      <c r="J521" s="49">
        <v>360</v>
      </c>
      <c r="K521" s="49">
        <v>0</v>
      </c>
      <c r="L521" s="49">
        <v>360</v>
      </c>
      <c r="M521" s="49">
        <v>0</v>
      </c>
      <c r="N521" s="49">
        <v>360</v>
      </c>
      <c r="O521" s="49">
        <v>0</v>
      </c>
      <c r="P521" s="49">
        <v>360</v>
      </c>
      <c r="Q521" s="49">
        <v>0</v>
      </c>
      <c r="R521" s="49">
        <v>360</v>
      </c>
      <c r="S521" s="49">
        <v>0</v>
      </c>
      <c r="T521" s="49">
        <v>360</v>
      </c>
      <c r="U521" s="49">
        <v>0</v>
      </c>
      <c r="V521" s="49">
        <v>360</v>
      </c>
      <c r="W521" s="49">
        <v>0</v>
      </c>
      <c r="X521" s="49">
        <v>360</v>
      </c>
      <c r="Y521" s="49">
        <v>0</v>
      </c>
      <c r="Z521" s="49">
        <v>360</v>
      </c>
      <c r="AA521" s="49">
        <v>0</v>
      </c>
      <c r="AB521" s="49">
        <v>360</v>
      </c>
      <c r="AC521" s="49">
        <v>0</v>
      </c>
      <c r="AD521" s="49">
        <v>360</v>
      </c>
      <c r="AE521" s="49">
        <v>0</v>
      </c>
      <c r="AF521" s="49">
        <v>360</v>
      </c>
      <c r="AG521" s="49">
        <v>0</v>
      </c>
      <c r="AH521" s="49">
        <v>4320</v>
      </c>
    </row>
    <row r="522" spans="1:34">
      <c r="A522" s="50" t="s">
        <v>50</v>
      </c>
      <c r="B522" s="50" t="s">
        <v>1569</v>
      </c>
      <c r="C522" s="50" t="s">
        <v>1570</v>
      </c>
      <c r="D522" s="50" t="s">
        <v>1571</v>
      </c>
      <c r="E522" s="50" t="s">
        <v>830</v>
      </c>
      <c r="F522" s="50" t="s">
        <v>877</v>
      </c>
      <c r="G522" s="50" t="s">
        <v>71</v>
      </c>
      <c r="H522" s="50" t="s">
        <v>705</v>
      </c>
      <c r="I522" s="49">
        <v>0</v>
      </c>
      <c r="J522" s="49">
        <v>360</v>
      </c>
      <c r="K522" s="49">
        <v>1</v>
      </c>
      <c r="L522" s="49">
        <v>550</v>
      </c>
      <c r="M522" s="49">
        <v>0</v>
      </c>
      <c r="N522" s="49">
        <v>360</v>
      </c>
      <c r="O522" s="49">
        <v>0</v>
      </c>
      <c r="P522" s="49">
        <v>360</v>
      </c>
      <c r="Q522" s="49">
        <v>0</v>
      </c>
      <c r="R522" s="49">
        <v>360</v>
      </c>
      <c r="S522" s="49">
        <v>2</v>
      </c>
      <c r="T522" s="49">
        <v>740</v>
      </c>
      <c r="U522" s="49">
        <v>103</v>
      </c>
      <c r="V522" s="49">
        <v>19930</v>
      </c>
      <c r="W522" s="49">
        <v>60</v>
      </c>
      <c r="X522" s="49">
        <v>11760</v>
      </c>
      <c r="Y522" s="49">
        <v>0</v>
      </c>
      <c r="Z522" s="49">
        <v>360</v>
      </c>
      <c r="AA522" s="49">
        <v>80</v>
      </c>
      <c r="AB522" s="49">
        <v>15560</v>
      </c>
      <c r="AC522" s="49">
        <v>3</v>
      </c>
      <c r="AD522" s="49">
        <v>930</v>
      </c>
      <c r="AE522" s="49">
        <v>0</v>
      </c>
      <c r="AF522" s="49">
        <v>360</v>
      </c>
      <c r="AG522" s="49">
        <v>249</v>
      </c>
      <c r="AH522" s="49">
        <v>51630</v>
      </c>
    </row>
    <row r="523" spans="1:34">
      <c r="A523" s="50" t="s">
        <v>50</v>
      </c>
      <c r="B523" s="50" t="s">
        <v>1572</v>
      </c>
      <c r="C523" s="50" t="s">
        <v>1573</v>
      </c>
      <c r="D523" s="50" t="s">
        <v>1574</v>
      </c>
      <c r="E523" s="50" t="s">
        <v>830</v>
      </c>
      <c r="F523" s="50" t="s">
        <v>70</v>
      </c>
      <c r="G523" s="50" t="s">
        <v>71</v>
      </c>
      <c r="H523" s="50" t="s">
        <v>705</v>
      </c>
      <c r="I523" s="49">
        <v>0</v>
      </c>
      <c r="J523" s="49">
        <v>360</v>
      </c>
      <c r="K523" s="49">
        <v>0</v>
      </c>
      <c r="L523" s="49">
        <v>360</v>
      </c>
      <c r="M523" s="49">
        <v>0</v>
      </c>
      <c r="N523" s="49">
        <v>360</v>
      </c>
      <c r="O523" s="49">
        <v>0</v>
      </c>
      <c r="P523" s="49">
        <v>360</v>
      </c>
      <c r="Q523" s="49">
        <v>0</v>
      </c>
      <c r="R523" s="49">
        <v>360</v>
      </c>
      <c r="S523" s="49">
        <v>5</v>
      </c>
      <c r="T523" s="49">
        <v>1310</v>
      </c>
      <c r="U523" s="49">
        <v>0</v>
      </c>
      <c r="V523" s="49">
        <v>360</v>
      </c>
      <c r="W523" s="49">
        <v>0</v>
      </c>
      <c r="X523" s="49">
        <v>360</v>
      </c>
      <c r="Y523" s="49">
        <v>0</v>
      </c>
      <c r="Z523" s="49">
        <v>360</v>
      </c>
      <c r="AA523" s="49">
        <v>0</v>
      </c>
      <c r="AB523" s="49">
        <v>360</v>
      </c>
      <c r="AC523" s="49">
        <v>0</v>
      </c>
      <c r="AD523" s="49">
        <v>360</v>
      </c>
      <c r="AE523" s="49">
        <v>0</v>
      </c>
      <c r="AF523" s="49">
        <v>360</v>
      </c>
      <c r="AG523" s="49">
        <v>5</v>
      </c>
      <c r="AH523" s="49">
        <v>5270</v>
      </c>
    </row>
    <row r="524" spans="1:34">
      <c r="A524" s="50" t="s">
        <v>50</v>
      </c>
      <c r="B524" s="50" t="s">
        <v>1575</v>
      </c>
      <c r="C524" s="50" t="s">
        <v>1576</v>
      </c>
      <c r="D524" s="50" t="s">
        <v>1577</v>
      </c>
      <c r="E524" s="50" t="s">
        <v>830</v>
      </c>
      <c r="F524" s="50" t="s">
        <v>70</v>
      </c>
      <c r="G524" s="50" t="s">
        <v>71</v>
      </c>
      <c r="H524" s="50" t="s">
        <v>705</v>
      </c>
      <c r="I524" s="49">
        <v>0</v>
      </c>
      <c r="J524" s="49">
        <v>360</v>
      </c>
      <c r="K524" s="49">
        <v>0</v>
      </c>
      <c r="L524" s="49">
        <v>360</v>
      </c>
      <c r="M524" s="49">
        <v>0</v>
      </c>
      <c r="N524" s="49">
        <v>360</v>
      </c>
      <c r="O524" s="49">
        <v>0</v>
      </c>
      <c r="P524" s="49">
        <v>360</v>
      </c>
      <c r="Q524" s="49">
        <v>0</v>
      </c>
      <c r="R524" s="49">
        <v>360</v>
      </c>
      <c r="S524" s="49">
        <v>0</v>
      </c>
      <c r="T524" s="49">
        <v>360</v>
      </c>
      <c r="U524" s="49">
        <v>0</v>
      </c>
      <c r="V524" s="49">
        <v>360</v>
      </c>
      <c r="W524" s="49">
        <v>0</v>
      </c>
      <c r="X524" s="49">
        <v>360</v>
      </c>
      <c r="Y524" s="49">
        <v>0</v>
      </c>
      <c r="Z524" s="49">
        <v>360</v>
      </c>
      <c r="AA524" s="49">
        <v>0</v>
      </c>
      <c r="AB524" s="49">
        <v>360</v>
      </c>
      <c r="AC524" s="49">
        <v>0</v>
      </c>
      <c r="AD524" s="49">
        <v>360</v>
      </c>
      <c r="AE524" s="49">
        <v>0</v>
      </c>
      <c r="AF524" s="49">
        <v>360</v>
      </c>
      <c r="AG524" s="49">
        <v>0</v>
      </c>
      <c r="AH524" s="49">
        <v>4320</v>
      </c>
    </row>
    <row r="525" spans="1:34">
      <c r="A525" s="50" t="s">
        <v>50</v>
      </c>
      <c r="B525" s="50" t="s">
        <v>1578</v>
      </c>
      <c r="C525" s="50" t="s">
        <v>1579</v>
      </c>
      <c r="D525" s="50" t="s">
        <v>1580</v>
      </c>
      <c r="E525" s="50" t="s">
        <v>830</v>
      </c>
      <c r="F525" s="50" t="s">
        <v>55</v>
      </c>
      <c r="G525" s="50" t="s">
        <v>71</v>
      </c>
      <c r="H525" s="50" t="s">
        <v>705</v>
      </c>
      <c r="I525" s="49">
        <v>0</v>
      </c>
      <c r="J525" s="49">
        <v>360</v>
      </c>
      <c r="K525" s="49">
        <v>0</v>
      </c>
      <c r="L525" s="49">
        <v>360</v>
      </c>
      <c r="M525" s="49">
        <v>0</v>
      </c>
      <c r="N525" s="49">
        <v>360</v>
      </c>
      <c r="O525" s="49">
        <v>0</v>
      </c>
      <c r="P525" s="49">
        <v>360</v>
      </c>
      <c r="Q525" s="49">
        <v>0</v>
      </c>
      <c r="R525" s="49">
        <v>360</v>
      </c>
      <c r="S525" s="49">
        <v>0</v>
      </c>
      <c r="T525" s="49">
        <v>360</v>
      </c>
      <c r="U525" s="49">
        <v>0</v>
      </c>
      <c r="V525" s="49">
        <v>360</v>
      </c>
      <c r="W525" s="49">
        <v>0</v>
      </c>
      <c r="X525" s="49">
        <v>360</v>
      </c>
      <c r="Y525" s="49">
        <v>0</v>
      </c>
      <c r="Z525" s="49">
        <v>360</v>
      </c>
      <c r="AA525" s="49">
        <v>0</v>
      </c>
      <c r="AB525" s="49">
        <v>360</v>
      </c>
      <c r="AC525" s="49">
        <v>0</v>
      </c>
      <c r="AD525" s="49">
        <v>360</v>
      </c>
      <c r="AE525" s="49">
        <v>0</v>
      </c>
      <c r="AF525" s="49">
        <v>360</v>
      </c>
      <c r="AG525" s="49">
        <v>0</v>
      </c>
      <c r="AH525" s="49">
        <v>4320</v>
      </c>
    </row>
    <row r="526" spans="1:34">
      <c r="A526" s="50" t="s">
        <v>50</v>
      </c>
      <c r="B526" s="50" t="s">
        <v>1581</v>
      </c>
      <c r="C526" s="50" t="s">
        <v>1582</v>
      </c>
      <c r="D526" s="50" t="s">
        <v>1580</v>
      </c>
      <c r="E526" s="50" t="s">
        <v>830</v>
      </c>
      <c r="F526" s="50" t="s">
        <v>55</v>
      </c>
      <c r="G526" s="50" t="s">
        <v>71</v>
      </c>
      <c r="H526" s="50" t="s">
        <v>705</v>
      </c>
      <c r="I526" s="49">
        <v>0</v>
      </c>
      <c r="J526" s="49">
        <v>360</v>
      </c>
      <c r="K526" s="49">
        <v>0</v>
      </c>
      <c r="L526" s="49">
        <v>360</v>
      </c>
      <c r="M526" s="49">
        <v>0</v>
      </c>
      <c r="N526" s="49">
        <v>360</v>
      </c>
      <c r="O526" s="49">
        <v>0</v>
      </c>
      <c r="P526" s="49">
        <v>360</v>
      </c>
      <c r="Q526" s="49">
        <v>0</v>
      </c>
      <c r="R526" s="49">
        <v>360</v>
      </c>
      <c r="S526" s="49">
        <v>0</v>
      </c>
      <c r="T526" s="49">
        <v>360</v>
      </c>
      <c r="U526" s="49">
        <v>0</v>
      </c>
      <c r="V526" s="49">
        <v>360</v>
      </c>
      <c r="W526" s="49">
        <v>2763</v>
      </c>
      <c r="X526" s="49">
        <v>961040</v>
      </c>
      <c r="Y526" s="49">
        <v>1394</v>
      </c>
      <c r="Z526" s="49">
        <v>468200</v>
      </c>
      <c r="AA526" s="49">
        <v>2485</v>
      </c>
      <c r="AB526" s="49">
        <v>860960</v>
      </c>
      <c r="AC526" s="49">
        <v>1725</v>
      </c>
      <c r="AD526" s="49">
        <v>587360</v>
      </c>
      <c r="AE526" s="49">
        <v>2964</v>
      </c>
      <c r="AF526" s="49">
        <v>1033400</v>
      </c>
      <c r="AG526" s="49">
        <v>11331</v>
      </c>
      <c r="AH526" s="49">
        <v>3913480</v>
      </c>
    </row>
    <row r="527" spans="1:34">
      <c r="A527" s="50" t="s">
        <v>50</v>
      </c>
      <c r="B527" s="50" t="s">
        <v>1583</v>
      </c>
      <c r="C527" s="50" t="s">
        <v>1584</v>
      </c>
      <c r="D527" s="50" t="s">
        <v>1580</v>
      </c>
      <c r="E527" s="50" t="s">
        <v>830</v>
      </c>
      <c r="F527" s="50" t="s">
        <v>55</v>
      </c>
      <c r="G527" s="50" t="s">
        <v>71</v>
      </c>
      <c r="H527" s="50" t="s">
        <v>705</v>
      </c>
      <c r="I527" s="49">
        <v>0</v>
      </c>
      <c r="J527" s="49">
        <v>360</v>
      </c>
      <c r="K527" s="49">
        <v>0</v>
      </c>
      <c r="L527" s="49">
        <v>360</v>
      </c>
      <c r="M527" s="49">
        <v>0</v>
      </c>
      <c r="N527" s="49">
        <v>360</v>
      </c>
      <c r="O527" s="49">
        <v>0</v>
      </c>
      <c r="P527" s="49">
        <v>360</v>
      </c>
      <c r="Q527" s="49">
        <v>0</v>
      </c>
      <c r="R527" s="49">
        <v>360</v>
      </c>
      <c r="S527" s="49">
        <v>0</v>
      </c>
      <c r="T527" s="49">
        <v>360</v>
      </c>
      <c r="U527" s="49">
        <v>0</v>
      </c>
      <c r="V527" s="49">
        <v>360</v>
      </c>
      <c r="W527" s="49">
        <v>0</v>
      </c>
      <c r="X527" s="49">
        <v>360</v>
      </c>
      <c r="Y527" s="49">
        <v>0</v>
      </c>
      <c r="Z527" s="49">
        <v>360</v>
      </c>
      <c r="AA527" s="49">
        <v>0</v>
      </c>
      <c r="AB527" s="49">
        <v>360</v>
      </c>
      <c r="AC527" s="49">
        <v>0</v>
      </c>
      <c r="AD527" s="49">
        <v>360</v>
      </c>
      <c r="AE527" s="49">
        <v>0</v>
      </c>
      <c r="AF527" s="49">
        <v>360</v>
      </c>
      <c r="AG527" s="49">
        <v>0</v>
      </c>
      <c r="AH527" s="49">
        <v>4320</v>
      </c>
    </row>
    <row r="528" spans="1:34">
      <c r="A528" s="50" t="s">
        <v>50</v>
      </c>
      <c r="B528" s="50" t="s">
        <v>1585</v>
      </c>
      <c r="C528" s="50" t="s">
        <v>1586</v>
      </c>
      <c r="D528" s="50" t="s">
        <v>1580</v>
      </c>
      <c r="E528" s="50" t="s">
        <v>830</v>
      </c>
      <c r="F528" s="50" t="s">
        <v>55</v>
      </c>
      <c r="G528" s="50" t="s">
        <v>71</v>
      </c>
      <c r="H528" s="50" t="s">
        <v>705</v>
      </c>
      <c r="I528" s="49">
        <v>4525</v>
      </c>
      <c r="J528" s="49">
        <v>1595360</v>
      </c>
      <c r="K528" s="49">
        <v>5839</v>
      </c>
      <c r="L528" s="49">
        <v>2068400</v>
      </c>
      <c r="M528" s="49">
        <v>3887</v>
      </c>
      <c r="N528" s="49">
        <v>1365680</v>
      </c>
      <c r="O528" s="49">
        <v>3962</v>
      </c>
      <c r="P528" s="49">
        <v>1392680</v>
      </c>
      <c r="Q528" s="49">
        <v>826</v>
      </c>
      <c r="R528" s="49">
        <v>263720</v>
      </c>
      <c r="S528" s="49">
        <v>4555</v>
      </c>
      <c r="T528" s="49">
        <v>1606160</v>
      </c>
      <c r="U528" s="49">
        <v>4380</v>
      </c>
      <c r="V528" s="49">
        <v>1543160</v>
      </c>
      <c r="W528" s="49">
        <v>3921</v>
      </c>
      <c r="X528" s="49">
        <v>1377920</v>
      </c>
      <c r="Y528" s="49">
        <v>3555</v>
      </c>
      <c r="Z528" s="49">
        <v>1246160</v>
      </c>
      <c r="AA528" s="49">
        <v>4509</v>
      </c>
      <c r="AB528" s="49">
        <v>1589600</v>
      </c>
      <c r="AC528" s="49">
        <v>4199</v>
      </c>
      <c r="AD528" s="49">
        <v>1478000</v>
      </c>
      <c r="AE528" s="49">
        <v>4256</v>
      </c>
      <c r="AF528" s="49">
        <v>1498520</v>
      </c>
      <c r="AG528" s="49">
        <v>48414</v>
      </c>
      <c r="AH528" s="49">
        <v>17025360</v>
      </c>
    </row>
    <row r="529" spans="1:34">
      <c r="A529" s="50" t="s">
        <v>50</v>
      </c>
      <c r="B529" s="50" t="s">
        <v>1587</v>
      </c>
      <c r="C529" s="50" t="s">
        <v>1588</v>
      </c>
      <c r="D529" s="50" t="s">
        <v>1589</v>
      </c>
      <c r="E529" s="50" t="s">
        <v>830</v>
      </c>
      <c r="F529" s="50" t="s">
        <v>55</v>
      </c>
      <c r="G529" s="50" t="s">
        <v>71</v>
      </c>
      <c r="H529" s="50" t="s">
        <v>705</v>
      </c>
      <c r="I529" s="49">
        <v>1529</v>
      </c>
      <c r="J529" s="49">
        <v>516800</v>
      </c>
      <c r="K529" s="49">
        <v>1697</v>
      </c>
      <c r="L529" s="49">
        <v>577280</v>
      </c>
      <c r="M529" s="49">
        <v>1310</v>
      </c>
      <c r="N529" s="49">
        <v>437960</v>
      </c>
      <c r="O529" s="49">
        <v>1947</v>
      </c>
      <c r="P529" s="49">
        <v>667280</v>
      </c>
      <c r="Q529" s="49">
        <v>1535</v>
      </c>
      <c r="R529" s="49">
        <v>518960</v>
      </c>
      <c r="S529" s="49">
        <v>1679</v>
      </c>
      <c r="T529" s="49">
        <v>570800</v>
      </c>
      <c r="U529" s="49">
        <v>2026</v>
      </c>
      <c r="V529" s="49">
        <v>695720</v>
      </c>
      <c r="W529" s="49">
        <v>1078</v>
      </c>
      <c r="X529" s="49">
        <v>354440</v>
      </c>
      <c r="Y529" s="49">
        <v>1552</v>
      </c>
      <c r="Z529" s="49">
        <v>525080</v>
      </c>
      <c r="AA529" s="49">
        <v>1502</v>
      </c>
      <c r="AB529" s="49">
        <v>507080</v>
      </c>
      <c r="AC529" s="49">
        <v>1390</v>
      </c>
      <c r="AD529" s="49">
        <v>466760</v>
      </c>
      <c r="AE529" s="49">
        <v>978</v>
      </c>
      <c r="AF529" s="49">
        <v>318440</v>
      </c>
      <c r="AG529" s="49">
        <v>18223</v>
      </c>
      <c r="AH529" s="49">
        <v>6156600</v>
      </c>
    </row>
    <row r="530" spans="1:34">
      <c r="A530" s="50" t="s">
        <v>50</v>
      </c>
      <c r="B530" s="50" t="s">
        <v>1590</v>
      </c>
      <c r="C530" s="50" t="s">
        <v>1591</v>
      </c>
      <c r="D530" s="50" t="s">
        <v>1589</v>
      </c>
      <c r="E530" s="50" t="s">
        <v>830</v>
      </c>
      <c r="F530" s="50" t="s">
        <v>55</v>
      </c>
      <c r="G530" s="50" t="s">
        <v>71</v>
      </c>
      <c r="H530" s="50" t="s">
        <v>705</v>
      </c>
      <c r="I530" s="49">
        <v>2677</v>
      </c>
      <c r="J530" s="49">
        <v>930080</v>
      </c>
      <c r="K530" s="49">
        <v>3396</v>
      </c>
      <c r="L530" s="49">
        <v>1188920</v>
      </c>
      <c r="M530" s="49">
        <v>2317</v>
      </c>
      <c r="N530" s="49">
        <v>800480</v>
      </c>
      <c r="O530" s="49">
        <v>3779</v>
      </c>
      <c r="P530" s="49">
        <v>1326800</v>
      </c>
      <c r="Q530" s="49">
        <v>2578</v>
      </c>
      <c r="R530" s="49">
        <v>894440</v>
      </c>
      <c r="S530" s="49">
        <v>2884</v>
      </c>
      <c r="T530" s="49">
        <v>1004600</v>
      </c>
      <c r="U530" s="49">
        <v>3338</v>
      </c>
      <c r="V530" s="49">
        <v>1168040</v>
      </c>
      <c r="W530" s="49">
        <v>2902</v>
      </c>
      <c r="X530" s="49">
        <v>1011080</v>
      </c>
      <c r="Y530" s="49">
        <v>3121</v>
      </c>
      <c r="Z530" s="49">
        <v>1089920</v>
      </c>
      <c r="AA530" s="49">
        <v>3094</v>
      </c>
      <c r="AB530" s="49">
        <v>1080200</v>
      </c>
      <c r="AC530" s="49">
        <v>2983</v>
      </c>
      <c r="AD530" s="49">
        <v>1040240</v>
      </c>
      <c r="AE530" s="49">
        <v>3186</v>
      </c>
      <c r="AF530" s="49">
        <v>1113320</v>
      </c>
      <c r="AG530" s="49">
        <v>36255</v>
      </c>
      <c r="AH530" s="49">
        <v>12648120</v>
      </c>
    </row>
    <row r="531" spans="1:34">
      <c r="A531" s="50" t="s">
        <v>50</v>
      </c>
      <c r="B531" s="50" t="s">
        <v>1592</v>
      </c>
      <c r="C531" s="50" t="s">
        <v>1593</v>
      </c>
      <c r="D531" s="50" t="s">
        <v>1594</v>
      </c>
      <c r="E531" s="50" t="s">
        <v>830</v>
      </c>
      <c r="F531" s="50" t="s">
        <v>55</v>
      </c>
      <c r="G531" s="50" t="s">
        <v>71</v>
      </c>
      <c r="H531" s="50" t="s">
        <v>705</v>
      </c>
      <c r="I531" s="49">
        <v>0</v>
      </c>
      <c r="J531" s="49">
        <v>360</v>
      </c>
      <c r="K531" s="49">
        <v>0</v>
      </c>
      <c r="L531" s="49">
        <v>360</v>
      </c>
      <c r="M531" s="49">
        <v>0</v>
      </c>
      <c r="N531" s="49">
        <v>360</v>
      </c>
      <c r="O531" s="49">
        <v>0</v>
      </c>
      <c r="P531" s="49">
        <v>360</v>
      </c>
      <c r="Q531" s="49">
        <v>0</v>
      </c>
      <c r="R531" s="49">
        <v>360</v>
      </c>
      <c r="S531" s="49">
        <v>0</v>
      </c>
      <c r="T531" s="49">
        <v>360</v>
      </c>
      <c r="U531" s="49">
        <v>0</v>
      </c>
      <c r="V531" s="49">
        <v>360</v>
      </c>
      <c r="W531" s="49">
        <v>0</v>
      </c>
      <c r="X531" s="49">
        <v>360</v>
      </c>
      <c r="Y531" s="49">
        <v>0</v>
      </c>
      <c r="Z531" s="49">
        <v>360</v>
      </c>
      <c r="AA531" s="49">
        <v>0</v>
      </c>
      <c r="AB531" s="49">
        <v>360</v>
      </c>
      <c r="AC531" s="49">
        <v>0</v>
      </c>
      <c r="AD531" s="49">
        <v>360</v>
      </c>
      <c r="AE531" s="49">
        <v>0</v>
      </c>
      <c r="AF531" s="49">
        <v>360</v>
      </c>
      <c r="AG531" s="49">
        <v>0</v>
      </c>
      <c r="AH531" s="49">
        <v>4320</v>
      </c>
    </row>
    <row r="532" spans="1:34">
      <c r="A532" s="50" t="s">
        <v>50</v>
      </c>
      <c r="B532" s="50" t="s">
        <v>1595</v>
      </c>
      <c r="C532" s="50" t="s">
        <v>1596</v>
      </c>
      <c r="D532" s="50" t="s">
        <v>1597</v>
      </c>
      <c r="E532" s="50" t="s">
        <v>830</v>
      </c>
      <c r="F532" s="50" t="s">
        <v>808</v>
      </c>
      <c r="G532" s="50" t="s">
        <v>71</v>
      </c>
      <c r="H532" s="50" t="s">
        <v>705</v>
      </c>
      <c r="I532" s="49">
        <v>1064</v>
      </c>
      <c r="J532" s="49">
        <v>349400</v>
      </c>
      <c r="K532" s="49">
        <v>0</v>
      </c>
      <c r="L532" s="49">
        <v>360</v>
      </c>
      <c r="M532" s="49">
        <v>0</v>
      </c>
      <c r="N532" s="49">
        <v>360</v>
      </c>
      <c r="O532" s="49">
        <v>147</v>
      </c>
      <c r="P532" s="49">
        <v>28290</v>
      </c>
      <c r="Q532" s="49">
        <v>513</v>
      </c>
      <c r="R532" s="49">
        <v>151040</v>
      </c>
      <c r="S532" s="49">
        <v>1156</v>
      </c>
      <c r="T532" s="49">
        <v>382520</v>
      </c>
      <c r="U532" s="49">
        <v>1129</v>
      </c>
      <c r="V532" s="49">
        <v>372800</v>
      </c>
      <c r="W532" s="49">
        <v>841</v>
      </c>
      <c r="X532" s="49">
        <v>269120</v>
      </c>
      <c r="Y532" s="49">
        <v>981</v>
      </c>
      <c r="Z532" s="49">
        <v>319520</v>
      </c>
      <c r="AA532" s="49">
        <v>749</v>
      </c>
      <c r="AB532" s="49">
        <v>236000</v>
      </c>
      <c r="AC532" s="49">
        <v>833</v>
      </c>
      <c r="AD532" s="49">
        <v>266240</v>
      </c>
      <c r="AE532" s="49">
        <v>1375</v>
      </c>
      <c r="AF532" s="49">
        <v>461360</v>
      </c>
      <c r="AG532" s="49">
        <v>8788</v>
      </c>
      <c r="AH532" s="49">
        <v>2837010</v>
      </c>
    </row>
    <row r="533" spans="1:34">
      <c r="A533" s="50" t="s">
        <v>50</v>
      </c>
      <c r="B533" s="50" t="s">
        <v>1598</v>
      </c>
      <c r="C533" s="50" t="s">
        <v>1599</v>
      </c>
      <c r="D533" s="50" t="s">
        <v>1600</v>
      </c>
      <c r="E533" s="50" t="s">
        <v>830</v>
      </c>
      <c r="F533" s="50" t="s">
        <v>877</v>
      </c>
      <c r="G533" s="50" t="s">
        <v>71</v>
      </c>
      <c r="H533" s="50" t="s">
        <v>72</v>
      </c>
      <c r="I533" s="49">
        <v>0</v>
      </c>
      <c r="J533" s="49">
        <v>360</v>
      </c>
      <c r="K533" s="49">
        <v>0</v>
      </c>
      <c r="L533" s="49">
        <v>360</v>
      </c>
      <c r="M533" s="49">
        <v>0</v>
      </c>
      <c r="N533" s="49">
        <v>360</v>
      </c>
      <c r="O533" s="49">
        <v>0</v>
      </c>
      <c r="P533" s="49">
        <v>360</v>
      </c>
      <c r="Q533" s="49">
        <v>0</v>
      </c>
      <c r="R533" s="49">
        <v>360</v>
      </c>
      <c r="S533" s="49">
        <v>0</v>
      </c>
      <c r="T533" s="49">
        <v>360</v>
      </c>
      <c r="U533" s="49">
        <v>0</v>
      </c>
      <c r="V533" s="49">
        <v>360</v>
      </c>
      <c r="W533" s="49">
        <v>0</v>
      </c>
      <c r="X533" s="49">
        <v>360</v>
      </c>
      <c r="Y533" s="49">
        <v>0</v>
      </c>
      <c r="Z533" s="49">
        <v>360</v>
      </c>
      <c r="AA533" s="49">
        <v>0</v>
      </c>
      <c r="AB533" s="49">
        <v>360</v>
      </c>
      <c r="AC533" s="49">
        <v>0</v>
      </c>
      <c r="AD533" s="49">
        <v>360</v>
      </c>
      <c r="AE533" s="49">
        <v>0</v>
      </c>
      <c r="AF533" s="49">
        <v>360</v>
      </c>
      <c r="AG533" s="49">
        <v>0</v>
      </c>
      <c r="AH533" s="49">
        <v>4320</v>
      </c>
    </row>
    <row r="534" spans="1:34">
      <c r="A534" s="50" t="s">
        <v>50</v>
      </c>
      <c r="B534" s="50" t="s">
        <v>1601</v>
      </c>
      <c r="C534" s="50" t="s">
        <v>1602</v>
      </c>
      <c r="D534" s="50" t="s">
        <v>1603</v>
      </c>
      <c r="E534" s="50" t="s">
        <v>830</v>
      </c>
      <c r="F534" s="50" t="s">
        <v>836</v>
      </c>
      <c r="G534" s="50" t="s">
        <v>71</v>
      </c>
      <c r="H534" s="50" t="s">
        <v>72</v>
      </c>
      <c r="I534" s="49">
        <v>0</v>
      </c>
      <c r="J534" s="49">
        <v>360</v>
      </c>
      <c r="K534" s="49">
        <v>0</v>
      </c>
      <c r="L534" s="49">
        <v>360</v>
      </c>
      <c r="M534" s="49">
        <v>0</v>
      </c>
      <c r="N534" s="49">
        <v>360</v>
      </c>
      <c r="O534" s="49">
        <v>0</v>
      </c>
      <c r="P534" s="49">
        <v>360</v>
      </c>
      <c r="Q534" s="49">
        <v>0</v>
      </c>
      <c r="R534" s="49">
        <v>360</v>
      </c>
      <c r="S534" s="49">
        <v>0</v>
      </c>
      <c r="T534" s="49">
        <v>360</v>
      </c>
      <c r="U534" s="49">
        <v>0</v>
      </c>
      <c r="V534" s="49">
        <v>360</v>
      </c>
      <c r="W534" s="49">
        <v>0</v>
      </c>
      <c r="X534" s="49">
        <v>360</v>
      </c>
      <c r="Y534" s="49">
        <v>0</v>
      </c>
      <c r="Z534" s="49">
        <v>360</v>
      </c>
      <c r="AA534" s="49">
        <v>0</v>
      </c>
      <c r="AB534" s="49">
        <v>360</v>
      </c>
      <c r="AC534" s="49">
        <v>0</v>
      </c>
      <c r="AD534" s="49">
        <v>360</v>
      </c>
      <c r="AE534" s="49">
        <v>0</v>
      </c>
      <c r="AF534" s="49">
        <v>360</v>
      </c>
      <c r="AG534" s="49">
        <v>0</v>
      </c>
      <c r="AH534" s="49">
        <v>4320</v>
      </c>
    </row>
    <row r="535" spans="1:34">
      <c r="A535" s="50" t="s">
        <v>50</v>
      </c>
      <c r="B535" s="50" t="s">
        <v>1604</v>
      </c>
      <c r="C535" s="50" t="s">
        <v>1605</v>
      </c>
      <c r="D535" s="50" t="s">
        <v>1606</v>
      </c>
      <c r="E535" s="50" t="s">
        <v>830</v>
      </c>
      <c r="F535" s="50" t="s">
        <v>55</v>
      </c>
      <c r="G535" s="50" t="s">
        <v>71</v>
      </c>
      <c r="H535" s="50" t="s">
        <v>705</v>
      </c>
      <c r="I535" s="49">
        <v>593</v>
      </c>
      <c r="J535" s="49">
        <v>179840</v>
      </c>
      <c r="K535" s="49">
        <v>589</v>
      </c>
      <c r="L535" s="49">
        <v>178400</v>
      </c>
      <c r="M535" s="49">
        <v>546</v>
      </c>
      <c r="N535" s="49">
        <v>162920</v>
      </c>
      <c r="O535" s="49">
        <v>561</v>
      </c>
      <c r="P535" s="49">
        <v>168320</v>
      </c>
      <c r="Q535" s="49">
        <v>556</v>
      </c>
      <c r="R535" s="49">
        <v>166520</v>
      </c>
      <c r="S535" s="49">
        <v>566</v>
      </c>
      <c r="T535" s="49">
        <v>170120</v>
      </c>
      <c r="U535" s="49">
        <v>543</v>
      </c>
      <c r="V535" s="49">
        <v>161840</v>
      </c>
      <c r="W535" s="49">
        <v>553</v>
      </c>
      <c r="X535" s="49">
        <v>165440</v>
      </c>
      <c r="Y535" s="49">
        <v>549</v>
      </c>
      <c r="Z535" s="49">
        <v>164000</v>
      </c>
      <c r="AA535" s="49">
        <v>539</v>
      </c>
      <c r="AB535" s="49">
        <v>160400</v>
      </c>
      <c r="AC535" s="49">
        <v>638</v>
      </c>
      <c r="AD535" s="49">
        <v>196040</v>
      </c>
      <c r="AE535" s="49">
        <v>644</v>
      </c>
      <c r="AF535" s="49">
        <v>198200</v>
      </c>
      <c r="AG535" s="49">
        <v>6877</v>
      </c>
      <c r="AH535" s="49">
        <v>2072040</v>
      </c>
    </row>
    <row r="536" spans="1:34">
      <c r="A536" s="50" t="s">
        <v>50</v>
      </c>
      <c r="B536" s="50" t="s">
        <v>1607</v>
      </c>
      <c r="C536" s="50" t="s">
        <v>1608</v>
      </c>
      <c r="D536" s="50" t="s">
        <v>1609</v>
      </c>
      <c r="E536" s="50" t="s">
        <v>830</v>
      </c>
      <c r="F536" s="50" t="s">
        <v>808</v>
      </c>
      <c r="G536" s="50" t="s">
        <v>71</v>
      </c>
      <c r="H536" s="50" t="s">
        <v>705</v>
      </c>
      <c r="I536" s="49">
        <v>0</v>
      </c>
      <c r="J536" s="49">
        <v>360</v>
      </c>
      <c r="K536" s="49">
        <v>0</v>
      </c>
      <c r="L536" s="49">
        <v>360</v>
      </c>
      <c r="M536" s="49">
        <v>0</v>
      </c>
      <c r="N536" s="49">
        <v>360</v>
      </c>
      <c r="O536" s="49">
        <v>0</v>
      </c>
      <c r="P536" s="49">
        <v>360</v>
      </c>
      <c r="Q536" s="49">
        <v>0</v>
      </c>
      <c r="R536" s="49">
        <v>360</v>
      </c>
      <c r="S536" s="49">
        <v>0</v>
      </c>
      <c r="T536" s="49">
        <v>360</v>
      </c>
      <c r="U536" s="49">
        <v>0</v>
      </c>
      <c r="V536" s="49">
        <v>360</v>
      </c>
      <c r="W536" s="49">
        <v>0</v>
      </c>
      <c r="X536" s="49">
        <v>360</v>
      </c>
      <c r="Y536" s="49">
        <v>0</v>
      </c>
      <c r="Z536" s="49">
        <v>360</v>
      </c>
      <c r="AA536" s="49">
        <v>0</v>
      </c>
      <c r="AB536" s="49">
        <v>360</v>
      </c>
      <c r="AC536" s="49">
        <v>0</v>
      </c>
      <c r="AD536" s="49">
        <v>360</v>
      </c>
      <c r="AE536" s="49">
        <v>0</v>
      </c>
      <c r="AF536" s="49">
        <v>360</v>
      </c>
      <c r="AG536" s="49">
        <v>0</v>
      </c>
      <c r="AH536" s="49">
        <v>4320</v>
      </c>
    </row>
    <row r="537" spans="1:34">
      <c r="A537" s="50" t="s">
        <v>50</v>
      </c>
      <c r="B537" s="50" t="s">
        <v>1610</v>
      </c>
      <c r="C537" s="50" t="s">
        <v>1611</v>
      </c>
      <c r="D537" s="50" t="s">
        <v>1609</v>
      </c>
      <c r="E537" s="50" t="s">
        <v>830</v>
      </c>
      <c r="F537" s="50" t="s">
        <v>55</v>
      </c>
      <c r="G537" s="50" t="s">
        <v>71</v>
      </c>
      <c r="H537" s="50" t="s">
        <v>705</v>
      </c>
      <c r="I537" s="49">
        <v>6340</v>
      </c>
      <c r="J537" s="49">
        <v>2248760</v>
      </c>
      <c r="K537" s="49">
        <v>8010</v>
      </c>
      <c r="L537" s="49">
        <v>2849960</v>
      </c>
      <c r="M537" s="49">
        <v>5820</v>
      </c>
      <c r="N537" s="49">
        <v>2061560</v>
      </c>
      <c r="O537" s="49">
        <v>9070</v>
      </c>
      <c r="P537" s="49">
        <v>3231560</v>
      </c>
      <c r="Q537" s="49">
        <v>6240</v>
      </c>
      <c r="R537" s="49">
        <v>2212760</v>
      </c>
      <c r="S537" s="49">
        <v>6790</v>
      </c>
      <c r="T537" s="49">
        <v>2410760</v>
      </c>
      <c r="U537" s="49">
        <v>6800</v>
      </c>
      <c r="V537" s="49">
        <v>2414360</v>
      </c>
      <c r="W537" s="49">
        <v>6220</v>
      </c>
      <c r="X537" s="49">
        <v>2205560</v>
      </c>
      <c r="Y537" s="49">
        <v>6080</v>
      </c>
      <c r="Z537" s="49">
        <v>2155160</v>
      </c>
      <c r="AA537" s="49">
        <v>5720</v>
      </c>
      <c r="AB537" s="49">
        <v>2025560</v>
      </c>
      <c r="AC537" s="49">
        <v>5830</v>
      </c>
      <c r="AD537" s="49">
        <v>2065160</v>
      </c>
      <c r="AE537" s="49">
        <v>6720</v>
      </c>
      <c r="AF537" s="49">
        <v>2385560</v>
      </c>
      <c r="AG537" s="49">
        <v>79640</v>
      </c>
      <c r="AH537" s="49">
        <v>28266720</v>
      </c>
    </row>
    <row r="538" spans="1:34">
      <c r="A538" s="50" t="s">
        <v>50</v>
      </c>
      <c r="B538" s="50" t="s">
        <v>1612</v>
      </c>
      <c r="C538" s="50" t="s">
        <v>1613</v>
      </c>
      <c r="D538" s="50" t="s">
        <v>1614</v>
      </c>
      <c r="E538" s="50" t="s">
        <v>902</v>
      </c>
      <c r="F538" s="50" t="s">
        <v>836</v>
      </c>
      <c r="G538" s="50" t="s">
        <v>71</v>
      </c>
      <c r="H538" s="50" t="s">
        <v>705</v>
      </c>
      <c r="I538" s="49">
        <v>720</v>
      </c>
      <c r="J538" s="49">
        <v>338910</v>
      </c>
      <c r="K538" s="49">
        <v>618</v>
      </c>
      <c r="L538" s="49">
        <v>290970</v>
      </c>
      <c r="M538" s="49">
        <v>1041</v>
      </c>
      <c r="N538" s="49">
        <v>507000</v>
      </c>
      <c r="O538" s="49">
        <v>417</v>
      </c>
      <c r="P538" s="49">
        <v>196500</v>
      </c>
      <c r="Q538" s="49">
        <v>804</v>
      </c>
      <c r="R538" s="49">
        <v>378390</v>
      </c>
      <c r="S538" s="49">
        <v>688</v>
      </c>
      <c r="T538" s="49">
        <v>323870</v>
      </c>
      <c r="U538" s="49">
        <v>877</v>
      </c>
      <c r="V538" s="49">
        <v>412700</v>
      </c>
      <c r="W538" s="49">
        <v>637</v>
      </c>
      <c r="X538" s="49">
        <v>299900</v>
      </c>
      <c r="Y538" s="49">
        <v>665</v>
      </c>
      <c r="Z538" s="49">
        <v>313060</v>
      </c>
      <c r="AA538" s="49">
        <v>525</v>
      </c>
      <c r="AB538" s="49">
        <v>247260</v>
      </c>
      <c r="AC538" s="49">
        <v>935</v>
      </c>
      <c r="AD538" s="49">
        <v>439960</v>
      </c>
      <c r="AE538" s="49">
        <v>976</v>
      </c>
      <c r="AF538" s="49">
        <v>459230</v>
      </c>
      <c r="AG538" s="49">
        <v>8903</v>
      </c>
      <c r="AH538" s="49">
        <v>4207750</v>
      </c>
    </row>
    <row r="539" spans="1:34">
      <c r="A539" s="50" t="s">
        <v>50</v>
      </c>
      <c r="B539" s="50" t="s">
        <v>1615</v>
      </c>
      <c r="C539" s="50" t="s">
        <v>1616</v>
      </c>
      <c r="D539" s="50" t="s">
        <v>1617</v>
      </c>
      <c r="E539" s="50" t="s">
        <v>69</v>
      </c>
      <c r="F539" s="50" t="s">
        <v>836</v>
      </c>
      <c r="G539" s="50" t="s">
        <v>71</v>
      </c>
      <c r="H539" s="50" t="s">
        <v>705</v>
      </c>
      <c r="I539" s="49">
        <v>0</v>
      </c>
      <c r="J539" s="49">
        <v>410</v>
      </c>
      <c r="K539" s="49">
        <v>0</v>
      </c>
      <c r="L539" s="49">
        <v>410</v>
      </c>
      <c r="M539" s="49">
        <v>0</v>
      </c>
      <c r="N539" s="49">
        <v>410</v>
      </c>
      <c r="O539" s="49">
        <v>0</v>
      </c>
      <c r="P539" s="49">
        <v>410</v>
      </c>
      <c r="Q539" s="49">
        <v>0</v>
      </c>
      <c r="R539" s="49">
        <v>410</v>
      </c>
      <c r="S539" s="49">
        <v>0</v>
      </c>
      <c r="T539" s="49">
        <v>410</v>
      </c>
      <c r="U539" s="49">
        <v>0</v>
      </c>
      <c r="V539" s="49">
        <v>410</v>
      </c>
      <c r="W539" s="49">
        <v>0</v>
      </c>
      <c r="X539" s="49">
        <v>410</v>
      </c>
      <c r="Y539" s="49">
        <v>0</v>
      </c>
      <c r="Z539" s="49">
        <v>410</v>
      </c>
      <c r="AA539" s="49">
        <v>0</v>
      </c>
      <c r="AB539" s="49">
        <v>410</v>
      </c>
      <c r="AC539" s="49">
        <v>0</v>
      </c>
      <c r="AD539" s="49">
        <v>410</v>
      </c>
      <c r="AE539" s="49">
        <v>0</v>
      </c>
      <c r="AF539" s="49">
        <v>410</v>
      </c>
      <c r="AG539" s="49">
        <v>0</v>
      </c>
      <c r="AH539" s="49">
        <v>4920</v>
      </c>
    </row>
    <row r="540" spans="1:34">
      <c r="A540" s="50" t="s">
        <v>50</v>
      </c>
      <c r="B540" s="50" t="s">
        <v>1618</v>
      </c>
      <c r="C540" s="50" t="s">
        <v>1619</v>
      </c>
      <c r="D540" s="50" t="s">
        <v>1620</v>
      </c>
      <c r="E540" s="50" t="s">
        <v>69</v>
      </c>
      <c r="F540" s="50" t="s">
        <v>877</v>
      </c>
      <c r="G540" s="50" t="s">
        <v>71</v>
      </c>
      <c r="H540" s="50" t="s">
        <v>705</v>
      </c>
      <c r="I540" s="49">
        <v>68</v>
      </c>
      <c r="J540" s="49">
        <v>24830</v>
      </c>
      <c r="K540" s="49">
        <v>50</v>
      </c>
      <c r="L540" s="49">
        <v>12410</v>
      </c>
      <c r="M540" s="49">
        <v>65</v>
      </c>
      <c r="N540" s="49">
        <v>22760</v>
      </c>
      <c r="O540" s="49">
        <v>70</v>
      </c>
      <c r="P540" s="49">
        <v>26210</v>
      </c>
      <c r="Q540" s="49">
        <v>0</v>
      </c>
      <c r="R540" s="49">
        <v>410</v>
      </c>
      <c r="S540" s="49">
        <v>0</v>
      </c>
      <c r="T540" s="49">
        <v>410</v>
      </c>
      <c r="U540" s="49">
        <v>0</v>
      </c>
      <c r="V540" s="49">
        <v>410</v>
      </c>
      <c r="W540" s="49">
        <v>0</v>
      </c>
      <c r="X540" s="49">
        <v>410</v>
      </c>
      <c r="Y540" s="49">
        <v>0</v>
      </c>
      <c r="Z540" s="49">
        <v>410</v>
      </c>
      <c r="AA540" s="49">
        <v>0</v>
      </c>
      <c r="AB540" s="49">
        <v>410</v>
      </c>
      <c r="AC540" s="49">
        <v>0</v>
      </c>
      <c r="AD540" s="49">
        <v>410</v>
      </c>
      <c r="AE540" s="49">
        <v>0</v>
      </c>
      <c r="AF540" s="49">
        <v>410</v>
      </c>
      <c r="AG540" s="49">
        <v>253</v>
      </c>
      <c r="AH540" s="49">
        <v>89490</v>
      </c>
    </row>
    <row r="541" spans="1:34">
      <c r="A541" s="50" t="s">
        <v>50</v>
      </c>
      <c r="B541" s="50" t="s">
        <v>1621</v>
      </c>
      <c r="C541" s="50" t="s">
        <v>1622</v>
      </c>
      <c r="D541" s="50" t="s">
        <v>1623</v>
      </c>
      <c r="E541" s="50" t="s">
        <v>69</v>
      </c>
      <c r="F541" s="50" t="s">
        <v>55</v>
      </c>
      <c r="G541" s="50" t="s">
        <v>71</v>
      </c>
      <c r="H541" s="50" t="s">
        <v>705</v>
      </c>
      <c r="I541" s="49">
        <v>28</v>
      </c>
      <c r="J541" s="49">
        <v>7130</v>
      </c>
      <c r="K541" s="49">
        <v>23</v>
      </c>
      <c r="L541" s="49">
        <v>5930</v>
      </c>
      <c r="M541" s="49">
        <v>35</v>
      </c>
      <c r="N541" s="49">
        <v>8810</v>
      </c>
      <c r="O541" s="49">
        <v>21</v>
      </c>
      <c r="P541" s="49">
        <v>5450</v>
      </c>
      <c r="Q541" s="49">
        <v>38</v>
      </c>
      <c r="R541" s="49">
        <v>9530</v>
      </c>
      <c r="S541" s="49">
        <v>48</v>
      </c>
      <c r="T541" s="49">
        <v>11930</v>
      </c>
      <c r="U541" s="49">
        <v>87</v>
      </c>
      <c r="V541" s="49">
        <v>37940</v>
      </c>
      <c r="W541" s="49">
        <v>87</v>
      </c>
      <c r="X541" s="49">
        <v>37940</v>
      </c>
      <c r="Y541" s="49">
        <v>104</v>
      </c>
      <c r="Z541" s="49">
        <v>49830</v>
      </c>
      <c r="AA541" s="49">
        <v>41</v>
      </c>
      <c r="AB541" s="49">
        <v>10250</v>
      </c>
      <c r="AC541" s="49">
        <v>39</v>
      </c>
      <c r="AD541" s="49">
        <v>9770</v>
      </c>
      <c r="AE541" s="49">
        <v>35</v>
      </c>
      <c r="AF541" s="49">
        <v>8810</v>
      </c>
      <c r="AG541" s="49">
        <v>586</v>
      </c>
      <c r="AH541" s="49">
        <v>203320</v>
      </c>
    </row>
    <row r="542" spans="1:34">
      <c r="A542" s="50" t="s">
        <v>50</v>
      </c>
      <c r="B542" s="50" t="s">
        <v>1624</v>
      </c>
      <c r="C542" s="50" t="s">
        <v>1625</v>
      </c>
      <c r="D542" s="50" t="s">
        <v>1626</v>
      </c>
      <c r="E542" s="50" t="s">
        <v>69</v>
      </c>
      <c r="F542" s="50" t="s">
        <v>808</v>
      </c>
      <c r="G542" s="50" t="s">
        <v>71</v>
      </c>
      <c r="H542" s="50" t="s">
        <v>705</v>
      </c>
      <c r="I542" s="49">
        <v>3</v>
      </c>
      <c r="J542" s="49">
        <v>1130</v>
      </c>
      <c r="K542" s="49">
        <v>10</v>
      </c>
      <c r="L542" s="49">
        <v>2810</v>
      </c>
      <c r="M542" s="49">
        <v>15</v>
      </c>
      <c r="N542" s="49">
        <v>4010</v>
      </c>
      <c r="O542" s="49">
        <v>59</v>
      </c>
      <c r="P542" s="49">
        <v>18620</v>
      </c>
      <c r="Q542" s="49">
        <v>12</v>
      </c>
      <c r="R542" s="49">
        <v>3290</v>
      </c>
      <c r="S542" s="49">
        <v>11</v>
      </c>
      <c r="T542" s="49">
        <v>3050</v>
      </c>
      <c r="U542" s="49">
        <v>14</v>
      </c>
      <c r="V542" s="49">
        <v>3770</v>
      </c>
      <c r="W542" s="49">
        <v>13</v>
      </c>
      <c r="X542" s="49">
        <v>3530</v>
      </c>
      <c r="Y542" s="49">
        <v>22</v>
      </c>
      <c r="Z542" s="49">
        <v>5690</v>
      </c>
      <c r="AA542" s="49">
        <v>18</v>
      </c>
      <c r="AB542" s="49">
        <v>4730</v>
      </c>
      <c r="AC542" s="49">
        <v>15</v>
      </c>
      <c r="AD542" s="49">
        <v>4010</v>
      </c>
      <c r="AE542" s="49">
        <v>47</v>
      </c>
      <c r="AF542" s="49">
        <v>11690</v>
      </c>
      <c r="AG542" s="49">
        <v>239</v>
      </c>
      <c r="AH542" s="49">
        <v>66330</v>
      </c>
    </row>
    <row r="543" spans="1:34">
      <c r="A543" s="50" t="s">
        <v>50</v>
      </c>
      <c r="B543" s="50" t="s">
        <v>1627</v>
      </c>
      <c r="C543" s="50" t="s">
        <v>1628</v>
      </c>
      <c r="D543" s="50" t="s">
        <v>1629</v>
      </c>
      <c r="E543" s="50" t="s">
        <v>69</v>
      </c>
      <c r="F543" s="50" t="s">
        <v>808</v>
      </c>
      <c r="G543" s="50" t="s">
        <v>71</v>
      </c>
      <c r="H543" s="50" t="s">
        <v>705</v>
      </c>
      <c r="I543" s="49">
        <v>20</v>
      </c>
      <c r="J543" s="49">
        <v>4160</v>
      </c>
      <c r="K543" s="49">
        <v>26</v>
      </c>
      <c r="L543" s="49">
        <v>5300</v>
      </c>
      <c r="M543" s="49">
        <v>42</v>
      </c>
      <c r="N543" s="49">
        <v>8340</v>
      </c>
      <c r="O543" s="49">
        <v>32</v>
      </c>
      <c r="P543" s="49">
        <v>6440</v>
      </c>
      <c r="Q543" s="49">
        <v>50</v>
      </c>
      <c r="R543" s="49">
        <v>9860</v>
      </c>
      <c r="S543" s="49">
        <v>70</v>
      </c>
      <c r="T543" s="49">
        <v>13660</v>
      </c>
      <c r="U543" s="49">
        <v>55</v>
      </c>
      <c r="V543" s="49">
        <v>10810</v>
      </c>
      <c r="W543" s="49">
        <v>31</v>
      </c>
      <c r="X543" s="49">
        <v>6250</v>
      </c>
      <c r="Y543" s="49">
        <v>35</v>
      </c>
      <c r="Z543" s="49">
        <v>7010</v>
      </c>
      <c r="AA543" s="49">
        <v>23</v>
      </c>
      <c r="AB543" s="49">
        <v>4730</v>
      </c>
      <c r="AC543" s="49">
        <v>4</v>
      </c>
      <c r="AD543" s="49">
        <v>1120</v>
      </c>
      <c r="AE543" s="49">
        <v>84</v>
      </c>
      <c r="AF543" s="49">
        <v>16320</v>
      </c>
      <c r="AG543" s="49">
        <v>472</v>
      </c>
      <c r="AH543" s="49">
        <v>94000</v>
      </c>
    </row>
    <row r="544" spans="1:34">
      <c r="A544" s="50" t="s">
        <v>50</v>
      </c>
      <c r="B544" s="50" t="s">
        <v>1630</v>
      </c>
      <c r="C544" s="50" t="s">
        <v>1631</v>
      </c>
      <c r="D544" s="50" t="s">
        <v>1632</v>
      </c>
      <c r="E544" s="50" t="s">
        <v>69</v>
      </c>
      <c r="F544" s="50" t="s">
        <v>836</v>
      </c>
      <c r="G544" s="50" t="s">
        <v>71</v>
      </c>
      <c r="H544" s="50" t="s">
        <v>705</v>
      </c>
      <c r="I544" s="49">
        <v>334</v>
      </c>
      <c r="J544" s="49">
        <v>219090</v>
      </c>
      <c r="K544" s="49">
        <v>383</v>
      </c>
      <c r="L544" s="49">
        <v>256820</v>
      </c>
      <c r="M544" s="49">
        <v>397</v>
      </c>
      <c r="N544" s="49">
        <v>267600</v>
      </c>
      <c r="O544" s="49">
        <v>105</v>
      </c>
      <c r="P544" s="49">
        <v>50560</v>
      </c>
      <c r="Q544" s="49">
        <v>207</v>
      </c>
      <c r="R544" s="49">
        <v>125020</v>
      </c>
      <c r="S544" s="49">
        <v>201</v>
      </c>
      <c r="T544" s="49">
        <v>120640</v>
      </c>
      <c r="U544" s="49">
        <v>1143</v>
      </c>
      <c r="V544" s="49">
        <v>849170</v>
      </c>
      <c r="W544" s="49">
        <v>1014</v>
      </c>
      <c r="X544" s="49">
        <v>743390</v>
      </c>
      <c r="Y544" s="49">
        <v>1265</v>
      </c>
      <c r="Z544" s="49">
        <v>949210</v>
      </c>
      <c r="AA544" s="49">
        <v>975</v>
      </c>
      <c r="AB544" s="49">
        <v>712660</v>
      </c>
      <c r="AC544" s="49">
        <v>901</v>
      </c>
      <c r="AD544" s="49">
        <v>655680</v>
      </c>
      <c r="AE544" s="49">
        <v>317</v>
      </c>
      <c r="AF544" s="49">
        <v>206000</v>
      </c>
      <c r="AG544" s="49">
        <v>7242</v>
      </c>
      <c r="AH544" s="49">
        <v>5155840</v>
      </c>
    </row>
    <row r="545" spans="1:34">
      <c r="A545" s="50" t="s">
        <v>50</v>
      </c>
      <c r="B545" s="50" t="s">
        <v>1633</v>
      </c>
      <c r="C545" s="50" t="s">
        <v>1634</v>
      </c>
      <c r="D545" s="50" t="s">
        <v>1635</v>
      </c>
      <c r="E545" s="50" t="s">
        <v>69</v>
      </c>
      <c r="F545" s="50" t="s">
        <v>70</v>
      </c>
      <c r="G545" s="50" t="s">
        <v>71</v>
      </c>
      <c r="H545" s="50" t="s">
        <v>72</v>
      </c>
      <c r="I545" s="49">
        <v>36</v>
      </c>
      <c r="J545" s="49">
        <v>9050</v>
      </c>
      <c r="K545" s="49">
        <v>42</v>
      </c>
      <c r="L545" s="49">
        <v>10490</v>
      </c>
      <c r="M545" s="49">
        <v>36</v>
      </c>
      <c r="N545" s="49">
        <v>9050</v>
      </c>
      <c r="O545" s="49">
        <v>34</v>
      </c>
      <c r="P545" s="49">
        <v>8570</v>
      </c>
      <c r="Q545" s="49">
        <v>43</v>
      </c>
      <c r="R545" s="49">
        <v>10730</v>
      </c>
      <c r="S545" s="49">
        <v>45</v>
      </c>
      <c r="T545" s="49">
        <v>11210</v>
      </c>
      <c r="U545" s="49">
        <v>52</v>
      </c>
      <c r="V545" s="49">
        <v>13790</v>
      </c>
      <c r="W545" s="49">
        <v>39</v>
      </c>
      <c r="X545" s="49">
        <v>9770</v>
      </c>
      <c r="Y545" s="49">
        <v>40</v>
      </c>
      <c r="Z545" s="49">
        <v>10010</v>
      </c>
      <c r="AA545" s="49">
        <v>30</v>
      </c>
      <c r="AB545" s="49">
        <v>7610</v>
      </c>
      <c r="AC545" s="49">
        <v>43</v>
      </c>
      <c r="AD545" s="49">
        <v>10730</v>
      </c>
      <c r="AE545" s="49">
        <v>37</v>
      </c>
      <c r="AF545" s="49">
        <v>9290</v>
      </c>
      <c r="AG545" s="49">
        <v>477</v>
      </c>
      <c r="AH545" s="49">
        <v>120300</v>
      </c>
    </row>
    <row r="546" spans="1:34">
      <c r="A546" s="50" t="s">
        <v>50</v>
      </c>
      <c r="B546" s="50" t="s">
        <v>1636</v>
      </c>
      <c r="C546" s="50" t="s">
        <v>1637</v>
      </c>
      <c r="D546" s="50" t="s">
        <v>1638</v>
      </c>
      <c r="E546" s="50" t="s">
        <v>69</v>
      </c>
      <c r="F546" s="50" t="s">
        <v>836</v>
      </c>
      <c r="G546" s="50" t="s">
        <v>71</v>
      </c>
      <c r="H546" s="50" t="s">
        <v>705</v>
      </c>
      <c r="I546" s="49">
        <v>330</v>
      </c>
      <c r="J546" s="49">
        <v>216010</v>
      </c>
      <c r="K546" s="49">
        <v>50</v>
      </c>
      <c r="L546" s="49">
        <v>12410</v>
      </c>
      <c r="M546" s="49">
        <v>130</v>
      </c>
      <c r="N546" s="49">
        <v>68810</v>
      </c>
      <c r="O546" s="49">
        <v>280</v>
      </c>
      <c r="P546" s="49">
        <v>178310</v>
      </c>
      <c r="Q546" s="49">
        <v>260</v>
      </c>
      <c r="R546" s="49">
        <v>163710</v>
      </c>
      <c r="S546" s="49">
        <v>260</v>
      </c>
      <c r="T546" s="49">
        <v>163710</v>
      </c>
      <c r="U546" s="49">
        <v>280</v>
      </c>
      <c r="V546" s="49">
        <v>178310</v>
      </c>
      <c r="W546" s="49">
        <v>150</v>
      </c>
      <c r="X546" s="49">
        <v>83410</v>
      </c>
      <c r="Y546" s="49">
        <v>60</v>
      </c>
      <c r="Z546" s="49">
        <v>19310</v>
      </c>
      <c r="AA546" s="49">
        <v>250</v>
      </c>
      <c r="AB546" s="49">
        <v>156410</v>
      </c>
      <c r="AC546" s="49">
        <v>260</v>
      </c>
      <c r="AD546" s="49">
        <v>163710</v>
      </c>
      <c r="AE546" s="49">
        <v>310</v>
      </c>
      <c r="AF546" s="49">
        <v>200610</v>
      </c>
      <c r="AG546" s="49">
        <v>2620</v>
      </c>
      <c r="AH546" s="49">
        <v>1604720</v>
      </c>
    </row>
    <row r="547" spans="1:34">
      <c r="A547" s="50" t="s">
        <v>50</v>
      </c>
      <c r="B547" s="50" t="s">
        <v>1639</v>
      </c>
      <c r="C547" s="50" t="s">
        <v>1640</v>
      </c>
      <c r="D547" s="50" t="s">
        <v>1641</v>
      </c>
      <c r="E547" s="50" t="s">
        <v>69</v>
      </c>
      <c r="F547" s="50" t="s">
        <v>836</v>
      </c>
      <c r="G547" s="50" t="s">
        <v>71</v>
      </c>
      <c r="H547" s="50" t="s">
        <v>705</v>
      </c>
      <c r="I547" s="49">
        <v>9</v>
      </c>
      <c r="J547" s="49">
        <v>2570</v>
      </c>
      <c r="K547" s="49">
        <v>1</v>
      </c>
      <c r="L547" s="49">
        <v>650</v>
      </c>
      <c r="M547" s="49">
        <v>0</v>
      </c>
      <c r="N547" s="49">
        <v>410</v>
      </c>
      <c r="O547" s="49">
        <v>0</v>
      </c>
      <c r="P547" s="49">
        <v>410</v>
      </c>
      <c r="Q547" s="49">
        <v>0</v>
      </c>
      <c r="R547" s="49">
        <v>410</v>
      </c>
      <c r="S547" s="49">
        <v>0</v>
      </c>
      <c r="T547" s="49">
        <v>410</v>
      </c>
      <c r="U547" s="49">
        <v>0</v>
      </c>
      <c r="V547" s="49">
        <v>410</v>
      </c>
      <c r="W547" s="49">
        <v>0</v>
      </c>
      <c r="X547" s="49">
        <v>410</v>
      </c>
      <c r="Y547" s="49">
        <v>0</v>
      </c>
      <c r="Z547" s="49">
        <v>410</v>
      </c>
      <c r="AA547" s="49">
        <v>0</v>
      </c>
      <c r="AB547" s="49">
        <v>410</v>
      </c>
      <c r="AC547" s="49">
        <v>0</v>
      </c>
      <c r="AD547" s="49">
        <v>410</v>
      </c>
      <c r="AE547" s="49">
        <v>0</v>
      </c>
      <c r="AF547" s="49">
        <v>410</v>
      </c>
      <c r="AG547" s="49">
        <v>10</v>
      </c>
      <c r="AH547" s="49">
        <v>7320</v>
      </c>
    </row>
    <row r="548" spans="1:34">
      <c r="A548" s="50" t="s">
        <v>50</v>
      </c>
      <c r="B548" s="50" t="s">
        <v>1642</v>
      </c>
      <c r="C548" s="50" t="s">
        <v>1643</v>
      </c>
      <c r="D548" s="50" t="s">
        <v>1644</v>
      </c>
      <c r="E548" s="50" t="s">
        <v>69</v>
      </c>
      <c r="F548" s="50" t="s">
        <v>836</v>
      </c>
      <c r="G548" s="50" t="s">
        <v>71</v>
      </c>
      <c r="H548" s="50" t="s">
        <v>705</v>
      </c>
      <c r="I548" s="49">
        <v>0</v>
      </c>
      <c r="J548" s="49">
        <v>410</v>
      </c>
      <c r="K548" s="49">
        <v>0</v>
      </c>
      <c r="L548" s="49">
        <v>410</v>
      </c>
      <c r="M548" s="49">
        <v>0</v>
      </c>
      <c r="N548" s="49">
        <v>410</v>
      </c>
      <c r="O548" s="49">
        <v>0</v>
      </c>
      <c r="P548" s="49">
        <v>410</v>
      </c>
      <c r="Q548" s="49">
        <v>0</v>
      </c>
      <c r="R548" s="49">
        <v>410</v>
      </c>
      <c r="S548" s="49">
        <v>0</v>
      </c>
      <c r="T548" s="49">
        <v>410</v>
      </c>
      <c r="U548" s="49">
        <v>0</v>
      </c>
      <c r="V548" s="49">
        <v>410</v>
      </c>
      <c r="W548" s="49">
        <v>0</v>
      </c>
      <c r="X548" s="49">
        <v>410</v>
      </c>
      <c r="Y548" s="49">
        <v>0</v>
      </c>
      <c r="Z548" s="49">
        <v>410</v>
      </c>
      <c r="AA548" s="49">
        <v>0</v>
      </c>
      <c r="AB548" s="49">
        <v>410</v>
      </c>
      <c r="AC548" s="49">
        <v>0</v>
      </c>
      <c r="AD548" s="49">
        <v>410</v>
      </c>
      <c r="AE548" s="49">
        <v>0</v>
      </c>
      <c r="AF548" s="49">
        <v>410</v>
      </c>
      <c r="AG548" s="49">
        <v>0</v>
      </c>
      <c r="AH548" s="49">
        <v>4920</v>
      </c>
    </row>
    <row r="549" spans="1:34">
      <c r="A549" s="50" t="s">
        <v>50</v>
      </c>
      <c r="B549" s="50" t="s">
        <v>1645</v>
      </c>
      <c r="C549" s="50" t="s">
        <v>1646</v>
      </c>
      <c r="D549" s="50" t="s">
        <v>1647</v>
      </c>
      <c r="E549" s="50" t="s">
        <v>69</v>
      </c>
      <c r="F549" s="50" t="s">
        <v>836</v>
      </c>
      <c r="G549" s="50" t="s">
        <v>71</v>
      </c>
      <c r="H549" s="50" t="s">
        <v>705</v>
      </c>
      <c r="I549" s="49">
        <v>0</v>
      </c>
      <c r="J549" s="49">
        <v>0</v>
      </c>
      <c r="K549" s="49">
        <v>0</v>
      </c>
      <c r="L549" s="49">
        <v>0</v>
      </c>
      <c r="M549" s="49">
        <v>0</v>
      </c>
      <c r="N549" s="49">
        <v>0</v>
      </c>
      <c r="O549" s="49">
        <v>0</v>
      </c>
      <c r="P549" s="49">
        <v>0</v>
      </c>
      <c r="Q549" s="49">
        <v>0</v>
      </c>
      <c r="R549" s="49">
        <v>0</v>
      </c>
      <c r="S549" s="49">
        <v>0</v>
      </c>
      <c r="T549" s="49">
        <v>0</v>
      </c>
      <c r="U549" s="49">
        <v>0</v>
      </c>
      <c r="V549" s="49">
        <v>0</v>
      </c>
      <c r="W549" s="49">
        <v>0</v>
      </c>
      <c r="X549" s="49">
        <v>0</v>
      </c>
      <c r="Y549" s="49">
        <v>0</v>
      </c>
      <c r="Z549" s="49">
        <v>0</v>
      </c>
      <c r="AA549" s="49">
        <v>0</v>
      </c>
      <c r="AB549" s="49">
        <v>0</v>
      </c>
      <c r="AC549" s="49">
        <v>0</v>
      </c>
      <c r="AD549" s="49">
        <v>0</v>
      </c>
      <c r="AE549" s="49">
        <v>0</v>
      </c>
      <c r="AF549" s="49">
        <v>0</v>
      </c>
      <c r="AG549" s="49">
        <v>0</v>
      </c>
      <c r="AH549" s="49">
        <v>0</v>
      </c>
    </row>
    <row r="550" spans="1:34">
      <c r="A550" s="50" t="s">
        <v>50</v>
      </c>
      <c r="B550" s="50" t="s">
        <v>1648</v>
      </c>
      <c r="C550" s="50" t="s">
        <v>1649</v>
      </c>
      <c r="D550" s="50" t="s">
        <v>1650</v>
      </c>
      <c r="E550" s="50" t="s">
        <v>69</v>
      </c>
      <c r="F550" s="50" t="s">
        <v>808</v>
      </c>
      <c r="G550" s="50" t="s">
        <v>71</v>
      </c>
      <c r="H550" s="50" t="s">
        <v>72</v>
      </c>
      <c r="I550" s="49">
        <v>15</v>
      </c>
      <c r="J550" s="49">
        <v>4010</v>
      </c>
      <c r="K550" s="49">
        <v>114</v>
      </c>
      <c r="L550" s="49">
        <v>57130</v>
      </c>
      <c r="M550" s="49">
        <v>76</v>
      </c>
      <c r="N550" s="49">
        <v>30350</v>
      </c>
      <c r="O550" s="49">
        <v>327</v>
      </c>
      <c r="P550" s="49">
        <v>213700</v>
      </c>
      <c r="Q550" s="49">
        <v>273</v>
      </c>
      <c r="R550" s="49">
        <v>173200</v>
      </c>
      <c r="S550" s="49">
        <v>75</v>
      </c>
      <c r="T550" s="49">
        <v>29660</v>
      </c>
      <c r="U550" s="49">
        <v>51</v>
      </c>
      <c r="V550" s="49">
        <v>13100</v>
      </c>
      <c r="W550" s="49">
        <v>48</v>
      </c>
      <c r="X550" s="49">
        <v>11930</v>
      </c>
      <c r="Y550" s="49">
        <v>10</v>
      </c>
      <c r="Z550" s="49">
        <v>2810</v>
      </c>
      <c r="AA550" s="49">
        <v>30</v>
      </c>
      <c r="AB550" s="49">
        <v>7610</v>
      </c>
      <c r="AC550" s="49">
        <v>0</v>
      </c>
      <c r="AD550" s="49">
        <v>410</v>
      </c>
      <c r="AE550" s="49">
        <v>0</v>
      </c>
      <c r="AF550" s="49">
        <v>410</v>
      </c>
      <c r="AG550" s="49">
        <v>1019</v>
      </c>
      <c r="AH550" s="49">
        <v>544320</v>
      </c>
    </row>
    <row r="551" spans="1:34">
      <c r="A551" s="50" t="s">
        <v>50</v>
      </c>
      <c r="B551" s="50" t="s">
        <v>1651</v>
      </c>
      <c r="C551" s="50" t="s">
        <v>1652</v>
      </c>
      <c r="D551" s="50" t="s">
        <v>1653</v>
      </c>
      <c r="E551" s="50" t="s">
        <v>69</v>
      </c>
      <c r="F551" s="50" t="s">
        <v>808</v>
      </c>
      <c r="G551" s="50" t="s">
        <v>71</v>
      </c>
      <c r="H551" s="50" t="s">
        <v>72</v>
      </c>
      <c r="I551" s="49">
        <v>9</v>
      </c>
      <c r="J551" s="49">
        <v>2570</v>
      </c>
      <c r="K551" s="49">
        <v>9</v>
      </c>
      <c r="L551" s="49">
        <v>2570</v>
      </c>
      <c r="M551" s="49">
        <v>15</v>
      </c>
      <c r="N551" s="49">
        <v>4010</v>
      </c>
      <c r="O551" s="49">
        <v>15</v>
      </c>
      <c r="P551" s="49">
        <v>4010</v>
      </c>
      <c r="Q551" s="49">
        <v>18</v>
      </c>
      <c r="R551" s="49">
        <v>4730</v>
      </c>
      <c r="S551" s="49">
        <v>12</v>
      </c>
      <c r="T551" s="49">
        <v>3290</v>
      </c>
      <c r="U551" s="49">
        <v>12</v>
      </c>
      <c r="V551" s="49">
        <v>3290</v>
      </c>
      <c r="W551" s="49">
        <v>12</v>
      </c>
      <c r="X551" s="49">
        <v>3290</v>
      </c>
      <c r="Y551" s="49">
        <v>18</v>
      </c>
      <c r="Z551" s="49">
        <v>4730</v>
      </c>
      <c r="AA551" s="49">
        <v>27</v>
      </c>
      <c r="AB551" s="49">
        <v>6890</v>
      </c>
      <c r="AC551" s="49">
        <v>18</v>
      </c>
      <c r="AD551" s="49">
        <v>4730</v>
      </c>
      <c r="AE551" s="49">
        <v>15</v>
      </c>
      <c r="AF551" s="49">
        <v>4010</v>
      </c>
      <c r="AG551" s="49">
        <v>180</v>
      </c>
      <c r="AH551" s="49">
        <v>48120</v>
      </c>
    </row>
    <row r="552" spans="1:34">
      <c r="A552" s="50" t="s">
        <v>50</v>
      </c>
      <c r="B552" s="50" t="s">
        <v>1654</v>
      </c>
      <c r="C552" s="50" t="s">
        <v>1655</v>
      </c>
      <c r="D552" s="50" t="s">
        <v>1656</v>
      </c>
      <c r="E552" s="50" t="s">
        <v>69</v>
      </c>
      <c r="F552" s="50" t="s">
        <v>70</v>
      </c>
      <c r="G552" s="50" t="s">
        <v>71</v>
      </c>
      <c r="H552" s="50" t="s">
        <v>705</v>
      </c>
      <c r="I552" s="49">
        <v>54</v>
      </c>
      <c r="J552" s="49">
        <v>15170</v>
      </c>
      <c r="K552" s="49">
        <v>99</v>
      </c>
      <c r="L552" s="49">
        <v>46220</v>
      </c>
      <c r="M552" s="49">
        <v>100</v>
      </c>
      <c r="N552" s="49">
        <v>46910</v>
      </c>
      <c r="O552" s="49">
        <v>40</v>
      </c>
      <c r="P552" s="49">
        <v>10010</v>
      </c>
      <c r="Q552" s="49">
        <v>58</v>
      </c>
      <c r="R552" s="49">
        <v>17930</v>
      </c>
      <c r="S552" s="49">
        <v>59</v>
      </c>
      <c r="T552" s="49">
        <v>18620</v>
      </c>
      <c r="U552" s="49">
        <v>67</v>
      </c>
      <c r="V552" s="49">
        <v>24140</v>
      </c>
      <c r="W552" s="49">
        <v>58</v>
      </c>
      <c r="X552" s="49">
        <v>17930</v>
      </c>
      <c r="Y552" s="49">
        <v>68</v>
      </c>
      <c r="Z552" s="49">
        <v>24830</v>
      </c>
      <c r="AA552" s="49">
        <v>44</v>
      </c>
      <c r="AB552" s="49">
        <v>10970</v>
      </c>
      <c r="AC552" s="49">
        <v>40</v>
      </c>
      <c r="AD552" s="49">
        <v>10010</v>
      </c>
      <c r="AE552" s="49">
        <v>43</v>
      </c>
      <c r="AF552" s="49">
        <v>10730</v>
      </c>
      <c r="AG552" s="49">
        <v>730</v>
      </c>
      <c r="AH552" s="49">
        <v>253470</v>
      </c>
    </row>
    <row r="553" spans="1:34">
      <c r="A553" s="50" t="s">
        <v>50</v>
      </c>
      <c r="B553" s="50" t="s">
        <v>1657</v>
      </c>
      <c r="C553" s="50" t="s">
        <v>1658</v>
      </c>
      <c r="D553" s="50" t="s">
        <v>1659</v>
      </c>
      <c r="E553" s="50" t="s">
        <v>69</v>
      </c>
      <c r="F553" s="50" t="s">
        <v>55</v>
      </c>
      <c r="G553" s="50" t="s">
        <v>71</v>
      </c>
      <c r="H553" s="50" t="s">
        <v>705</v>
      </c>
      <c r="I553" s="49">
        <v>258</v>
      </c>
      <c r="J553" s="49">
        <v>162250</v>
      </c>
      <c r="K553" s="49">
        <v>239</v>
      </c>
      <c r="L553" s="49">
        <v>148380</v>
      </c>
      <c r="M553" s="49">
        <v>253</v>
      </c>
      <c r="N553" s="49">
        <v>158600</v>
      </c>
      <c r="O553" s="49">
        <v>169</v>
      </c>
      <c r="P553" s="49">
        <v>97280</v>
      </c>
      <c r="Q553" s="49">
        <v>248</v>
      </c>
      <c r="R553" s="49">
        <v>154950</v>
      </c>
      <c r="S553" s="49">
        <v>235</v>
      </c>
      <c r="T553" s="49">
        <v>145460</v>
      </c>
      <c r="U553" s="49">
        <v>258</v>
      </c>
      <c r="V553" s="49">
        <v>162250</v>
      </c>
      <c r="W553" s="49">
        <v>242</v>
      </c>
      <c r="X553" s="49">
        <v>150570</v>
      </c>
      <c r="Y553" s="49">
        <v>249</v>
      </c>
      <c r="Z553" s="49">
        <v>155680</v>
      </c>
      <c r="AA553" s="49">
        <v>182</v>
      </c>
      <c r="AB553" s="49">
        <v>106770</v>
      </c>
      <c r="AC553" s="49">
        <v>228</v>
      </c>
      <c r="AD553" s="49">
        <v>140350</v>
      </c>
      <c r="AE553" s="49">
        <v>233</v>
      </c>
      <c r="AF553" s="49">
        <v>144000</v>
      </c>
      <c r="AG553" s="49">
        <v>2794</v>
      </c>
      <c r="AH553" s="49">
        <v>1726540</v>
      </c>
    </row>
    <row r="554" spans="1:34">
      <c r="A554" s="50" t="s">
        <v>50</v>
      </c>
      <c r="B554" s="50" t="s">
        <v>1660</v>
      </c>
      <c r="C554" s="50" t="s">
        <v>1661</v>
      </c>
      <c r="D554" s="50" t="s">
        <v>1662</v>
      </c>
      <c r="E554" s="50" t="s">
        <v>830</v>
      </c>
      <c r="F554" s="50" t="s">
        <v>55</v>
      </c>
      <c r="G554" s="50" t="s">
        <v>71</v>
      </c>
      <c r="H554" s="50" t="s">
        <v>705</v>
      </c>
      <c r="I554" s="49">
        <v>277</v>
      </c>
      <c r="J554" s="49">
        <v>66080</v>
      </c>
      <c r="K554" s="49">
        <v>175</v>
      </c>
      <c r="L554" s="49">
        <v>33610</v>
      </c>
      <c r="M554" s="49">
        <v>131</v>
      </c>
      <c r="N554" s="49">
        <v>25250</v>
      </c>
      <c r="O554" s="49">
        <v>124</v>
      </c>
      <c r="P554" s="49">
        <v>23920</v>
      </c>
      <c r="Q554" s="49">
        <v>137</v>
      </c>
      <c r="R554" s="49">
        <v>26390</v>
      </c>
      <c r="S554" s="49">
        <v>105</v>
      </c>
      <c r="T554" s="49">
        <v>20310</v>
      </c>
      <c r="U554" s="49">
        <v>261</v>
      </c>
      <c r="V554" s="49">
        <v>60320</v>
      </c>
      <c r="W554" s="49">
        <v>210</v>
      </c>
      <c r="X554" s="49">
        <v>41960</v>
      </c>
      <c r="Y554" s="49">
        <v>586</v>
      </c>
      <c r="Z554" s="49">
        <v>177320</v>
      </c>
      <c r="AA554" s="49">
        <v>522</v>
      </c>
      <c r="AB554" s="49">
        <v>154280</v>
      </c>
      <c r="AC554" s="49">
        <v>190</v>
      </c>
      <c r="AD554" s="49">
        <v>36460</v>
      </c>
      <c r="AE554" s="49">
        <v>125</v>
      </c>
      <c r="AF554" s="49">
        <v>24110</v>
      </c>
      <c r="AG554" s="49">
        <v>2843</v>
      </c>
      <c r="AH554" s="49">
        <v>690010</v>
      </c>
    </row>
    <row r="555" spans="1:34">
      <c r="A555" s="50" t="s">
        <v>50</v>
      </c>
      <c r="B555" s="50" t="s">
        <v>1663</v>
      </c>
      <c r="C555" s="50" t="s">
        <v>1664</v>
      </c>
      <c r="D555" s="50" t="s">
        <v>1665</v>
      </c>
      <c r="E555" s="50" t="s">
        <v>69</v>
      </c>
      <c r="F555" s="50" t="s">
        <v>55</v>
      </c>
      <c r="G555" s="50" t="s">
        <v>71</v>
      </c>
      <c r="H555" s="50" t="s">
        <v>705</v>
      </c>
      <c r="I555" s="49">
        <v>0</v>
      </c>
      <c r="J555" s="49">
        <v>410</v>
      </c>
      <c r="K555" s="49">
        <v>0</v>
      </c>
      <c r="L555" s="49">
        <v>410</v>
      </c>
      <c r="M555" s="49">
        <v>0</v>
      </c>
      <c r="N555" s="49">
        <v>410</v>
      </c>
      <c r="O555" s="49">
        <v>0</v>
      </c>
      <c r="P555" s="49">
        <v>410</v>
      </c>
      <c r="Q555" s="49">
        <v>0</v>
      </c>
      <c r="R555" s="49">
        <v>410</v>
      </c>
      <c r="S555" s="49">
        <v>0</v>
      </c>
      <c r="T555" s="49">
        <v>410</v>
      </c>
      <c r="U555" s="49">
        <v>0</v>
      </c>
      <c r="V555" s="49">
        <v>410</v>
      </c>
      <c r="W555" s="49">
        <v>0</v>
      </c>
      <c r="X555" s="49">
        <v>410</v>
      </c>
      <c r="Y555" s="49">
        <v>0</v>
      </c>
      <c r="Z555" s="49">
        <v>410</v>
      </c>
      <c r="AA555" s="49">
        <v>0</v>
      </c>
      <c r="AB555" s="49">
        <v>410</v>
      </c>
      <c r="AC555" s="49">
        <v>0</v>
      </c>
      <c r="AD555" s="49">
        <v>410</v>
      </c>
      <c r="AE555" s="49">
        <v>39</v>
      </c>
      <c r="AF555" s="49">
        <v>9770</v>
      </c>
      <c r="AG555" s="49">
        <v>39</v>
      </c>
      <c r="AH555" s="49">
        <v>14280</v>
      </c>
    </row>
    <row r="556" spans="1:34">
      <c r="A556" s="50" t="s">
        <v>50</v>
      </c>
      <c r="B556" s="50" t="s">
        <v>1666</v>
      </c>
      <c r="C556" s="50" t="s">
        <v>1667</v>
      </c>
      <c r="D556" s="50" t="s">
        <v>1665</v>
      </c>
      <c r="E556" s="50" t="s">
        <v>69</v>
      </c>
      <c r="F556" s="50" t="s">
        <v>55</v>
      </c>
      <c r="G556" s="50" t="s">
        <v>71</v>
      </c>
      <c r="H556" s="50" t="s">
        <v>705</v>
      </c>
      <c r="I556" s="49">
        <v>7</v>
      </c>
      <c r="J556" s="49">
        <v>2090</v>
      </c>
      <c r="K556" s="49">
        <v>227</v>
      </c>
      <c r="L556" s="49">
        <v>139620</v>
      </c>
      <c r="M556" s="49">
        <v>20</v>
      </c>
      <c r="N556" s="49">
        <v>5210</v>
      </c>
      <c r="O556" s="49">
        <v>221</v>
      </c>
      <c r="P556" s="49">
        <v>135240</v>
      </c>
      <c r="Q556" s="49">
        <v>157</v>
      </c>
      <c r="R556" s="49">
        <v>88520</v>
      </c>
      <c r="S556" s="49">
        <v>110</v>
      </c>
      <c r="T556" s="49">
        <v>54210</v>
      </c>
      <c r="U556" s="49">
        <v>132</v>
      </c>
      <c r="V556" s="49">
        <v>70270</v>
      </c>
      <c r="W556" s="49">
        <v>120</v>
      </c>
      <c r="X556" s="49">
        <v>61510</v>
      </c>
      <c r="Y556" s="49">
        <v>138</v>
      </c>
      <c r="Z556" s="49">
        <v>74650</v>
      </c>
      <c r="AA556" s="49">
        <v>112</v>
      </c>
      <c r="AB556" s="49">
        <v>55670</v>
      </c>
      <c r="AC556" s="49">
        <v>119</v>
      </c>
      <c r="AD556" s="49">
        <v>60780</v>
      </c>
      <c r="AE556" s="49">
        <v>109</v>
      </c>
      <c r="AF556" s="49">
        <v>53480</v>
      </c>
      <c r="AG556" s="49">
        <v>1472</v>
      </c>
      <c r="AH556" s="49">
        <v>801250</v>
      </c>
    </row>
    <row r="557" spans="1:34">
      <c r="A557" s="50" t="s">
        <v>50</v>
      </c>
      <c r="B557" s="50" t="s">
        <v>1668</v>
      </c>
      <c r="C557" s="50" t="s">
        <v>1669</v>
      </c>
      <c r="D557" s="50" t="s">
        <v>1670</v>
      </c>
      <c r="E557" s="50" t="s">
        <v>830</v>
      </c>
      <c r="F557" s="50" t="s">
        <v>808</v>
      </c>
      <c r="G557" s="50" t="s">
        <v>71</v>
      </c>
      <c r="H557" s="50" t="s">
        <v>705</v>
      </c>
      <c r="I557" s="49">
        <v>4</v>
      </c>
      <c r="J557" s="49">
        <v>1120</v>
      </c>
      <c r="K557" s="49">
        <v>6</v>
      </c>
      <c r="L557" s="49">
        <v>1500</v>
      </c>
      <c r="M557" s="49">
        <v>5</v>
      </c>
      <c r="N557" s="49">
        <v>1310</v>
      </c>
      <c r="O557" s="49">
        <v>5</v>
      </c>
      <c r="P557" s="49">
        <v>1310</v>
      </c>
      <c r="Q557" s="49">
        <v>5</v>
      </c>
      <c r="R557" s="49">
        <v>1310</v>
      </c>
      <c r="S557" s="49">
        <v>9</v>
      </c>
      <c r="T557" s="49">
        <v>2070</v>
      </c>
      <c r="U557" s="49">
        <v>7</v>
      </c>
      <c r="V557" s="49">
        <v>1690</v>
      </c>
      <c r="W557" s="49">
        <v>6</v>
      </c>
      <c r="X557" s="49">
        <v>1500</v>
      </c>
      <c r="Y557" s="49">
        <v>6</v>
      </c>
      <c r="Z557" s="49">
        <v>1500</v>
      </c>
      <c r="AA557" s="49">
        <v>3</v>
      </c>
      <c r="AB557" s="49">
        <v>930</v>
      </c>
      <c r="AC557" s="49">
        <v>5</v>
      </c>
      <c r="AD557" s="49">
        <v>1310</v>
      </c>
      <c r="AE557" s="49">
        <v>4</v>
      </c>
      <c r="AF557" s="49">
        <v>1120</v>
      </c>
      <c r="AG557" s="49">
        <v>65</v>
      </c>
      <c r="AH557" s="49">
        <v>16670</v>
      </c>
    </row>
    <row r="558" spans="1:34">
      <c r="A558" s="50" t="s">
        <v>50</v>
      </c>
      <c r="B558" s="50" t="s">
        <v>1671</v>
      </c>
      <c r="C558" s="50" t="s">
        <v>1672</v>
      </c>
      <c r="D558" s="50" t="s">
        <v>1673</v>
      </c>
      <c r="E558" s="50" t="s">
        <v>69</v>
      </c>
      <c r="F558" s="50" t="s">
        <v>70</v>
      </c>
      <c r="G558" s="50" t="s">
        <v>71</v>
      </c>
      <c r="H558" s="50" t="s">
        <v>72</v>
      </c>
      <c r="I558" s="49">
        <v>60</v>
      </c>
      <c r="J558" s="49">
        <v>19310</v>
      </c>
      <c r="K558" s="49">
        <v>45</v>
      </c>
      <c r="L558" s="49">
        <v>11210</v>
      </c>
      <c r="M558" s="49">
        <v>10</v>
      </c>
      <c r="N558" s="49">
        <v>2810</v>
      </c>
      <c r="O558" s="49">
        <v>10</v>
      </c>
      <c r="P558" s="49">
        <v>2810</v>
      </c>
      <c r="Q558" s="49">
        <v>7</v>
      </c>
      <c r="R558" s="49">
        <v>2090</v>
      </c>
      <c r="S558" s="49">
        <v>7</v>
      </c>
      <c r="T558" s="49">
        <v>2090</v>
      </c>
      <c r="U558" s="49">
        <v>6</v>
      </c>
      <c r="V558" s="49">
        <v>1850</v>
      </c>
      <c r="W558" s="49">
        <v>9</v>
      </c>
      <c r="X558" s="49">
        <v>2570</v>
      </c>
      <c r="Y558" s="49">
        <v>45</v>
      </c>
      <c r="Z558" s="49">
        <v>11210</v>
      </c>
      <c r="AA558" s="49">
        <v>3</v>
      </c>
      <c r="AB558" s="49">
        <v>1130</v>
      </c>
      <c r="AC558" s="49">
        <v>22</v>
      </c>
      <c r="AD558" s="49">
        <v>5690</v>
      </c>
      <c r="AE558" s="49">
        <v>3</v>
      </c>
      <c r="AF558" s="49">
        <v>1130</v>
      </c>
      <c r="AG558" s="49">
        <v>227</v>
      </c>
      <c r="AH558" s="49">
        <v>63900</v>
      </c>
    </row>
    <row r="559" spans="1:34">
      <c r="A559" s="50" t="s">
        <v>50</v>
      </c>
      <c r="B559" s="50" t="s">
        <v>1674</v>
      </c>
      <c r="C559" s="50" t="s">
        <v>1675</v>
      </c>
      <c r="D559" s="50" t="s">
        <v>1676</v>
      </c>
      <c r="E559" s="50" t="s">
        <v>69</v>
      </c>
      <c r="F559" s="50" t="s">
        <v>808</v>
      </c>
      <c r="G559" s="50" t="s">
        <v>71</v>
      </c>
      <c r="H559" s="50" t="s">
        <v>705</v>
      </c>
      <c r="I559" s="49">
        <v>155</v>
      </c>
      <c r="J559" s="49">
        <v>87060</v>
      </c>
      <c r="K559" s="49">
        <v>208</v>
      </c>
      <c r="L559" s="49">
        <v>125750</v>
      </c>
      <c r="M559" s="49">
        <v>205</v>
      </c>
      <c r="N559" s="49">
        <v>123560</v>
      </c>
      <c r="O559" s="49">
        <v>94</v>
      </c>
      <c r="P559" s="49">
        <v>42770</v>
      </c>
      <c r="Q559" s="49">
        <v>153</v>
      </c>
      <c r="R559" s="49">
        <v>85600</v>
      </c>
      <c r="S559" s="49">
        <v>162</v>
      </c>
      <c r="T559" s="49">
        <v>92170</v>
      </c>
      <c r="U559" s="49">
        <v>237</v>
      </c>
      <c r="V559" s="49">
        <v>146920</v>
      </c>
      <c r="W559" s="49">
        <v>211</v>
      </c>
      <c r="X559" s="49">
        <v>127940</v>
      </c>
      <c r="Y559" s="49">
        <v>236</v>
      </c>
      <c r="Z559" s="49">
        <v>146190</v>
      </c>
      <c r="AA559" s="49">
        <v>153</v>
      </c>
      <c r="AB559" s="49">
        <v>85600</v>
      </c>
      <c r="AC559" s="49">
        <v>173</v>
      </c>
      <c r="AD559" s="49">
        <v>100200</v>
      </c>
      <c r="AE559" s="49">
        <v>206</v>
      </c>
      <c r="AF559" s="49">
        <v>124290</v>
      </c>
      <c r="AG559" s="49">
        <v>2193</v>
      </c>
      <c r="AH559" s="49">
        <v>1288050</v>
      </c>
    </row>
    <row r="560" spans="1:34">
      <c r="A560" s="50" t="s">
        <v>50</v>
      </c>
      <c r="B560" s="50" t="s">
        <v>1677</v>
      </c>
      <c r="C560" s="50" t="s">
        <v>1678</v>
      </c>
      <c r="D560" s="50" t="s">
        <v>1679</v>
      </c>
      <c r="E560" s="50" t="s">
        <v>69</v>
      </c>
      <c r="F560" s="50" t="s">
        <v>808</v>
      </c>
      <c r="G560" s="50" t="s">
        <v>71</v>
      </c>
      <c r="H560" s="50" t="s">
        <v>705</v>
      </c>
      <c r="I560" s="49">
        <v>0</v>
      </c>
      <c r="J560" s="49">
        <v>0</v>
      </c>
      <c r="K560" s="49">
        <v>0</v>
      </c>
      <c r="L560" s="49">
        <v>0</v>
      </c>
      <c r="M560" s="49">
        <v>0</v>
      </c>
      <c r="N560" s="49">
        <v>0</v>
      </c>
      <c r="O560" s="49">
        <v>0</v>
      </c>
      <c r="P560" s="49">
        <v>0</v>
      </c>
      <c r="Q560" s="49">
        <v>0</v>
      </c>
      <c r="R560" s="49">
        <v>0</v>
      </c>
      <c r="S560" s="49">
        <v>0</v>
      </c>
      <c r="T560" s="49">
        <v>0</v>
      </c>
      <c r="U560" s="49">
        <v>0</v>
      </c>
      <c r="V560" s="49">
        <v>0</v>
      </c>
      <c r="W560" s="49">
        <v>0</v>
      </c>
      <c r="X560" s="49">
        <v>0</v>
      </c>
      <c r="Y560" s="49">
        <v>0</v>
      </c>
      <c r="Z560" s="49">
        <v>0</v>
      </c>
      <c r="AA560" s="49">
        <v>0</v>
      </c>
      <c r="AB560" s="49">
        <v>0</v>
      </c>
      <c r="AC560" s="49">
        <v>0</v>
      </c>
      <c r="AD560" s="49">
        <v>0</v>
      </c>
      <c r="AE560" s="49">
        <v>0</v>
      </c>
      <c r="AF560" s="49">
        <v>0</v>
      </c>
      <c r="AG560" s="49">
        <v>0</v>
      </c>
      <c r="AH560" s="49">
        <v>0</v>
      </c>
    </row>
    <row r="561" spans="1:34">
      <c r="A561" s="50" t="s">
        <v>50</v>
      </c>
      <c r="B561" s="50" t="s">
        <v>1680</v>
      </c>
      <c r="C561" s="50" t="s">
        <v>1681</v>
      </c>
      <c r="D561" s="50" t="s">
        <v>1682</v>
      </c>
      <c r="E561" s="50" t="s">
        <v>830</v>
      </c>
      <c r="F561" s="50" t="s">
        <v>808</v>
      </c>
      <c r="G561" s="50" t="s">
        <v>71</v>
      </c>
      <c r="H561" s="50" t="s">
        <v>705</v>
      </c>
      <c r="I561" s="49">
        <v>517</v>
      </c>
      <c r="J561" s="49">
        <v>152480</v>
      </c>
      <c r="K561" s="49">
        <v>524</v>
      </c>
      <c r="L561" s="49">
        <v>155000</v>
      </c>
      <c r="M561" s="49">
        <v>523</v>
      </c>
      <c r="N561" s="49">
        <v>154640</v>
      </c>
      <c r="O561" s="49">
        <v>134</v>
      </c>
      <c r="P561" s="49">
        <v>25820</v>
      </c>
      <c r="Q561" s="49">
        <v>321</v>
      </c>
      <c r="R561" s="49">
        <v>81920</v>
      </c>
      <c r="S561" s="49">
        <v>390</v>
      </c>
      <c r="T561" s="49">
        <v>106760</v>
      </c>
      <c r="U561" s="49">
        <v>742</v>
      </c>
      <c r="V561" s="49">
        <v>233480</v>
      </c>
      <c r="W561" s="49">
        <v>798</v>
      </c>
      <c r="X561" s="49">
        <v>253640</v>
      </c>
      <c r="Y561" s="49">
        <v>882</v>
      </c>
      <c r="Z561" s="49">
        <v>283880</v>
      </c>
      <c r="AA561" s="49">
        <v>771</v>
      </c>
      <c r="AB561" s="49">
        <v>243920</v>
      </c>
      <c r="AC561" s="49">
        <v>872</v>
      </c>
      <c r="AD561" s="49">
        <v>280280</v>
      </c>
      <c r="AE561" s="49">
        <v>796</v>
      </c>
      <c r="AF561" s="49">
        <v>252920</v>
      </c>
      <c r="AG561" s="49">
        <v>7270</v>
      </c>
      <c r="AH561" s="49">
        <v>2224740</v>
      </c>
    </row>
    <row r="562" spans="1:34">
      <c r="A562" s="50" t="s">
        <v>50</v>
      </c>
      <c r="B562" s="50" t="s">
        <v>1683</v>
      </c>
      <c r="C562" s="50" t="s">
        <v>1684</v>
      </c>
      <c r="D562" s="50" t="s">
        <v>1614</v>
      </c>
      <c r="E562" s="50" t="s">
        <v>902</v>
      </c>
      <c r="F562" s="50" t="s">
        <v>55</v>
      </c>
      <c r="G562" s="50" t="s">
        <v>71</v>
      </c>
      <c r="H562" s="50" t="s">
        <v>705</v>
      </c>
      <c r="I562" s="49">
        <v>200</v>
      </c>
      <c r="J562" s="49">
        <v>94510</v>
      </c>
      <c r="K562" s="49">
        <v>200</v>
      </c>
      <c r="L562" s="49">
        <v>94510</v>
      </c>
      <c r="M562" s="49">
        <v>200</v>
      </c>
      <c r="N562" s="49">
        <v>94510</v>
      </c>
      <c r="O562" s="49">
        <v>200</v>
      </c>
      <c r="P562" s="49">
        <v>94510</v>
      </c>
      <c r="Q562" s="49">
        <v>150</v>
      </c>
      <c r="R562" s="49">
        <v>71010</v>
      </c>
      <c r="S562" s="49">
        <v>150</v>
      </c>
      <c r="T562" s="49">
        <v>71010</v>
      </c>
      <c r="U562" s="49">
        <v>140</v>
      </c>
      <c r="V562" s="49">
        <v>66310</v>
      </c>
      <c r="W562" s="49">
        <v>120</v>
      </c>
      <c r="X562" s="49">
        <v>56910</v>
      </c>
      <c r="Y562" s="49">
        <v>50</v>
      </c>
      <c r="Z562" s="49">
        <v>24010</v>
      </c>
      <c r="AA562" s="49">
        <v>50</v>
      </c>
      <c r="AB562" s="49">
        <v>24010</v>
      </c>
      <c r="AC562" s="49">
        <v>50</v>
      </c>
      <c r="AD562" s="49">
        <v>24010</v>
      </c>
      <c r="AE562" s="49">
        <v>50</v>
      </c>
      <c r="AF562" s="49">
        <v>24010</v>
      </c>
      <c r="AG562" s="49">
        <v>1560</v>
      </c>
      <c r="AH562" s="49">
        <v>739320</v>
      </c>
    </row>
    <row r="563" spans="1:34">
      <c r="A563" s="50" t="s">
        <v>50</v>
      </c>
      <c r="B563" s="50" t="s">
        <v>1685</v>
      </c>
      <c r="C563" s="50" t="s">
        <v>1686</v>
      </c>
      <c r="D563" s="50" t="s">
        <v>1614</v>
      </c>
      <c r="E563" s="50" t="s">
        <v>902</v>
      </c>
      <c r="F563" s="50" t="s">
        <v>55</v>
      </c>
      <c r="G563" s="50" t="s">
        <v>71</v>
      </c>
      <c r="H563" s="50" t="s">
        <v>705</v>
      </c>
      <c r="I563" s="49">
        <v>853</v>
      </c>
      <c r="J563" s="49">
        <v>401420</v>
      </c>
      <c r="K563" s="49">
        <v>711</v>
      </c>
      <c r="L563" s="49">
        <v>334680</v>
      </c>
      <c r="M563" s="49">
        <v>1117</v>
      </c>
      <c r="N563" s="49">
        <v>574640</v>
      </c>
      <c r="O563" s="49">
        <v>455</v>
      </c>
      <c r="P563" s="49">
        <v>214360</v>
      </c>
      <c r="Q563" s="49">
        <v>908</v>
      </c>
      <c r="R563" s="49">
        <v>427270</v>
      </c>
      <c r="S563" s="49">
        <v>820</v>
      </c>
      <c r="T563" s="49">
        <v>385910</v>
      </c>
      <c r="U563" s="49">
        <v>869</v>
      </c>
      <c r="V563" s="49">
        <v>408940</v>
      </c>
      <c r="W563" s="49">
        <v>667</v>
      </c>
      <c r="X563" s="49">
        <v>314000</v>
      </c>
      <c r="Y563" s="49">
        <v>709</v>
      </c>
      <c r="Z563" s="49">
        <v>333740</v>
      </c>
      <c r="AA563" s="49">
        <v>537</v>
      </c>
      <c r="AB563" s="49">
        <v>252900</v>
      </c>
      <c r="AC563" s="49">
        <v>861</v>
      </c>
      <c r="AD563" s="49">
        <v>405180</v>
      </c>
      <c r="AE563" s="49">
        <v>786</v>
      </c>
      <c r="AF563" s="49">
        <v>369930</v>
      </c>
      <c r="AG563" s="49">
        <v>9293</v>
      </c>
      <c r="AH563" s="49">
        <v>4422970</v>
      </c>
    </row>
    <row r="564" spans="1:34">
      <c r="A564" s="50" t="s">
        <v>50</v>
      </c>
      <c r="B564" s="50" t="s">
        <v>1687</v>
      </c>
      <c r="C564" s="50" t="s">
        <v>1688</v>
      </c>
      <c r="D564" s="50" t="s">
        <v>1689</v>
      </c>
      <c r="E564" s="50" t="s">
        <v>830</v>
      </c>
      <c r="F564" s="50" t="s">
        <v>808</v>
      </c>
      <c r="G564" s="50" t="s">
        <v>71</v>
      </c>
      <c r="H564" s="50" t="s">
        <v>705</v>
      </c>
      <c r="I564" s="49">
        <v>613</v>
      </c>
      <c r="J564" s="49">
        <v>187040</v>
      </c>
      <c r="K564" s="49">
        <v>620</v>
      </c>
      <c r="L564" s="49">
        <v>189560</v>
      </c>
      <c r="M564" s="49">
        <v>857</v>
      </c>
      <c r="N564" s="49">
        <v>274880</v>
      </c>
      <c r="O564" s="49">
        <v>828</v>
      </c>
      <c r="P564" s="49">
        <v>264440</v>
      </c>
      <c r="Q564" s="49">
        <v>1367</v>
      </c>
      <c r="R564" s="49">
        <v>458480</v>
      </c>
      <c r="S564" s="49">
        <v>1644</v>
      </c>
      <c r="T564" s="49">
        <v>558200</v>
      </c>
      <c r="U564" s="49">
        <v>949</v>
      </c>
      <c r="V564" s="49">
        <v>308000</v>
      </c>
      <c r="W564" s="49">
        <v>1068</v>
      </c>
      <c r="X564" s="49">
        <v>350840</v>
      </c>
      <c r="Y564" s="49">
        <v>1116</v>
      </c>
      <c r="Z564" s="49">
        <v>368120</v>
      </c>
      <c r="AA564" s="49">
        <v>1112</v>
      </c>
      <c r="AB564" s="49">
        <v>366680</v>
      </c>
      <c r="AC564" s="49">
        <v>1263</v>
      </c>
      <c r="AD564" s="49">
        <v>421040</v>
      </c>
      <c r="AE564" s="49">
        <v>981</v>
      </c>
      <c r="AF564" s="49">
        <v>319520</v>
      </c>
      <c r="AG564" s="49">
        <v>12418</v>
      </c>
      <c r="AH564" s="49">
        <v>4066800</v>
      </c>
    </row>
    <row r="565" spans="1:34">
      <c r="A565" s="50" t="s">
        <v>50</v>
      </c>
      <c r="B565" s="50" t="s">
        <v>1690</v>
      </c>
      <c r="C565" s="50" t="s">
        <v>1691</v>
      </c>
      <c r="D565" s="50" t="s">
        <v>1692</v>
      </c>
      <c r="E565" s="50" t="s">
        <v>69</v>
      </c>
      <c r="F565" s="50" t="s">
        <v>808</v>
      </c>
      <c r="G565" s="50" t="s">
        <v>71</v>
      </c>
      <c r="H565" s="50" t="s">
        <v>705</v>
      </c>
      <c r="I565" s="49">
        <v>92</v>
      </c>
      <c r="J565" s="49">
        <v>41390</v>
      </c>
      <c r="K565" s="49">
        <v>106</v>
      </c>
      <c r="L565" s="49">
        <v>51290</v>
      </c>
      <c r="M565" s="49">
        <v>69</v>
      </c>
      <c r="N565" s="49">
        <v>25520</v>
      </c>
      <c r="O565" s="49">
        <v>49</v>
      </c>
      <c r="P565" s="49">
        <v>12170</v>
      </c>
      <c r="Q565" s="49">
        <v>70</v>
      </c>
      <c r="R565" s="49">
        <v>26210</v>
      </c>
      <c r="S565" s="49">
        <v>70</v>
      </c>
      <c r="T565" s="49">
        <v>26210</v>
      </c>
      <c r="U565" s="49">
        <v>78</v>
      </c>
      <c r="V565" s="49">
        <v>31730</v>
      </c>
      <c r="W565" s="49">
        <v>67</v>
      </c>
      <c r="X565" s="49">
        <v>24140</v>
      </c>
      <c r="Y565" s="49">
        <v>78</v>
      </c>
      <c r="Z565" s="49">
        <v>31730</v>
      </c>
      <c r="AA565" s="49">
        <v>39</v>
      </c>
      <c r="AB565" s="49">
        <v>9770</v>
      </c>
      <c r="AC565" s="49">
        <v>29</v>
      </c>
      <c r="AD565" s="49">
        <v>7370</v>
      </c>
      <c r="AE565" s="49">
        <v>20</v>
      </c>
      <c r="AF565" s="49">
        <v>5210</v>
      </c>
      <c r="AG565" s="49">
        <v>767</v>
      </c>
      <c r="AH565" s="49">
        <v>292740</v>
      </c>
    </row>
    <row r="566" spans="1:34">
      <c r="A566" s="50" t="s">
        <v>50</v>
      </c>
      <c r="B566" s="50" t="s">
        <v>1693</v>
      </c>
      <c r="C566" s="50" t="s">
        <v>1694</v>
      </c>
      <c r="D566" s="50" t="s">
        <v>1695</v>
      </c>
      <c r="E566" s="50" t="s">
        <v>830</v>
      </c>
      <c r="F566" s="50" t="s">
        <v>903</v>
      </c>
      <c r="G566" s="50" t="s">
        <v>71</v>
      </c>
      <c r="H566" s="50" t="s">
        <v>705</v>
      </c>
      <c r="I566" s="49">
        <v>0</v>
      </c>
      <c r="J566" s="49">
        <v>360</v>
      </c>
      <c r="K566" s="49">
        <v>0</v>
      </c>
      <c r="L566" s="49">
        <v>360</v>
      </c>
      <c r="M566" s="49">
        <v>0</v>
      </c>
      <c r="N566" s="49">
        <v>360</v>
      </c>
      <c r="O566" s="49">
        <v>0</v>
      </c>
      <c r="P566" s="49">
        <v>360</v>
      </c>
      <c r="Q566" s="49">
        <v>0</v>
      </c>
      <c r="R566" s="49">
        <v>360</v>
      </c>
      <c r="S566" s="49">
        <v>0</v>
      </c>
      <c r="T566" s="49">
        <v>360</v>
      </c>
      <c r="U566" s="49">
        <v>0</v>
      </c>
      <c r="V566" s="49">
        <v>360</v>
      </c>
      <c r="W566" s="49">
        <v>0</v>
      </c>
      <c r="X566" s="49">
        <v>360</v>
      </c>
      <c r="Y566" s="49">
        <v>0</v>
      </c>
      <c r="Z566" s="49">
        <v>360</v>
      </c>
      <c r="AA566" s="49">
        <v>0</v>
      </c>
      <c r="AB566" s="49">
        <v>360</v>
      </c>
      <c r="AC566" s="49">
        <v>0</v>
      </c>
      <c r="AD566" s="49">
        <v>360</v>
      </c>
      <c r="AE566" s="49">
        <v>0</v>
      </c>
      <c r="AF566" s="49">
        <v>360</v>
      </c>
      <c r="AG566" s="49">
        <v>0</v>
      </c>
      <c r="AH566" s="49">
        <v>4320</v>
      </c>
    </row>
    <row r="567" spans="1:34">
      <c r="A567" s="50" t="s">
        <v>50</v>
      </c>
      <c r="B567" s="50" t="s">
        <v>1696</v>
      </c>
      <c r="C567" s="50" t="s">
        <v>1697</v>
      </c>
      <c r="D567" s="50" t="s">
        <v>1580</v>
      </c>
      <c r="E567" s="50" t="s">
        <v>830</v>
      </c>
      <c r="F567" s="50" t="s">
        <v>836</v>
      </c>
      <c r="G567" s="50" t="s">
        <v>71</v>
      </c>
      <c r="H567" s="50" t="s">
        <v>705</v>
      </c>
      <c r="I567" s="49">
        <v>1249</v>
      </c>
      <c r="J567" s="49">
        <v>416000</v>
      </c>
      <c r="K567" s="49">
        <v>1100</v>
      </c>
      <c r="L567" s="49">
        <v>362360</v>
      </c>
      <c r="M567" s="49">
        <v>1344</v>
      </c>
      <c r="N567" s="49">
        <v>450200</v>
      </c>
      <c r="O567" s="49">
        <v>1556</v>
      </c>
      <c r="P567" s="49">
        <v>526520</v>
      </c>
      <c r="Q567" s="49">
        <v>1283</v>
      </c>
      <c r="R567" s="49">
        <v>428240</v>
      </c>
      <c r="S567" s="49">
        <v>1311</v>
      </c>
      <c r="T567" s="49">
        <v>438320</v>
      </c>
      <c r="U567" s="49">
        <v>1365</v>
      </c>
      <c r="V567" s="49">
        <v>457760</v>
      </c>
      <c r="W567" s="49">
        <v>1317</v>
      </c>
      <c r="X567" s="49">
        <v>440480</v>
      </c>
      <c r="Y567" s="49">
        <v>1372</v>
      </c>
      <c r="Z567" s="49">
        <v>460280</v>
      </c>
      <c r="AA567" s="49">
        <v>1414</v>
      </c>
      <c r="AB567" s="49">
        <v>475400</v>
      </c>
      <c r="AC567" s="49">
        <v>1381</v>
      </c>
      <c r="AD567" s="49">
        <v>463520</v>
      </c>
      <c r="AE567" s="49">
        <v>1438</v>
      </c>
      <c r="AF567" s="49">
        <v>484040</v>
      </c>
      <c r="AG567" s="49">
        <v>16130</v>
      </c>
      <c r="AH567" s="49">
        <v>5403120</v>
      </c>
    </row>
    <row r="568" spans="1:34">
      <c r="A568" s="50" t="s">
        <v>50</v>
      </c>
      <c r="B568" s="50" t="s">
        <v>1698</v>
      </c>
      <c r="C568" s="50" t="s">
        <v>1699</v>
      </c>
      <c r="D568" s="50" t="s">
        <v>1632</v>
      </c>
      <c r="E568" s="50" t="s">
        <v>69</v>
      </c>
      <c r="F568" s="50" t="s">
        <v>836</v>
      </c>
      <c r="G568" s="50" t="s">
        <v>71</v>
      </c>
      <c r="H568" s="50" t="s">
        <v>705</v>
      </c>
      <c r="I568" s="49">
        <v>2000</v>
      </c>
      <c r="J568" s="49">
        <v>1551910</v>
      </c>
      <c r="K568" s="49">
        <v>440</v>
      </c>
      <c r="L568" s="49">
        <v>300710</v>
      </c>
      <c r="M568" s="49">
        <v>450</v>
      </c>
      <c r="N568" s="49">
        <v>308410</v>
      </c>
      <c r="O568" s="49">
        <v>440</v>
      </c>
      <c r="P568" s="49">
        <v>300710</v>
      </c>
      <c r="Q568" s="49">
        <v>450</v>
      </c>
      <c r="R568" s="49">
        <v>308410</v>
      </c>
      <c r="S568" s="49">
        <v>460</v>
      </c>
      <c r="T568" s="49">
        <v>316110</v>
      </c>
      <c r="U568" s="49">
        <v>510</v>
      </c>
      <c r="V568" s="49">
        <v>354610</v>
      </c>
      <c r="W568" s="49">
        <v>170</v>
      </c>
      <c r="X568" s="49">
        <v>98010</v>
      </c>
      <c r="Y568" s="49">
        <v>120</v>
      </c>
      <c r="Z568" s="49">
        <v>61510</v>
      </c>
      <c r="AA568" s="49">
        <v>0</v>
      </c>
      <c r="AB568" s="49">
        <v>410</v>
      </c>
      <c r="AC568" s="49">
        <v>0</v>
      </c>
      <c r="AD568" s="49">
        <v>410</v>
      </c>
      <c r="AE568" s="49">
        <v>0</v>
      </c>
      <c r="AF568" s="49">
        <v>410</v>
      </c>
      <c r="AG568" s="49">
        <v>5040</v>
      </c>
      <c r="AH568" s="49">
        <v>3601620</v>
      </c>
    </row>
    <row r="569" spans="1:34">
      <c r="A569" s="50" t="s">
        <v>50</v>
      </c>
      <c r="B569" s="50" t="s">
        <v>1700</v>
      </c>
      <c r="C569" s="50" t="s">
        <v>1701</v>
      </c>
      <c r="D569" s="50" t="s">
        <v>1702</v>
      </c>
      <c r="E569" s="50" t="s">
        <v>69</v>
      </c>
      <c r="F569" s="50" t="s">
        <v>836</v>
      </c>
      <c r="G569" s="50" t="s">
        <v>71</v>
      </c>
      <c r="H569" s="50" t="s">
        <v>705</v>
      </c>
      <c r="I569" s="49">
        <v>1300</v>
      </c>
      <c r="J569" s="49">
        <v>977910</v>
      </c>
      <c r="K569" s="49">
        <v>1367</v>
      </c>
      <c r="L569" s="49">
        <v>1032850</v>
      </c>
      <c r="M569" s="49">
        <v>1567</v>
      </c>
      <c r="N569" s="49">
        <v>1196850</v>
      </c>
      <c r="O569" s="49">
        <v>1442</v>
      </c>
      <c r="P569" s="49">
        <v>1094350</v>
      </c>
      <c r="Q569" s="49">
        <v>2516</v>
      </c>
      <c r="R569" s="49">
        <v>1975030</v>
      </c>
      <c r="S569" s="49">
        <v>3755</v>
      </c>
      <c r="T569" s="49">
        <v>2991010</v>
      </c>
      <c r="U569" s="49">
        <v>30</v>
      </c>
      <c r="V569" s="49">
        <v>7610</v>
      </c>
      <c r="W569" s="49">
        <v>1810</v>
      </c>
      <c r="X569" s="49">
        <v>1396110</v>
      </c>
      <c r="Y569" s="49">
        <v>2305</v>
      </c>
      <c r="Z569" s="49">
        <v>1802010</v>
      </c>
      <c r="AA569" s="49">
        <v>2264</v>
      </c>
      <c r="AB569" s="49">
        <v>1768390</v>
      </c>
      <c r="AC569" s="49">
        <v>1836</v>
      </c>
      <c r="AD569" s="49">
        <v>1417430</v>
      </c>
      <c r="AE569" s="49">
        <v>1559</v>
      </c>
      <c r="AF569" s="49">
        <v>1190290</v>
      </c>
      <c r="AG569" s="49">
        <v>21751</v>
      </c>
      <c r="AH569" s="49">
        <v>16849840</v>
      </c>
    </row>
    <row r="570" spans="1:34">
      <c r="A570" s="50" t="s">
        <v>50</v>
      </c>
      <c r="B570" s="50" t="s">
        <v>1703</v>
      </c>
      <c r="C570" s="50" t="s">
        <v>1704</v>
      </c>
      <c r="D570" s="50" t="s">
        <v>1705</v>
      </c>
      <c r="E570" s="50" t="s">
        <v>69</v>
      </c>
      <c r="F570" s="50" t="s">
        <v>808</v>
      </c>
      <c r="G570" s="50" t="s">
        <v>71</v>
      </c>
      <c r="H570" s="50" t="s">
        <v>705</v>
      </c>
      <c r="I570" s="49">
        <v>96</v>
      </c>
      <c r="J570" s="49">
        <v>44150</v>
      </c>
      <c r="K570" s="49">
        <v>144</v>
      </c>
      <c r="L570" s="49">
        <v>79030</v>
      </c>
      <c r="M570" s="49">
        <v>127</v>
      </c>
      <c r="N570" s="49">
        <v>66620</v>
      </c>
      <c r="O570" s="49">
        <v>101</v>
      </c>
      <c r="P570" s="49">
        <v>47640</v>
      </c>
      <c r="Q570" s="49">
        <v>142</v>
      </c>
      <c r="R570" s="49">
        <v>77570</v>
      </c>
      <c r="S570" s="49">
        <v>135</v>
      </c>
      <c r="T570" s="49">
        <v>72460</v>
      </c>
      <c r="U570" s="49">
        <v>131</v>
      </c>
      <c r="V570" s="49">
        <v>69540</v>
      </c>
      <c r="W570" s="49">
        <v>83</v>
      </c>
      <c r="X570" s="49">
        <v>35180</v>
      </c>
      <c r="Y570" s="49">
        <v>89</v>
      </c>
      <c r="Z570" s="49">
        <v>39320</v>
      </c>
      <c r="AA570" s="49">
        <v>70</v>
      </c>
      <c r="AB570" s="49">
        <v>26210</v>
      </c>
      <c r="AC570" s="49">
        <v>78</v>
      </c>
      <c r="AD570" s="49">
        <v>31730</v>
      </c>
      <c r="AE570" s="49">
        <v>86</v>
      </c>
      <c r="AF570" s="49">
        <v>37250</v>
      </c>
      <c r="AG570" s="49">
        <v>1282</v>
      </c>
      <c r="AH570" s="49">
        <v>626700</v>
      </c>
    </row>
    <row r="571" spans="1:34">
      <c r="A571" s="50" t="s">
        <v>50</v>
      </c>
      <c r="B571" s="50" t="s">
        <v>1706</v>
      </c>
      <c r="C571" s="50" t="s">
        <v>1707</v>
      </c>
      <c r="D571" s="50" t="s">
        <v>1708</v>
      </c>
      <c r="E571" s="50" t="s">
        <v>69</v>
      </c>
      <c r="F571" s="50" t="s">
        <v>808</v>
      </c>
      <c r="G571" s="50" t="s">
        <v>71</v>
      </c>
      <c r="H571" s="50" t="s">
        <v>705</v>
      </c>
      <c r="I571" s="49">
        <v>491</v>
      </c>
      <c r="J571" s="49">
        <v>339980</v>
      </c>
      <c r="K571" s="49">
        <v>502</v>
      </c>
      <c r="L571" s="49">
        <v>348450</v>
      </c>
      <c r="M571" s="49">
        <v>532</v>
      </c>
      <c r="N571" s="49">
        <v>371550</v>
      </c>
      <c r="O571" s="49">
        <v>378</v>
      </c>
      <c r="P571" s="49">
        <v>252970</v>
      </c>
      <c r="Q571" s="49">
        <v>674</v>
      </c>
      <c r="R571" s="49">
        <v>480890</v>
      </c>
      <c r="S571" s="49">
        <v>618</v>
      </c>
      <c r="T571" s="49">
        <v>437770</v>
      </c>
      <c r="U571" s="49">
        <v>514</v>
      </c>
      <c r="V571" s="49">
        <v>357690</v>
      </c>
      <c r="W571" s="49">
        <v>415</v>
      </c>
      <c r="X571" s="49">
        <v>281460</v>
      </c>
      <c r="Y571" s="49">
        <v>389</v>
      </c>
      <c r="Z571" s="49">
        <v>261440</v>
      </c>
      <c r="AA571" s="49">
        <v>210</v>
      </c>
      <c r="AB571" s="49">
        <v>127210</v>
      </c>
      <c r="AC571" s="49">
        <v>263</v>
      </c>
      <c r="AD571" s="49">
        <v>165900</v>
      </c>
      <c r="AE571" s="49">
        <v>300</v>
      </c>
      <c r="AF571" s="49">
        <v>192910</v>
      </c>
      <c r="AG571" s="49">
        <v>5286</v>
      </c>
      <c r="AH571" s="49">
        <v>3618220</v>
      </c>
    </row>
    <row r="572" spans="1:34">
      <c r="A572" s="50" t="s">
        <v>50</v>
      </c>
      <c r="B572" s="50" t="s">
        <v>1709</v>
      </c>
      <c r="C572" s="50" t="s">
        <v>1710</v>
      </c>
      <c r="D572" s="50" t="s">
        <v>1711</v>
      </c>
      <c r="E572" s="50" t="s">
        <v>69</v>
      </c>
      <c r="F572" s="50" t="s">
        <v>861</v>
      </c>
      <c r="G572" s="50" t="s">
        <v>71</v>
      </c>
      <c r="H572" s="50" t="s">
        <v>705</v>
      </c>
      <c r="I572" s="49">
        <v>3</v>
      </c>
      <c r="J572" s="49">
        <v>1130</v>
      </c>
      <c r="K572" s="49">
        <v>3</v>
      </c>
      <c r="L572" s="49">
        <v>1130</v>
      </c>
      <c r="M572" s="49">
        <v>0</v>
      </c>
      <c r="N572" s="49">
        <v>410</v>
      </c>
      <c r="O572" s="49">
        <v>20</v>
      </c>
      <c r="P572" s="49">
        <v>5210</v>
      </c>
      <c r="Q572" s="49">
        <v>5</v>
      </c>
      <c r="R572" s="49">
        <v>1610</v>
      </c>
      <c r="S572" s="49">
        <v>96</v>
      </c>
      <c r="T572" s="49">
        <v>44150</v>
      </c>
      <c r="U572" s="49">
        <v>112</v>
      </c>
      <c r="V572" s="49">
        <v>55670</v>
      </c>
      <c r="W572" s="49">
        <v>92</v>
      </c>
      <c r="X572" s="49">
        <v>41390</v>
      </c>
      <c r="Y572" s="49">
        <v>91</v>
      </c>
      <c r="Z572" s="49">
        <v>40700</v>
      </c>
      <c r="AA572" s="49">
        <v>49</v>
      </c>
      <c r="AB572" s="49">
        <v>12170</v>
      </c>
      <c r="AC572" s="49">
        <v>55</v>
      </c>
      <c r="AD572" s="49">
        <v>15860</v>
      </c>
      <c r="AE572" s="49">
        <v>92</v>
      </c>
      <c r="AF572" s="49">
        <v>41390</v>
      </c>
      <c r="AG572" s="49">
        <v>618</v>
      </c>
      <c r="AH572" s="49">
        <v>260820</v>
      </c>
    </row>
    <row r="573" spans="1:34">
      <c r="A573" s="50" t="s">
        <v>50</v>
      </c>
      <c r="B573" s="50" t="s">
        <v>1712</v>
      </c>
      <c r="C573" s="50" t="s">
        <v>1713</v>
      </c>
      <c r="D573" s="50" t="s">
        <v>1682</v>
      </c>
      <c r="E573" s="50" t="s">
        <v>69</v>
      </c>
      <c r="F573" s="50" t="s">
        <v>70</v>
      </c>
      <c r="G573" s="50" t="s">
        <v>71</v>
      </c>
      <c r="H573" s="50" t="s">
        <v>705</v>
      </c>
      <c r="I573" s="49">
        <v>0</v>
      </c>
      <c r="J573" s="49">
        <v>410</v>
      </c>
      <c r="K573" s="49">
        <v>0</v>
      </c>
      <c r="L573" s="49">
        <v>410</v>
      </c>
      <c r="M573" s="49">
        <v>0</v>
      </c>
      <c r="N573" s="49">
        <v>410</v>
      </c>
      <c r="O573" s="49">
        <v>0</v>
      </c>
      <c r="P573" s="49">
        <v>410</v>
      </c>
      <c r="Q573" s="49">
        <v>0</v>
      </c>
      <c r="R573" s="49">
        <v>410</v>
      </c>
      <c r="S573" s="49">
        <v>0</v>
      </c>
      <c r="T573" s="49">
        <v>410</v>
      </c>
      <c r="U573" s="49">
        <v>339</v>
      </c>
      <c r="V573" s="49">
        <v>222940</v>
      </c>
      <c r="W573" s="49">
        <v>985</v>
      </c>
      <c r="X573" s="49">
        <v>720360</v>
      </c>
      <c r="Y573" s="49">
        <v>1055</v>
      </c>
      <c r="Z573" s="49">
        <v>777010</v>
      </c>
      <c r="AA573" s="49">
        <v>1016</v>
      </c>
      <c r="AB573" s="49">
        <v>745030</v>
      </c>
      <c r="AC573" s="49">
        <v>1199</v>
      </c>
      <c r="AD573" s="49">
        <v>895090</v>
      </c>
      <c r="AE573" s="49">
        <v>796</v>
      </c>
      <c r="AF573" s="49">
        <v>574830</v>
      </c>
      <c r="AG573" s="49">
        <v>5390</v>
      </c>
      <c r="AH573" s="49">
        <v>3937720</v>
      </c>
    </row>
    <row r="574" spans="1:34">
      <c r="A574" s="50" t="s">
        <v>50</v>
      </c>
      <c r="B574" s="50" t="s">
        <v>1714</v>
      </c>
      <c r="C574" s="50" t="s">
        <v>1715</v>
      </c>
      <c r="D574" s="50" t="s">
        <v>1716</v>
      </c>
      <c r="E574" s="50" t="s">
        <v>69</v>
      </c>
      <c r="F574" s="50" t="s">
        <v>70</v>
      </c>
      <c r="G574" s="50" t="s">
        <v>71</v>
      </c>
      <c r="H574" s="50" t="s">
        <v>705</v>
      </c>
      <c r="I574" s="49">
        <v>88</v>
      </c>
      <c r="J574" s="49">
        <v>38630</v>
      </c>
      <c r="K574" s="49">
        <v>49</v>
      </c>
      <c r="L574" s="49">
        <v>12170</v>
      </c>
      <c r="M574" s="49">
        <v>35</v>
      </c>
      <c r="N574" s="49">
        <v>8810</v>
      </c>
      <c r="O574" s="49">
        <v>21</v>
      </c>
      <c r="P574" s="49">
        <v>5450</v>
      </c>
      <c r="Q574" s="49">
        <v>26</v>
      </c>
      <c r="R574" s="49">
        <v>6650</v>
      </c>
      <c r="S574" s="49">
        <v>45</v>
      </c>
      <c r="T574" s="49">
        <v>11210</v>
      </c>
      <c r="U574" s="49">
        <v>59</v>
      </c>
      <c r="V574" s="49">
        <v>18620</v>
      </c>
      <c r="W574" s="49">
        <v>40</v>
      </c>
      <c r="X574" s="49">
        <v>10010</v>
      </c>
      <c r="Y574" s="49">
        <v>51</v>
      </c>
      <c r="Z574" s="49">
        <v>13100</v>
      </c>
      <c r="AA574" s="49">
        <v>36</v>
      </c>
      <c r="AB574" s="49">
        <v>9050</v>
      </c>
      <c r="AC574" s="49">
        <v>57</v>
      </c>
      <c r="AD574" s="49">
        <v>17240</v>
      </c>
      <c r="AE574" s="49">
        <v>31</v>
      </c>
      <c r="AF574" s="49">
        <v>7850</v>
      </c>
      <c r="AG574" s="49">
        <v>538</v>
      </c>
      <c r="AH574" s="49">
        <v>158790</v>
      </c>
    </row>
    <row r="575" spans="1:34">
      <c r="A575" s="50" t="s">
        <v>50</v>
      </c>
      <c r="B575" s="50" t="s">
        <v>1717</v>
      </c>
      <c r="C575" s="50" t="s">
        <v>1718</v>
      </c>
      <c r="D575" s="50" t="s">
        <v>1719</v>
      </c>
      <c r="E575" s="50" t="s">
        <v>69</v>
      </c>
      <c r="F575" s="50" t="s">
        <v>808</v>
      </c>
      <c r="G575" s="50" t="s">
        <v>71</v>
      </c>
      <c r="H575" s="50" t="s">
        <v>705</v>
      </c>
      <c r="S575" s="49">
        <v>150</v>
      </c>
      <c r="T575" s="49">
        <v>83410</v>
      </c>
      <c r="U575" s="49">
        <v>414</v>
      </c>
      <c r="V575" s="49">
        <v>280690</v>
      </c>
      <c r="W575" s="49">
        <v>379</v>
      </c>
      <c r="X575" s="49">
        <v>253740</v>
      </c>
      <c r="Y575" s="49">
        <v>526</v>
      </c>
      <c r="Z575" s="49">
        <v>366930</v>
      </c>
      <c r="AA575" s="49">
        <v>343</v>
      </c>
      <c r="AB575" s="49">
        <v>226020</v>
      </c>
      <c r="AC575" s="49">
        <v>450</v>
      </c>
      <c r="AD575" s="49">
        <v>308410</v>
      </c>
      <c r="AE575" s="49">
        <v>375</v>
      </c>
      <c r="AF575" s="49">
        <v>250660</v>
      </c>
      <c r="AG575" s="49">
        <v>2637</v>
      </c>
      <c r="AH575" s="49">
        <v>1769860</v>
      </c>
    </row>
    <row r="576" spans="1:34">
      <c r="A576" s="50" t="s">
        <v>50</v>
      </c>
      <c r="B576" s="50" t="s">
        <v>1720</v>
      </c>
      <c r="C576" s="50" t="s">
        <v>1721</v>
      </c>
      <c r="D576" s="50" t="s">
        <v>1722</v>
      </c>
      <c r="E576" s="50" t="s">
        <v>902</v>
      </c>
      <c r="F576" s="50" t="s">
        <v>836</v>
      </c>
      <c r="G576" s="50" t="s">
        <v>71</v>
      </c>
      <c r="H576" s="50" t="s">
        <v>72</v>
      </c>
      <c r="I576" s="49">
        <v>475</v>
      </c>
      <c r="J576" s="49">
        <v>223760</v>
      </c>
      <c r="K576" s="49">
        <v>460</v>
      </c>
      <c r="L576" s="49">
        <v>216710</v>
      </c>
      <c r="M576" s="49">
        <v>475</v>
      </c>
      <c r="N576" s="49">
        <v>223760</v>
      </c>
      <c r="O576" s="49">
        <v>436</v>
      </c>
      <c r="P576" s="49">
        <v>205430</v>
      </c>
      <c r="Q576" s="49">
        <v>327</v>
      </c>
      <c r="R576" s="49">
        <v>154200</v>
      </c>
      <c r="S576" s="49">
        <v>335</v>
      </c>
      <c r="T576" s="49">
        <v>157960</v>
      </c>
      <c r="U576" s="49">
        <v>280</v>
      </c>
      <c r="V576" s="49">
        <v>132110</v>
      </c>
      <c r="W576" s="49">
        <v>241</v>
      </c>
      <c r="X576" s="49">
        <v>113780</v>
      </c>
      <c r="Y576" s="49">
        <v>124</v>
      </c>
      <c r="Z576" s="49">
        <v>58790</v>
      </c>
      <c r="AA576" s="49">
        <v>265</v>
      </c>
      <c r="AB576" s="49">
        <v>125060</v>
      </c>
      <c r="AC576" s="49">
        <v>421</v>
      </c>
      <c r="AD576" s="49">
        <v>198380</v>
      </c>
      <c r="AE576" s="49">
        <v>475</v>
      </c>
      <c r="AF576" s="49">
        <v>223760</v>
      </c>
      <c r="AG576" s="49">
        <v>4314</v>
      </c>
      <c r="AH576" s="49">
        <v>2033700</v>
      </c>
    </row>
    <row r="577" spans="1:34">
      <c r="A577" s="50" t="s">
        <v>50</v>
      </c>
      <c r="B577" s="50" t="s">
        <v>1723</v>
      </c>
      <c r="C577" s="50" t="s">
        <v>1724</v>
      </c>
      <c r="D577" s="50" t="s">
        <v>1725</v>
      </c>
      <c r="E577" s="50" t="s">
        <v>69</v>
      </c>
      <c r="F577" s="50" t="s">
        <v>55</v>
      </c>
      <c r="G577" s="50" t="s">
        <v>71</v>
      </c>
      <c r="H577" s="50" t="s">
        <v>705</v>
      </c>
      <c r="I577" s="49">
        <v>4</v>
      </c>
      <c r="J577" s="49">
        <v>1370</v>
      </c>
      <c r="K577" s="49">
        <v>1</v>
      </c>
      <c r="L577" s="49">
        <v>650</v>
      </c>
      <c r="M577" s="49">
        <v>0</v>
      </c>
      <c r="N577" s="49">
        <v>410</v>
      </c>
      <c r="O577" s="49">
        <v>0</v>
      </c>
      <c r="P577" s="49">
        <v>410</v>
      </c>
      <c r="Q577" s="49">
        <v>2</v>
      </c>
      <c r="R577" s="49">
        <v>890</v>
      </c>
      <c r="S577" s="49">
        <v>0</v>
      </c>
      <c r="T577" s="49">
        <v>410</v>
      </c>
      <c r="U577" s="49">
        <v>0</v>
      </c>
      <c r="V577" s="49">
        <v>410</v>
      </c>
      <c r="W577" s="49">
        <v>0</v>
      </c>
      <c r="X577" s="49">
        <v>410</v>
      </c>
      <c r="Y577" s="49">
        <v>0</v>
      </c>
      <c r="Z577" s="49">
        <v>410</v>
      </c>
      <c r="AA577" s="49">
        <v>0</v>
      </c>
      <c r="AB577" s="49">
        <v>410</v>
      </c>
      <c r="AC577" s="49">
        <v>0</v>
      </c>
      <c r="AD577" s="49">
        <v>410</v>
      </c>
      <c r="AE577" s="49">
        <v>0</v>
      </c>
      <c r="AF577" s="49">
        <v>410</v>
      </c>
      <c r="AG577" s="49">
        <v>7</v>
      </c>
      <c r="AH577" s="49">
        <v>6600</v>
      </c>
    </row>
    <row r="578" spans="1:34">
      <c r="A578" s="50" t="s">
        <v>50</v>
      </c>
      <c r="B578" s="50" t="s">
        <v>1726</v>
      </c>
      <c r="C578" s="50" t="s">
        <v>1727</v>
      </c>
      <c r="D578" s="50" t="s">
        <v>1728</v>
      </c>
      <c r="E578" s="50" t="s">
        <v>54</v>
      </c>
      <c r="F578" s="50" t="s">
        <v>836</v>
      </c>
      <c r="G578" s="50" t="s">
        <v>71</v>
      </c>
      <c r="H578" s="50" t="s">
        <v>705</v>
      </c>
      <c r="I578" s="49">
        <v>170</v>
      </c>
      <c r="J578" s="49">
        <v>98530</v>
      </c>
      <c r="K578" s="49">
        <v>160</v>
      </c>
      <c r="L578" s="49">
        <v>92030</v>
      </c>
      <c r="M578" s="49">
        <v>160</v>
      </c>
      <c r="N578" s="49">
        <v>92030</v>
      </c>
      <c r="O578" s="49">
        <v>75</v>
      </c>
      <c r="P578" s="49">
        <v>36780</v>
      </c>
      <c r="Q578" s="49">
        <v>84</v>
      </c>
      <c r="R578" s="49">
        <v>42630</v>
      </c>
      <c r="S578" s="49">
        <v>8</v>
      </c>
      <c r="T578" s="49">
        <v>1770</v>
      </c>
      <c r="U578" s="49">
        <v>0</v>
      </c>
      <c r="V578" s="49">
        <v>330</v>
      </c>
      <c r="W578" s="49">
        <v>0</v>
      </c>
      <c r="X578" s="49">
        <v>330</v>
      </c>
      <c r="Y578" s="49">
        <v>0</v>
      </c>
      <c r="Z578" s="49">
        <v>330</v>
      </c>
      <c r="AA578" s="49">
        <v>0</v>
      </c>
      <c r="AB578" s="49">
        <v>330</v>
      </c>
      <c r="AC578" s="49">
        <v>0</v>
      </c>
      <c r="AD578" s="49">
        <v>330</v>
      </c>
      <c r="AE578" s="49">
        <v>0</v>
      </c>
      <c r="AF578" s="49">
        <v>330</v>
      </c>
      <c r="AG578" s="49">
        <v>657</v>
      </c>
      <c r="AH578" s="49">
        <v>365750</v>
      </c>
    </row>
    <row r="579" spans="1:34">
      <c r="A579" s="50" t="s">
        <v>50</v>
      </c>
      <c r="B579" s="50" t="s">
        <v>1729</v>
      </c>
      <c r="C579" s="50" t="s">
        <v>1730</v>
      </c>
      <c r="D579" s="50" t="s">
        <v>1731</v>
      </c>
      <c r="E579" s="50" t="s">
        <v>69</v>
      </c>
      <c r="F579" s="50" t="s">
        <v>808</v>
      </c>
      <c r="G579" s="50" t="s">
        <v>71</v>
      </c>
      <c r="H579" s="50" t="s">
        <v>705</v>
      </c>
      <c r="I579" s="49">
        <v>70</v>
      </c>
      <c r="J579" s="49">
        <v>26210</v>
      </c>
      <c r="K579" s="49">
        <v>50</v>
      </c>
      <c r="L579" s="49">
        <v>12410</v>
      </c>
      <c r="M579" s="49">
        <v>63</v>
      </c>
      <c r="N579" s="49">
        <v>21380</v>
      </c>
      <c r="O579" s="49">
        <v>65</v>
      </c>
      <c r="P579" s="49">
        <v>22760</v>
      </c>
      <c r="Q579" s="49">
        <v>65</v>
      </c>
      <c r="R579" s="49">
        <v>22760</v>
      </c>
      <c r="S579" s="49">
        <v>65</v>
      </c>
      <c r="T579" s="49">
        <v>22760</v>
      </c>
      <c r="U579" s="49">
        <v>65</v>
      </c>
      <c r="V579" s="49">
        <v>22760</v>
      </c>
      <c r="W579" s="49">
        <v>60</v>
      </c>
      <c r="X579" s="49">
        <v>19310</v>
      </c>
      <c r="Y579" s="49">
        <v>60</v>
      </c>
      <c r="Z579" s="49">
        <v>19310</v>
      </c>
      <c r="AA579" s="49">
        <v>60</v>
      </c>
      <c r="AB579" s="49">
        <v>19310</v>
      </c>
      <c r="AC579" s="49">
        <v>60</v>
      </c>
      <c r="AD579" s="49">
        <v>19310</v>
      </c>
      <c r="AE579" s="49">
        <v>60</v>
      </c>
      <c r="AF579" s="49">
        <v>19310</v>
      </c>
      <c r="AG579" s="49">
        <v>743</v>
      </c>
      <c r="AH579" s="49">
        <v>247590</v>
      </c>
    </row>
    <row r="580" spans="1:34">
      <c r="A580" s="50" t="s">
        <v>50</v>
      </c>
      <c r="B580" s="50" t="s">
        <v>1732</v>
      </c>
      <c r="C580" s="50" t="s">
        <v>1733</v>
      </c>
      <c r="D580" s="50" t="s">
        <v>1734</v>
      </c>
      <c r="E580" s="50" t="s">
        <v>69</v>
      </c>
      <c r="F580" s="50" t="s">
        <v>836</v>
      </c>
      <c r="G580" s="50" t="s">
        <v>71</v>
      </c>
      <c r="H580" s="50" t="s">
        <v>705</v>
      </c>
      <c r="I580" s="49">
        <v>40</v>
      </c>
      <c r="J580" s="49">
        <v>10010</v>
      </c>
      <c r="K580" s="49">
        <v>130</v>
      </c>
      <c r="L580" s="49">
        <v>68810</v>
      </c>
      <c r="M580" s="49">
        <v>138</v>
      </c>
      <c r="N580" s="49">
        <v>74650</v>
      </c>
      <c r="O580" s="49">
        <v>170</v>
      </c>
      <c r="P580" s="49">
        <v>98010</v>
      </c>
      <c r="Q580" s="49">
        <v>170</v>
      </c>
      <c r="R580" s="49">
        <v>98010</v>
      </c>
      <c r="S580" s="49">
        <v>230</v>
      </c>
      <c r="T580" s="49">
        <v>141810</v>
      </c>
      <c r="U580" s="49">
        <v>240</v>
      </c>
      <c r="V580" s="49">
        <v>149110</v>
      </c>
      <c r="W580" s="49">
        <v>230</v>
      </c>
      <c r="X580" s="49">
        <v>141810</v>
      </c>
      <c r="Y580" s="49">
        <v>235</v>
      </c>
      <c r="Z580" s="49">
        <v>145460</v>
      </c>
      <c r="AA580" s="49">
        <v>240</v>
      </c>
      <c r="AB580" s="49">
        <v>149110</v>
      </c>
      <c r="AC580" s="49">
        <v>170</v>
      </c>
      <c r="AD580" s="49">
        <v>98010</v>
      </c>
      <c r="AE580" s="49">
        <v>179</v>
      </c>
      <c r="AF580" s="49">
        <v>104580</v>
      </c>
      <c r="AG580" s="49">
        <v>2172</v>
      </c>
      <c r="AH580" s="49">
        <v>1279380</v>
      </c>
    </row>
    <row r="581" spans="1:34">
      <c r="A581" s="50" t="s">
        <v>50</v>
      </c>
      <c r="B581" s="50" t="s">
        <v>1735</v>
      </c>
      <c r="C581" s="50" t="s">
        <v>1736</v>
      </c>
      <c r="D581" s="50" t="s">
        <v>1737</v>
      </c>
      <c r="E581" s="50" t="s">
        <v>69</v>
      </c>
      <c r="F581" s="50" t="s">
        <v>55</v>
      </c>
      <c r="G581" s="50" t="s">
        <v>71</v>
      </c>
      <c r="H581" s="50" t="s">
        <v>705</v>
      </c>
      <c r="I581" s="49">
        <v>155</v>
      </c>
      <c r="J581" s="49">
        <v>87060</v>
      </c>
      <c r="K581" s="49">
        <v>48</v>
      </c>
      <c r="L581" s="49">
        <v>11930</v>
      </c>
      <c r="M581" s="49">
        <v>56</v>
      </c>
      <c r="N581" s="49">
        <v>16550</v>
      </c>
      <c r="O581" s="49">
        <v>90</v>
      </c>
      <c r="P581" s="49">
        <v>40010</v>
      </c>
      <c r="Q581" s="49">
        <v>118</v>
      </c>
      <c r="R581" s="49">
        <v>60050</v>
      </c>
      <c r="S581" s="49">
        <v>90</v>
      </c>
      <c r="T581" s="49">
        <v>40010</v>
      </c>
      <c r="U581" s="49">
        <v>88</v>
      </c>
      <c r="V581" s="49">
        <v>38630</v>
      </c>
      <c r="W581" s="49">
        <v>31</v>
      </c>
      <c r="X581" s="49">
        <v>7850</v>
      </c>
      <c r="Y581" s="49">
        <v>43</v>
      </c>
      <c r="Z581" s="49">
        <v>10730</v>
      </c>
      <c r="AA581" s="49">
        <v>51</v>
      </c>
      <c r="AB581" s="49">
        <v>13100</v>
      </c>
      <c r="AC581" s="49">
        <v>86</v>
      </c>
      <c r="AD581" s="49">
        <v>37250</v>
      </c>
      <c r="AE581" s="49">
        <v>88</v>
      </c>
      <c r="AF581" s="49">
        <v>38630</v>
      </c>
      <c r="AG581" s="49">
        <v>944</v>
      </c>
      <c r="AH581" s="49">
        <v>401800</v>
      </c>
    </row>
    <row r="582" spans="1:34">
      <c r="A582" s="50" t="s">
        <v>50</v>
      </c>
      <c r="B582" s="50" t="s">
        <v>1738</v>
      </c>
      <c r="C582" s="50" t="s">
        <v>1739</v>
      </c>
      <c r="D582" s="50" t="s">
        <v>1740</v>
      </c>
      <c r="E582" s="50" t="s">
        <v>69</v>
      </c>
      <c r="F582" s="50" t="s">
        <v>808</v>
      </c>
      <c r="G582" s="50" t="s">
        <v>71</v>
      </c>
      <c r="H582" s="50" t="s">
        <v>72</v>
      </c>
      <c r="I582" s="49">
        <v>60</v>
      </c>
      <c r="J582" s="49">
        <v>19310</v>
      </c>
      <c r="K582" s="49">
        <v>105</v>
      </c>
      <c r="L582" s="49">
        <v>50560</v>
      </c>
      <c r="M582" s="49">
        <v>0</v>
      </c>
      <c r="N582" s="49">
        <v>410</v>
      </c>
      <c r="O582" s="49">
        <v>186</v>
      </c>
      <c r="P582" s="49">
        <v>109690</v>
      </c>
      <c r="Q582" s="49">
        <v>90</v>
      </c>
      <c r="R582" s="49">
        <v>40010</v>
      </c>
      <c r="S582" s="49">
        <v>78</v>
      </c>
      <c r="T582" s="49">
        <v>31730</v>
      </c>
      <c r="U582" s="49">
        <v>87</v>
      </c>
      <c r="V582" s="49">
        <v>37940</v>
      </c>
      <c r="W582" s="49">
        <v>90</v>
      </c>
      <c r="X582" s="49">
        <v>40010</v>
      </c>
      <c r="Y582" s="49">
        <v>54</v>
      </c>
      <c r="Z582" s="49">
        <v>15170</v>
      </c>
      <c r="AA582" s="49">
        <v>75</v>
      </c>
      <c r="AB582" s="49">
        <v>29660</v>
      </c>
      <c r="AC582" s="49">
        <v>75</v>
      </c>
      <c r="AD582" s="49">
        <v>29660</v>
      </c>
      <c r="AE582" s="49">
        <v>195</v>
      </c>
      <c r="AF582" s="49">
        <v>116260</v>
      </c>
      <c r="AG582" s="49">
        <v>1095</v>
      </c>
      <c r="AH582" s="49">
        <v>520410</v>
      </c>
    </row>
    <row r="583" spans="1:34">
      <c r="A583" s="50" t="s">
        <v>50</v>
      </c>
      <c r="B583" s="50" t="s">
        <v>1741</v>
      </c>
      <c r="C583" s="50" t="s">
        <v>1742</v>
      </c>
      <c r="D583" s="50" t="s">
        <v>1743</v>
      </c>
      <c r="E583" s="50" t="s">
        <v>69</v>
      </c>
      <c r="F583" s="50" t="s">
        <v>836</v>
      </c>
      <c r="G583" s="50" t="s">
        <v>71</v>
      </c>
      <c r="H583" s="50" t="s">
        <v>705</v>
      </c>
      <c r="I583" s="49">
        <v>690</v>
      </c>
      <c r="J583" s="49">
        <v>493210</v>
      </c>
      <c r="K583" s="49">
        <v>780</v>
      </c>
      <c r="L583" s="49">
        <v>562510</v>
      </c>
      <c r="M583" s="49">
        <v>0</v>
      </c>
      <c r="N583" s="49">
        <v>410</v>
      </c>
      <c r="O583" s="49">
        <v>0</v>
      </c>
      <c r="P583" s="49">
        <v>410</v>
      </c>
      <c r="Q583" s="49">
        <v>0</v>
      </c>
      <c r="R583" s="49">
        <v>410</v>
      </c>
      <c r="S583" s="49">
        <v>0</v>
      </c>
      <c r="T583" s="49">
        <v>410</v>
      </c>
      <c r="U583" s="49">
        <v>0</v>
      </c>
      <c r="V583" s="49">
        <v>410</v>
      </c>
      <c r="W583" s="49">
        <v>0</v>
      </c>
      <c r="X583" s="49">
        <v>410</v>
      </c>
      <c r="Y583" s="49">
        <v>0</v>
      </c>
      <c r="Z583" s="49">
        <v>410</v>
      </c>
      <c r="AA583" s="49">
        <v>0</v>
      </c>
      <c r="AB583" s="49">
        <v>410</v>
      </c>
      <c r="AC583" s="49">
        <v>0</v>
      </c>
      <c r="AD583" s="49">
        <v>410</v>
      </c>
      <c r="AE583" s="49">
        <v>0</v>
      </c>
      <c r="AF583" s="49">
        <v>410</v>
      </c>
      <c r="AG583" s="49">
        <v>1470</v>
      </c>
      <c r="AH583" s="49">
        <v>1059820</v>
      </c>
    </row>
    <row r="584" spans="1:34">
      <c r="A584" s="50" t="s">
        <v>50</v>
      </c>
      <c r="B584" s="50" t="s">
        <v>1744</v>
      </c>
      <c r="C584" s="50" t="s">
        <v>1745</v>
      </c>
      <c r="D584" s="50" t="s">
        <v>1746</v>
      </c>
      <c r="E584" s="50" t="s">
        <v>69</v>
      </c>
      <c r="F584" s="50" t="s">
        <v>877</v>
      </c>
      <c r="G584" s="50" t="s">
        <v>71</v>
      </c>
      <c r="H584" s="50" t="s">
        <v>705</v>
      </c>
      <c r="I584" s="49">
        <v>96</v>
      </c>
      <c r="J584" s="49">
        <v>44150</v>
      </c>
      <c r="K584" s="49">
        <v>216</v>
      </c>
      <c r="L584" s="49">
        <v>131590</v>
      </c>
      <c r="M584" s="49">
        <v>200</v>
      </c>
      <c r="N584" s="49">
        <v>119910</v>
      </c>
      <c r="O584" s="49">
        <v>134</v>
      </c>
      <c r="P584" s="49">
        <v>71730</v>
      </c>
      <c r="Q584" s="49">
        <v>38</v>
      </c>
      <c r="R584" s="49">
        <v>9530</v>
      </c>
      <c r="S584" s="49">
        <v>120</v>
      </c>
      <c r="T584" s="49">
        <v>61510</v>
      </c>
      <c r="U584" s="49">
        <v>100</v>
      </c>
      <c r="V584" s="49">
        <v>46910</v>
      </c>
      <c r="W584" s="49">
        <v>90</v>
      </c>
      <c r="X584" s="49">
        <v>40010</v>
      </c>
      <c r="Y584" s="49">
        <v>92</v>
      </c>
      <c r="Z584" s="49">
        <v>41390</v>
      </c>
      <c r="AA584" s="49">
        <v>240</v>
      </c>
      <c r="AB584" s="49">
        <v>149110</v>
      </c>
      <c r="AC584" s="49">
        <v>180</v>
      </c>
      <c r="AD584" s="49">
        <v>105310</v>
      </c>
      <c r="AE584" s="49">
        <v>230</v>
      </c>
      <c r="AF584" s="49">
        <v>141810</v>
      </c>
      <c r="AG584" s="49">
        <v>1736</v>
      </c>
      <c r="AH584" s="49">
        <v>962960</v>
      </c>
    </row>
    <row r="585" spans="1:34">
      <c r="A585" s="50" t="s">
        <v>50</v>
      </c>
      <c r="B585" s="50" t="s">
        <v>1747</v>
      </c>
      <c r="C585" s="50" t="s">
        <v>1748</v>
      </c>
      <c r="D585" s="50" t="s">
        <v>1749</v>
      </c>
      <c r="E585" s="50" t="s">
        <v>69</v>
      </c>
      <c r="F585" s="50" t="s">
        <v>808</v>
      </c>
      <c r="G585" s="50" t="s">
        <v>71</v>
      </c>
      <c r="H585" s="50" t="s">
        <v>72</v>
      </c>
      <c r="I585" s="49">
        <v>174</v>
      </c>
      <c r="J585" s="49">
        <v>100930</v>
      </c>
      <c r="K585" s="49">
        <v>138</v>
      </c>
      <c r="L585" s="49">
        <v>74650</v>
      </c>
      <c r="M585" s="49">
        <v>15</v>
      </c>
      <c r="N585" s="49">
        <v>4010</v>
      </c>
      <c r="O585" s="49">
        <v>6</v>
      </c>
      <c r="P585" s="49">
        <v>1850</v>
      </c>
      <c r="Q585" s="49">
        <v>501</v>
      </c>
      <c r="R585" s="49">
        <v>347680</v>
      </c>
      <c r="S585" s="49">
        <v>531</v>
      </c>
      <c r="T585" s="49">
        <v>370780</v>
      </c>
      <c r="U585" s="49">
        <v>900</v>
      </c>
      <c r="V585" s="49">
        <v>654910</v>
      </c>
      <c r="W585" s="49">
        <v>80</v>
      </c>
      <c r="X585" s="49">
        <v>33110</v>
      </c>
      <c r="Y585" s="49">
        <v>120</v>
      </c>
      <c r="Z585" s="49">
        <v>61510</v>
      </c>
      <c r="AA585" s="49">
        <v>219</v>
      </c>
      <c r="AB585" s="49">
        <v>133780</v>
      </c>
      <c r="AC585" s="49">
        <v>306</v>
      </c>
      <c r="AD585" s="49">
        <v>197530</v>
      </c>
      <c r="AE585" s="49">
        <v>360</v>
      </c>
      <c r="AF585" s="49">
        <v>239110</v>
      </c>
      <c r="AG585" s="49">
        <v>3350</v>
      </c>
      <c r="AH585" s="49">
        <v>2219850</v>
      </c>
    </row>
    <row r="586" spans="1:34">
      <c r="A586" s="50" t="s">
        <v>50</v>
      </c>
      <c r="B586" s="50" t="s">
        <v>1750</v>
      </c>
      <c r="C586" s="50" t="s">
        <v>1751</v>
      </c>
      <c r="D586" s="50" t="s">
        <v>1752</v>
      </c>
      <c r="E586" s="50" t="s">
        <v>69</v>
      </c>
      <c r="F586" s="50" t="s">
        <v>903</v>
      </c>
      <c r="G586" s="50" t="s">
        <v>71</v>
      </c>
      <c r="H586" s="50" t="s">
        <v>72</v>
      </c>
      <c r="I586" s="49">
        <v>84</v>
      </c>
      <c r="J586" s="49">
        <v>35870</v>
      </c>
      <c r="K586" s="49">
        <v>0</v>
      </c>
      <c r="L586" s="49">
        <v>410</v>
      </c>
      <c r="M586" s="49">
        <v>0</v>
      </c>
      <c r="N586" s="49">
        <v>410</v>
      </c>
      <c r="O586" s="49">
        <v>0</v>
      </c>
      <c r="P586" s="49">
        <v>410</v>
      </c>
      <c r="Q586" s="49">
        <v>0</v>
      </c>
      <c r="R586" s="49">
        <v>410</v>
      </c>
      <c r="S586" s="49">
        <v>0</v>
      </c>
      <c r="T586" s="49">
        <v>410</v>
      </c>
      <c r="U586" s="49">
        <v>0</v>
      </c>
      <c r="V586" s="49">
        <v>410</v>
      </c>
      <c r="W586" s="49">
        <v>0</v>
      </c>
      <c r="X586" s="49">
        <v>410</v>
      </c>
      <c r="Y586" s="49">
        <v>1656</v>
      </c>
      <c r="Z586" s="49">
        <v>1269830</v>
      </c>
      <c r="AA586" s="49">
        <v>36</v>
      </c>
      <c r="AB586" s="49">
        <v>9050</v>
      </c>
      <c r="AC586" s="49">
        <v>2364</v>
      </c>
      <c r="AD586" s="49">
        <v>1850390</v>
      </c>
      <c r="AE586" s="49">
        <v>3864</v>
      </c>
      <c r="AF586" s="49">
        <v>3080390</v>
      </c>
      <c r="AG586" s="49">
        <v>8004</v>
      </c>
      <c r="AH586" s="49">
        <v>6248400</v>
      </c>
    </row>
    <row r="587" spans="1:34">
      <c r="A587" s="50" t="s">
        <v>50</v>
      </c>
      <c r="B587" s="50" t="s">
        <v>1753</v>
      </c>
      <c r="C587" s="50" t="s">
        <v>1754</v>
      </c>
      <c r="D587" s="50" t="s">
        <v>1755</v>
      </c>
      <c r="E587" s="50" t="s">
        <v>69</v>
      </c>
      <c r="F587" s="50" t="s">
        <v>877</v>
      </c>
      <c r="G587" s="50" t="s">
        <v>71</v>
      </c>
      <c r="H587" s="50" t="s">
        <v>705</v>
      </c>
      <c r="I587" s="49">
        <v>0</v>
      </c>
      <c r="J587" s="49">
        <v>410</v>
      </c>
      <c r="K587" s="49">
        <v>0</v>
      </c>
      <c r="L587" s="49">
        <v>410</v>
      </c>
      <c r="M587" s="49">
        <v>0</v>
      </c>
      <c r="N587" s="49">
        <v>410</v>
      </c>
      <c r="O587" s="49">
        <v>0</v>
      </c>
      <c r="P587" s="49">
        <v>410</v>
      </c>
      <c r="Q587" s="49">
        <v>0</v>
      </c>
      <c r="R587" s="49">
        <v>410</v>
      </c>
      <c r="S587" s="49">
        <v>0</v>
      </c>
      <c r="T587" s="49">
        <v>410</v>
      </c>
      <c r="U587" s="49">
        <v>0</v>
      </c>
      <c r="V587" s="49">
        <v>410</v>
      </c>
      <c r="W587" s="49">
        <v>0</v>
      </c>
      <c r="X587" s="49">
        <v>410</v>
      </c>
      <c r="Y587" s="49">
        <v>0</v>
      </c>
      <c r="Z587" s="49">
        <v>410</v>
      </c>
      <c r="AA587" s="49">
        <v>0</v>
      </c>
      <c r="AB587" s="49">
        <v>410</v>
      </c>
      <c r="AC587" s="49">
        <v>0</v>
      </c>
      <c r="AD587" s="49">
        <v>410</v>
      </c>
      <c r="AE587" s="49">
        <v>0</v>
      </c>
      <c r="AF587" s="49">
        <v>410</v>
      </c>
      <c r="AG587" s="49">
        <v>0</v>
      </c>
      <c r="AH587" s="49">
        <v>4920</v>
      </c>
    </row>
    <row r="588" spans="1:34">
      <c r="A588" s="50" t="s">
        <v>50</v>
      </c>
      <c r="B588" s="50" t="s">
        <v>1756</v>
      </c>
      <c r="C588" s="50" t="s">
        <v>1757</v>
      </c>
      <c r="D588" s="50" t="s">
        <v>1758</v>
      </c>
      <c r="E588" s="50" t="s">
        <v>54</v>
      </c>
      <c r="F588" s="50" t="s">
        <v>55</v>
      </c>
      <c r="G588" s="50" t="s">
        <v>56</v>
      </c>
      <c r="H588" s="50" t="s">
        <v>55</v>
      </c>
      <c r="M588" s="49">
        <v>0</v>
      </c>
      <c r="N588" s="49">
        <v>0</v>
      </c>
      <c r="S588" s="49">
        <v>0</v>
      </c>
      <c r="T588" s="49">
        <v>0</v>
      </c>
      <c r="Y588" s="49">
        <v>0</v>
      </c>
      <c r="Z588" s="49">
        <v>0</v>
      </c>
      <c r="AE588" s="49">
        <v>0</v>
      </c>
      <c r="AF588" s="49">
        <v>0</v>
      </c>
      <c r="AG588" s="49">
        <v>0</v>
      </c>
      <c r="AH588" s="49">
        <v>0</v>
      </c>
    </row>
    <row r="589" spans="1:34">
      <c r="A589" s="50" t="s">
        <v>50</v>
      </c>
      <c r="B589" s="50" t="s">
        <v>1759</v>
      </c>
      <c r="C589" s="50" t="s">
        <v>1760</v>
      </c>
      <c r="D589" s="50" t="s">
        <v>1761</v>
      </c>
      <c r="E589" s="50" t="s">
        <v>54</v>
      </c>
      <c r="F589" s="50" t="s">
        <v>55</v>
      </c>
      <c r="G589" s="50" t="s">
        <v>56</v>
      </c>
      <c r="H589" s="50" t="s">
        <v>55</v>
      </c>
      <c r="M589" s="49">
        <v>0</v>
      </c>
      <c r="N589" s="49">
        <v>990</v>
      </c>
      <c r="S589" s="49">
        <v>0</v>
      </c>
      <c r="T589" s="49">
        <v>990</v>
      </c>
      <c r="Y589" s="49">
        <v>0</v>
      </c>
      <c r="Z589" s="49">
        <v>990</v>
      </c>
      <c r="AE589" s="49">
        <v>0</v>
      </c>
      <c r="AF589" s="49">
        <v>990</v>
      </c>
      <c r="AG589" s="49">
        <v>0</v>
      </c>
      <c r="AH589" s="49">
        <v>3960</v>
      </c>
    </row>
    <row r="590" spans="1:34">
      <c r="A590" s="50" t="s">
        <v>50</v>
      </c>
      <c r="B590" s="50" t="s">
        <v>1762</v>
      </c>
      <c r="C590" s="50" t="s">
        <v>1763</v>
      </c>
      <c r="D590" s="50" t="s">
        <v>1764</v>
      </c>
      <c r="E590" s="50" t="s">
        <v>54</v>
      </c>
      <c r="F590" s="50" t="s">
        <v>55</v>
      </c>
      <c r="G590" s="50" t="s">
        <v>56</v>
      </c>
      <c r="H590" s="50" t="s">
        <v>55</v>
      </c>
      <c r="M590" s="49">
        <v>0</v>
      </c>
      <c r="N590" s="49">
        <v>990</v>
      </c>
      <c r="S590" s="49">
        <v>0</v>
      </c>
      <c r="T590" s="49">
        <v>990</v>
      </c>
      <c r="Y590" s="49">
        <v>0</v>
      </c>
      <c r="Z590" s="49">
        <v>990</v>
      </c>
      <c r="AE590" s="49">
        <v>0</v>
      </c>
      <c r="AF590" s="49">
        <v>990</v>
      </c>
      <c r="AG590" s="49">
        <v>0</v>
      </c>
      <c r="AH590" s="49">
        <v>3960</v>
      </c>
    </row>
    <row r="591" spans="1:34">
      <c r="A591" s="50" t="s">
        <v>50</v>
      </c>
      <c r="B591" s="50" t="s">
        <v>1765</v>
      </c>
      <c r="C591" s="50" t="s">
        <v>1766</v>
      </c>
      <c r="D591" s="50" t="s">
        <v>1767</v>
      </c>
      <c r="E591" s="50" t="s">
        <v>54</v>
      </c>
      <c r="F591" s="50" t="s">
        <v>55</v>
      </c>
      <c r="G591" s="50" t="s">
        <v>56</v>
      </c>
      <c r="H591" s="50" t="s">
        <v>55</v>
      </c>
      <c r="M591" s="49">
        <v>0</v>
      </c>
      <c r="N591" s="49">
        <v>990</v>
      </c>
      <c r="S591" s="49">
        <v>0</v>
      </c>
      <c r="T591" s="49">
        <v>990</v>
      </c>
      <c r="Y591" s="49">
        <v>0</v>
      </c>
      <c r="Z591" s="49">
        <v>990</v>
      </c>
      <c r="AE591" s="49">
        <v>0</v>
      </c>
      <c r="AF591" s="49">
        <v>990</v>
      </c>
      <c r="AG591" s="49">
        <v>0</v>
      </c>
      <c r="AH591" s="49">
        <v>3960</v>
      </c>
    </row>
    <row r="592" spans="1:34">
      <c r="A592" s="50" t="s">
        <v>50</v>
      </c>
      <c r="B592" s="50" t="s">
        <v>1768</v>
      </c>
      <c r="C592" s="50" t="s">
        <v>1769</v>
      </c>
      <c r="D592" s="50" t="s">
        <v>1770</v>
      </c>
      <c r="E592" s="50" t="s">
        <v>69</v>
      </c>
      <c r="F592" s="50" t="s">
        <v>808</v>
      </c>
      <c r="G592" s="50" t="s">
        <v>71</v>
      </c>
      <c r="H592" s="50" t="s">
        <v>705</v>
      </c>
      <c r="I592" s="49">
        <v>65</v>
      </c>
      <c r="J592" s="49">
        <v>22760</v>
      </c>
      <c r="K592" s="49">
        <v>40</v>
      </c>
      <c r="L592" s="49">
        <v>10010</v>
      </c>
      <c r="M592" s="49">
        <v>50</v>
      </c>
      <c r="N592" s="49">
        <v>12410</v>
      </c>
      <c r="O592" s="49">
        <v>56</v>
      </c>
      <c r="P592" s="49">
        <v>16550</v>
      </c>
      <c r="Q592" s="49">
        <v>120</v>
      </c>
      <c r="R592" s="49">
        <v>61510</v>
      </c>
      <c r="S592" s="49">
        <v>147</v>
      </c>
      <c r="T592" s="49">
        <v>81220</v>
      </c>
      <c r="U592" s="49">
        <v>106</v>
      </c>
      <c r="V592" s="49">
        <v>51290</v>
      </c>
      <c r="W592" s="49">
        <v>68</v>
      </c>
      <c r="X592" s="49">
        <v>24830</v>
      </c>
      <c r="Y592" s="49">
        <v>75</v>
      </c>
      <c r="Z592" s="49">
        <v>29660</v>
      </c>
      <c r="AA592" s="49">
        <v>46</v>
      </c>
      <c r="AB592" s="49">
        <v>11450</v>
      </c>
      <c r="AC592" s="49">
        <v>98</v>
      </c>
      <c r="AD592" s="49">
        <v>45530</v>
      </c>
      <c r="AE592" s="49">
        <v>111</v>
      </c>
      <c r="AF592" s="49">
        <v>54940</v>
      </c>
      <c r="AG592" s="49">
        <v>982</v>
      </c>
      <c r="AH592" s="49">
        <v>422160</v>
      </c>
    </row>
    <row r="593" spans="1:34">
      <c r="A593" s="50" t="s">
        <v>50</v>
      </c>
      <c r="B593" s="50" t="s">
        <v>1771</v>
      </c>
      <c r="C593" s="50" t="s">
        <v>1772</v>
      </c>
      <c r="D593" s="50" t="s">
        <v>1773</v>
      </c>
      <c r="E593" s="50" t="s">
        <v>54</v>
      </c>
      <c r="F593" s="50" t="s">
        <v>55</v>
      </c>
      <c r="G593" s="50" t="s">
        <v>56</v>
      </c>
      <c r="H593" s="50" t="s">
        <v>55</v>
      </c>
      <c r="M593" s="49">
        <v>24</v>
      </c>
      <c r="N593" s="49">
        <v>5310</v>
      </c>
      <c r="S593" s="49">
        <v>24</v>
      </c>
      <c r="T593" s="49">
        <v>5310</v>
      </c>
      <c r="Y593" s="49">
        <v>24</v>
      </c>
      <c r="Z593" s="49">
        <v>5310</v>
      </c>
      <c r="AE593" s="49">
        <v>24</v>
      </c>
      <c r="AF593" s="49">
        <v>5310</v>
      </c>
      <c r="AG593" s="49">
        <v>96</v>
      </c>
      <c r="AH593" s="49">
        <v>21240</v>
      </c>
    </row>
    <row r="594" spans="1:34">
      <c r="A594" s="50" t="s">
        <v>50</v>
      </c>
      <c r="B594" s="50" t="s">
        <v>1774</v>
      </c>
      <c r="C594" s="50" t="s">
        <v>1775</v>
      </c>
      <c r="D594" s="50" t="s">
        <v>1776</v>
      </c>
      <c r="E594" s="50" t="s">
        <v>54</v>
      </c>
      <c r="F594" s="50" t="s">
        <v>55</v>
      </c>
      <c r="G594" s="50" t="s">
        <v>56</v>
      </c>
      <c r="H594" s="50" t="s">
        <v>55</v>
      </c>
      <c r="M594" s="49">
        <v>24</v>
      </c>
      <c r="N594" s="49">
        <v>5310</v>
      </c>
      <c r="S594" s="49">
        <v>24</v>
      </c>
      <c r="T594" s="49">
        <v>5310</v>
      </c>
      <c r="Y594" s="49">
        <v>24</v>
      </c>
      <c r="Z594" s="49">
        <v>5310</v>
      </c>
      <c r="AE594" s="49">
        <v>24</v>
      </c>
      <c r="AF594" s="49">
        <v>5310</v>
      </c>
      <c r="AG594" s="49">
        <v>96</v>
      </c>
      <c r="AH594" s="49">
        <v>21240</v>
      </c>
    </row>
    <row r="595" spans="1:34">
      <c r="A595" s="50" t="s">
        <v>50</v>
      </c>
      <c r="B595" s="50" t="s">
        <v>1777</v>
      </c>
      <c r="C595" s="50" t="s">
        <v>1778</v>
      </c>
      <c r="D595" s="50" t="s">
        <v>1779</v>
      </c>
      <c r="E595" s="50" t="s">
        <v>54</v>
      </c>
      <c r="F595" s="50" t="s">
        <v>55</v>
      </c>
      <c r="G595" s="50" t="s">
        <v>56</v>
      </c>
      <c r="H595" s="50" t="s">
        <v>55</v>
      </c>
      <c r="M595" s="49">
        <v>18</v>
      </c>
      <c r="N595" s="49">
        <v>0</v>
      </c>
      <c r="S595" s="49">
        <v>18</v>
      </c>
      <c r="T595" s="49">
        <v>0</v>
      </c>
      <c r="Y595" s="49">
        <v>18</v>
      </c>
      <c r="Z595" s="49">
        <v>0</v>
      </c>
      <c r="AE595" s="49">
        <v>18</v>
      </c>
      <c r="AF595" s="49">
        <v>0</v>
      </c>
      <c r="AG595" s="49">
        <v>72</v>
      </c>
      <c r="AH595" s="49">
        <v>0</v>
      </c>
    </row>
    <row r="596" spans="1:34">
      <c r="A596" s="50" t="s">
        <v>50</v>
      </c>
      <c r="B596" s="50" t="s">
        <v>1780</v>
      </c>
      <c r="C596" s="50" t="s">
        <v>1781</v>
      </c>
      <c r="D596" s="50" t="s">
        <v>1782</v>
      </c>
      <c r="E596" s="50" t="s">
        <v>69</v>
      </c>
      <c r="F596" s="50" t="s">
        <v>808</v>
      </c>
      <c r="G596" s="50" t="s">
        <v>71</v>
      </c>
      <c r="H596" s="50" t="s">
        <v>705</v>
      </c>
      <c r="I596" s="49">
        <v>0</v>
      </c>
      <c r="J596" s="49">
        <v>410</v>
      </c>
      <c r="K596" s="49">
        <v>0</v>
      </c>
      <c r="L596" s="49">
        <v>410</v>
      </c>
      <c r="M596" s="49">
        <v>0</v>
      </c>
      <c r="N596" s="49">
        <v>410</v>
      </c>
      <c r="O596" s="49">
        <v>0</v>
      </c>
      <c r="P596" s="49">
        <v>410</v>
      </c>
      <c r="Q596" s="49">
        <v>0</v>
      </c>
      <c r="R596" s="49">
        <v>410</v>
      </c>
      <c r="S596" s="49">
        <v>0</v>
      </c>
      <c r="T596" s="49">
        <v>410</v>
      </c>
      <c r="U596" s="49">
        <v>0</v>
      </c>
      <c r="V596" s="49">
        <v>410</v>
      </c>
      <c r="W596" s="49">
        <v>0</v>
      </c>
      <c r="X596" s="49">
        <v>410</v>
      </c>
      <c r="Y596" s="49">
        <v>0</v>
      </c>
      <c r="Z596" s="49">
        <v>410</v>
      </c>
      <c r="AA596" s="49">
        <v>0</v>
      </c>
      <c r="AB596" s="49">
        <v>410</v>
      </c>
      <c r="AC596" s="49">
        <v>0</v>
      </c>
      <c r="AD596" s="49">
        <v>410</v>
      </c>
      <c r="AE596" s="49">
        <v>0</v>
      </c>
      <c r="AF596" s="49">
        <v>410</v>
      </c>
      <c r="AG596" s="49">
        <v>0</v>
      </c>
      <c r="AH596" s="49">
        <v>4920</v>
      </c>
    </row>
    <row r="597" spans="1:34">
      <c r="A597" s="50" t="s">
        <v>50</v>
      </c>
      <c r="B597" s="50" t="s">
        <v>1783</v>
      </c>
      <c r="C597" s="50" t="s">
        <v>1784</v>
      </c>
      <c r="D597" s="50" t="s">
        <v>1785</v>
      </c>
      <c r="E597" s="50" t="s">
        <v>69</v>
      </c>
      <c r="F597" s="50" t="s">
        <v>808</v>
      </c>
      <c r="G597" s="50" t="s">
        <v>71</v>
      </c>
      <c r="H597" s="50" t="s">
        <v>72</v>
      </c>
      <c r="I597" s="49">
        <v>45</v>
      </c>
      <c r="J597" s="49">
        <v>11210</v>
      </c>
      <c r="K597" s="49">
        <v>99</v>
      </c>
      <c r="L597" s="49">
        <v>46220</v>
      </c>
      <c r="M597" s="49">
        <v>42</v>
      </c>
      <c r="N597" s="49">
        <v>10490</v>
      </c>
      <c r="O597" s="49">
        <v>42</v>
      </c>
      <c r="P597" s="49">
        <v>10490</v>
      </c>
      <c r="Q597" s="49">
        <v>36</v>
      </c>
      <c r="R597" s="49">
        <v>9050</v>
      </c>
      <c r="S597" s="49">
        <v>36</v>
      </c>
      <c r="T597" s="49">
        <v>9050</v>
      </c>
      <c r="U597" s="49">
        <v>45</v>
      </c>
      <c r="V597" s="49">
        <v>11210</v>
      </c>
      <c r="W597" s="49">
        <v>36</v>
      </c>
      <c r="X597" s="49">
        <v>9050</v>
      </c>
      <c r="Y597" s="49">
        <v>10</v>
      </c>
      <c r="Z597" s="49">
        <v>2810</v>
      </c>
      <c r="AA597" s="49">
        <v>39</v>
      </c>
      <c r="AB597" s="49">
        <v>9770</v>
      </c>
      <c r="AC597" s="49">
        <v>36</v>
      </c>
      <c r="AD597" s="49">
        <v>9050</v>
      </c>
      <c r="AE597" s="49">
        <v>42</v>
      </c>
      <c r="AF597" s="49">
        <v>10490</v>
      </c>
      <c r="AG597" s="49">
        <v>508</v>
      </c>
      <c r="AH597" s="49">
        <v>148890</v>
      </c>
    </row>
    <row r="598" spans="1:34">
      <c r="A598" s="50" t="s">
        <v>50</v>
      </c>
      <c r="B598" s="50" t="s">
        <v>1786</v>
      </c>
      <c r="C598" s="50" t="s">
        <v>1787</v>
      </c>
      <c r="D598" s="50" t="s">
        <v>1788</v>
      </c>
      <c r="E598" s="50" t="s">
        <v>54</v>
      </c>
      <c r="F598" s="50" t="s">
        <v>55</v>
      </c>
      <c r="G598" s="50" t="s">
        <v>56</v>
      </c>
      <c r="H598" s="50" t="s">
        <v>55</v>
      </c>
      <c r="M598" s="49">
        <v>18</v>
      </c>
      <c r="N598" s="49">
        <v>4230</v>
      </c>
      <c r="S598" s="49">
        <v>18</v>
      </c>
      <c r="T598" s="49">
        <v>4230</v>
      </c>
      <c r="Y598" s="49">
        <v>18</v>
      </c>
      <c r="Z598" s="49">
        <v>4230</v>
      </c>
      <c r="AE598" s="49">
        <v>18</v>
      </c>
      <c r="AF598" s="49">
        <v>4230</v>
      </c>
      <c r="AG598" s="49">
        <v>72</v>
      </c>
      <c r="AH598" s="49">
        <v>16920</v>
      </c>
    </row>
    <row r="599" spans="1:34">
      <c r="A599" s="50" t="s">
        <v>50</v>
      </c>
      <c r="B599" s="50" t="s">
        <v>1789</v>
      </c>
      <c r="C599" s="50" t="s">
        <v>1790</v>
      </c>
      <c r="D599" s="50" t="s">
        <v>1791</v>
      </c>
      <c r="E599" s="50" t="s">
        <v>54</v>
      </c>
      <c r="F599" s="50" t="s">
        <v>55</v>
      </c>
      <c r="G599" s="50" t="s">
        <v>56</v>
      </c>
      <c r="H599" s="50" t="s">
        <v>55</v>
      </c>
      <c r="M599" s="49">
        <v>18</v>
      </c>
      <c r="N599" s="49">
        <v>0</v>
      </c>
      <c r="S599" s="49">
        <v>18</v>
      </c>
      <c r="T599" s="49">
        <v>0</v>
      </c>
      <c r="Y599" s="49">
        <v>18</v>
      </c>
      <c r="Z599" s="49">
        <v>0</v>
      </c>
      <c r="AE599" s="49">
        <v>18</v>
      </c>
      <c r="AF599" s="49">
        <v>0</v>
      </c>
      <c r="AG599" s="49">
        <v>72</v>
      </c>
      <c r="AH599" s="49">
        <v>0</v>
      </c>
    </row>
    <row r="600" spans="1:34">
      <c r="A600" s="50" t="s">
        <v>50</v>
      </c>
      <c r="B600" s="50" t="s">
        <v>1792</v>
      </c>
      <c r="C600" s="50" t="s">
        <v>1793</v>
      </c>
      <c r="D600" s="50" t="s">
        <v>1794</v>
      </c>
      <c r="E600" s="50" t="s">
        <v>54</v>
      </c>
      <c r="F600" s="50" t="s">
        <v>55</v>
      </c>
      <c r="G600" s="50" t="s">
        <v>56</v>
      </c>
      <c r="H600" s="50" t="s">
        <v>55</v>
      </c>
      <c r="M600" s="49">
        <v>30</v>
      </c>
      <c r="N600" s="49">
        <v>6390</v>
      </c>
      <c r="S600" s="49">
        <v>30</v>
      </c>
      <c r="T600" s="49">
        <v>6390</v>
      </c>
      <c r="Y600" s="49">
        <v>30</v>
      </c>
      <c r="Z600" s="49">
        <v>6390</v>
      </c>
      <c r="AE600" s="49">
        <v>30</v>
      </c>
      <c r="AF600" s="49">
        <v>6390</v>
      </c>
      <c r="AG600" s="49">
        <v>120</v>
      </c>
      <c r="AH600" s="49">
        <v>25560</v>
      </c>
    </row>
    <row r="601" spans="1:34">
      <c r="A601" s="50" t="s">
        <v>50</v>
      </c>
      <c r="B601" s="50" t="s">
        <v>1795</v>
      </c>
      <c r="C601" s="50" t="s">
        <v>1796</v>
      </c>
      <c r="D601" s="50" t="s">
        <v>1797</v>
      </c>
      <c r="E601" s="50" t="s">
        <v>54</v>
      </c>
      <c r="F601" s="50" t="s">
        <v>55</v>
      </c>
      <c r="G601" s="50" t="s">
        <v>56</v>
      </c>
      <c r="H601" s="50" t="s">
        <v>55</v>
      </c>
      <c r="M601" s="49">
        <v>30</v>
      </c>
      <c r="N601" s="49">
        <v>6390</v>
      </c>
      <c r="S601" s="49">
        <v>30</v>
      </c>
      <c r="T601" s="49">
        <v>6390</v>
      </c>
      <c r="Y601" s="49">
        <v>30</v>
      </c>
      <c r="Z601" s="49">
        <v>6390</v>
      </c>
      <c r="AE601" s="49">
        <v>30</v>
      </c>
      <c r="AF601" s="49">
        <v>6390</v>
      </c>
      <c r="AG601" s="49">
        <v>120</v>
      </c>
      <c r="AH601" s="49">
        <v>25560</v>
      </c>
    </row>
    <row r="602" spans="1:34">
      <c r="A602" s="50" t="s">
        <v>50</v>
      </c>
      <c r="B602" s="50" t="s">
        <v>1798</v>
      </c>
      <c r="C602" s="50" t="s">
        <v>1799</v>
      </c>
      <c r="D602" s="50" t="s">
        <v>1800</v>
      </c>
      <c r="E602" s="50" t="s">
        <v>69</v>
      </c>
      <c r="F602" s="50" t="s">
        <v>877</v>
      </c>
      <c r="G602" s="50" t="s">
        <v>71</v>
      </c>
      <c r="H602" s="50" t="s">
        <v>72</v>
      </c>
      <c r="I602" s="49">
        <v>0</v>
      </c>
      <c r="J602" s="49">
        <v>0</v>
      </c>
      <c r="K602" s="49">
        <v>0</v>
      </c>
      <c r="L602" s="49">
        <v>0</v>
      </c>
      <c r="M602" s="49">
        <v>0</v>
      </c>
      <c r="N602" s="49">
        <v>0</v>
      </c>
      <c r="O602" s="49">
        <v>0</v>
      </c>
      <c r="P602" s="49">
        <v>0</v>
      </c>
      <c r="Q602" s="49">
        <v>0</v>
      </c>
      <c r="R602" s="49">
        <v>0</v>
      </c>
      <c r="S602" s="49">
        <v>0</v>
      </c>
      <c r="T602" s="49">
        <v>0</v>
      </c>
      <c r="U602" s="49">
        <v>0</v>
      </c>
      <c r="V602" s="49">
        <v>0</v>
      </c>
      <c r="W602" s="49">
        <v>0</v>
      </c>
      <c r="X602" s="49">
        <v>0</v>
      </c>
      <c r="Y602" s="49">
        <v>0</v>
      </c>
      <c r="Z602" s="49">
        <v>0</v>
      </c>
      <c r="AA602" s="49">
        <v>0</v>
      </c>
      <c r="AB602" s="49">
        <v>0</v>
      </c>
      <c r="AC602" s="49">
        <v>0</v>
      </c>
      <c r="AD602" s="49">
        <v>0</v>
      </c>
      <c r="AE602" s="49">
        <v>0</v>
      </c>
      <c r="AF602" s="49">
        <v>0</v>
      </c>
      <c r="AG602" s="49">
        <v>0</v>
      </c>
      <c r="AH602" s="49">
        <v>0</v>
      </c>
    </row>
    <row r="603" spans="1:34">
      <c r="A603" s="50" t="s">
        <v>50</v>
      </c>
      <c r="B603" s="50" t="s">
        <v>1801</v>
      </c>
      <c r="C603" s="50" t="s">
        <v>1802</v>
      </c>
      <c r="D603" s="50" t="s">
        <v>1800</v>
      </c>
      <c r="E603" s="50" t="s">
        <v>69</v>
      </c>
      <c r="F603" s="50" t="s">
        <v>877</v>
      </c>
      <c r="G603" s="50" t="s">
        <v>71</v>
      </c>
      <c r="H603" s="50" t="s">
        <v>72</v>
      </c>
      <c r="I603" s="49">
        <v>0</v>
      </c>
      <c r="J603" s="49">
        <v>0</v>
      </c>
      <c r="K603" s="49">
        <v>0</v>
      </c>
      <c r="L603" s="49">
        <v>0</v>
      </c>
      <c r="M603" s="49">
        <v>0</v>
      </c>
      <c r="N603" s="49">
        <v>0</v>
      </c>
      <c r="O603" s="49">
        <v>0</v>
      </c>
      <c r="P603" s="49">
        <v>0</v>
      </c>
      <c r="Q603" s="49">
        <v>0</v>
      </c>
      <c r="R603" s="49">
        <v>0</v>
      </c>
      <c r="S603" s="49">
        <v>0</v>
      </c>
      <c r="T603" s="49">
        <v>0</v>
      </c>
      <c r="U603" s="49">
        <v>0</v>
      </c>
      <c r="V603" s="49">
        <v>0</v>
      </c>
      <c r="W603" s="49">
        <v>0</v>
      </c>
      <c r="X603" s="49">
        <v>0</v>
      </c>
      <c r="Y603" s="49">
        <v>0</v>
      </c>
      <c r="Z603" s="49">
        <v>0</v>
      </c>
      <c r="AA603" s="49">
        <v>0</v>
      </c>
      <c r="AB603" s="49">
        <v>0</v>
      </c>
      <c r="AC603" s="49">
        <v>0</v>
      </c>
      <c r="AD603" s="49">
        <v>0</v>
      </c>
      <c r="AE603" s="49">
        <v>0</v>
      </c>
      <c r="AF603" s="49">
        <v>0</v>
      </c>
      <c r="AG603" s="49">
        <v>0</v>
      </c>
      <c r="AH603" s="49">
        <v>0</v>
      </c>
    </row>
    <row r="604" spans="1:34">
      <c r="A604" s="50" t="s">
        <v>50</v>
      </c>
      <c r="B604" s="50" t="s">
        <v>1803</v>
      </c>
      <c r="C604" s="50" t="s">
        <v>1804</v>
      </c>
      <c r="D604" s="50" t="s">
        <v>1805</v>
      </c>
      <c r="E604" s="50" t="s">
        <v>902</v>
      </c>
      <c r="F604" s="50" t="s">
        <v>903</v>
      </c>
      <c r="G604" s="50" t="s">
        <v>71</v>
      </c>
      <c r="H604" s="50" t="s">
        <v>705</v>
      </c>
      <c r="I604" s="49">
        <v>432</v>
      </c>
      <c r="J604" s="49">
        <v>203550</v>
      </c>
      <c r="K604" s="49">
        <v>336</v>
      </c>
      <c r="L604" s="49">
        <v>158430</v>
      </c>
      <c r="M604" s="49">
        <v>300</v>
      </c>
      <c r="N604" s="49">
        <v>141510</v>
      </c>
      <c r="O604" s="49">
        <v>312</v>
      </c>
      <c r="P604" s="49">
        <v>147150</v>
      </c>
      <c r="Q604" s="49">
        <v>276</v>
      </c>
      <c r="R604" s="49">
        <v>130230</v>
      </c>
      <c r="S604" s="49">
        <v>24</v>
      </c>
      <c r="T604" s="49">
        <v>11790</v>
      </c>
      <c r="U604" s="49">
        <v>200</v>
      </c>
      <c r="V604" s="49">
        <v>94510</v>
      </c>
      <c r="W604" s="49">
        <v>0</v>
      </c>
      <c r="X604" s="49">
        <v>510</v>
      </c>
      <c r="Y604" s="49">
        <v>0</v>
      </c>
      <c r="Z604" s="49">
        <v>510</v>
      </c>
      <c r="AA604" s="49">
        <v>0</v>
      </c>
      <c r="AB604" s="49">
        <v>510</v>
      </c>
      <c r="AC604" s="49">
        <v>0</v>
      </c>
      <c r="AD604" s="49">
        <v>510</v>
      </c>
      <c r="AE604" s="49">
        <v>0</v>
      </c>
      <c r="AF604" s="49">
        <v>510</v>
      </c>
      <c r="AG604" s="49">
        <v>1880</v>
      </c>
      <c r="AH604" s="49">
        <v>889720</v>
      </c>
    </row>
    <row r="605" spans="1:34">
      <c r="A605" s="50" t="s">
        <v>50</v>
      </c>
      <c r="B605" s="50" t="s">
        <v>1806</v>
      </c>
      <c r="C605" s="50" t="s">
        <v>1807</v>
      </c>
      <c r="D605" s="50" t="s">
        <v>1808</v>
      </c>
      <c r="E605" s="50" t="s">
        <v>69</v>
      </c>
      <c r="F605" s="50" t="s">
        <v>55</v>
      </c>
      <c r="G605" s="50" t="s">
        <v>56</v>
      </c>
      <c r="H605" s="50" t="s">
        <v>55</v>
      </c>
      <c r="M605" s="49">
        <v>60</v>
      </c>
      <c r="N605" s="49">
        <v>0</v>
      </c>
      <c r="S605" s="49">
        <v>60</v>
      </c>
      <c r="T605" s="49">
        <v>0</v>
      </c>
      <c r="Y605" s="49">
        <v>60</v>
      </c>
      <c r="Z605" s="49">
        <v>0</v>
      </c>
      <c r="AE605" s="49">
        <v>60</v>
      </c>
      <c r="AF605" s="49">
        <v>0</v>
      </c>
      <c r="AG605" s="49">
        <v>240</v>
      </c>
      <c r="AH605" s="49">
        <v>0</v>
      </c>
    </row>
    <row r="606" spans="1:34">
      <c r="A606" s="50" t="s">
        <v>50</v>
      </c>
      <c r="B606" s="50" t="s">
        <v>1809</v>
      </c>
      <c r="C606" s="50" t="s">
        <v>1810</v>
      </c>
      <c r="D606" s="50" t="s">
        <v>1811</v>
      </c>
      <c r="E606" s="50" t="s">
        <v>69</v>
      </c>
      <c r="F606" s="50" t="s">
        <v>808</v>
      </c>
      <c r="G606" s="50" t="s">
        <v>71</v>
      </c>
      <c r="H606" s="50" t="s">
        <v>72</v>
      </c>
      <c r="I606" s="49">
        <v>0</v>
      </c>
      <c r="J606" s="49">
        <v>0</v>
      </c>
      <c r="K606" s="49">
        <v>0</v>
      </c>
      <c r="L606" s="49">
        <v>0</v>
      </c>
      <c r="M606" s="49">
        <v>0</v>
      </c>
      <c r="N606" s="49">
        <v>0</v>
      </c>
      <c r="O606" s="49">
        <v>0</v>
      </c>
      <c r="P606" s="49">
        <v>0</v>
      </c>
      <c r="Q606" s="49">
        <v>0</v>
      </c>
      <c r="R606" s="49">
        <v>0</v>
      </c>
      <c r="S606" s="49">
        <v>0</v>
      </c>
      <c r="T606" s="49">
        <v>0</v>
      </c>
      <c r="U606" s="49">
        <v>0</v>
      </c>
      <c r="V606" s="49">
        <v>0</v>
      </c>
      <c r="W606" s="49">
        <v>0</v>
      </c>
      <c r="X606" s="49">
        <v>0</v>
      </c>
      <c r="Y606" s="49">
        <v>0</v>
      </c>
      <c r="Z606" s="49">
        <v>0</v>
      </c>
      <c r="AA606" s="49">
        <v>0</v>
      </c>
      <c r="AB606" s="49">
        <v>0</v>
      </c>
      <c r="AC606" s="49">
        <v>0</v>
      </c>
      <c r="AD606" s="49">
        <v>0</v>
      </c>
      <c r="AE606" s="49">
        <v>0</v>
      </c>
      <c r="AF606" s="49">
        <v>0</v>
      </c>
      <c r="AG606" s="49">
        <v>0</v>
      </c>
      <c r="AH606" s="49">
        <v>0</v>
      </c>
    </row>
    <row r="607" spans="1:34">
      <c r="A607" s="50" t="s">
        <v>50</v>
      </c>
      <c r="B607" s="50" t="s">
        <v>1812</v>
      </c>
      <c r="C607" s="50" t="s">
        <v>1813</v>
      </c>
      <c r="D607" s="50" t="s">
        <v>1814</v>
      </c>
      <c r="E607" s="50" t="s">
        <v>54</v>
      </c>
      <c r="F607" s="50" t="s">
        <v>70</v>
      </c>
      <c r="G607" s="50" t="s">
        <v>71</v>
      </c>
      <c r="H607" s="50" t="s">
        <v>705</v>
      </c>
      <c r="I607" s="49">
        <v>0</v>
      </c>
      <c r="J607" s="49">
        <v>330</v>
      </c>
      <c r="K607" s="49">
        <v>0</v>
      </c>
      <c r="L607" s="49">
        <v>330</v>
      </c>
      <c r="M607" s="49">
        <v>0</v>
      </c>
      <c r="N607" s="49">
        <v>330</v>
      </c>
      <c r="O607" s="49">
        <v>0</v>
      </c>
      <c r="P607" s="49">
        <v>330</v>
      </c>
      <c r="Q607" s="49">
        <v>0</v>
      </c>
      <c r="R607" s="49">
        <v>330</v>
      </c>
      <c r="S607" s="49">
        <v>0</v>
      </c>
      <c r="T607" s="49">
        <v>330</v>
      </c>
      <c r="U607" s="49">
        <v>0</v>
      </c>
      <c r="V607" s="49">
        <v>330</v>
      </c>
      <c r="W607" s="49">
        <v>0</v>
      </c>
      <c r="X607" s="49">
        <v>330</v>
      </c>
      <c r="Y607" s="49">
        <v>0</v>
      </c>
      <c r="Z607" s="49">
        <v>330</v>
      </c>
      <c r="AA607" s="49">
        <v>0</v>
      </c>
      <c r="AB607" s="49">
        <v>330</v>
      </c>
      <c r="AC607" s="49">
        <v>0</v>
      </c>
      <c r="AD607" s="49">
        <v>330</v>
      </c>
      <c r="AE607" s="49">
        <v>0</v>
      </c>
      <c r="AF607" s="49">
        <v>330</v>
      </c>
      <c r="AG607" s="49">
        <v>0</v>
      </c>
      <c r="AH607" s="49">
        <v>3960</v>
      </c>
    </row>
    <row r="608" spans="1:34">
      <c r="A608" s="50" t="s">
        <v>50</v>
      </c>
      <c r="B608" s="50" t="s">
        <v>1815</v>
      </c>
      <c r="C608" s="50" t="s">
        <v>1816</v>
      </c>
      <c r="D608" s="50" t="s">
        <v>1817</v>
      </c>
      <c r="E608" s="50" t="s">
        <v>830</v>
      </c>
      <c r="F608" s="50" t="s">
        <v>55</v>
      </c>
      <c r="G608" s="50" t="s">
        <v>71</v>
      </c>
      <c r="H608" s="50" t="s">
        <v>705</v>
      </c>
      <c r="I608" s="49">
        <v>45</v>
      </c>
      <c r="J608" s="49">
        <v>8910</v>
      </c>
      <c r="K608" s="49">
        <v>38</v>
      </c>
      <c r="L608" s="49">
        <v>7580</v>
      </c>
      <c r="M608" s="49">
        <v>38</v>
      </c>
      <c r="N608" s="49">
        <v>7580</v>
      </c>
      <c r="O608" s="49">
        <v>56</v>
      </c>
      <c r="P608" s="49">
        <v>11000</v>
      </c>
      <c r="Q608" s="49">
        <v>0</v>
      </c>
      <c r="R608" s="49">
        <v>360</v>
      </c>
      <c r="S608" s="49">
        <v>0</v>
      </c>
      <c r="T608" s="49">
        <v>360</v>
      </c>
      <c r="U608" s="49">
        <v>0</v>
      </c>
      <c r="V608" s="49">
        <v>360</v>
      </c>
      <c r="W608" s="49">
        <v>0</v>
      </c>
      <c r="X608" s="49">
        <v>360</v>
      </c>
      <c r="Y608" s="49">
        <v>0</v>
      </c>
      <c r="Z608" s="49">
        <v>360</v>
      </c>
      <c r="AA608" s="49">
        <v>0</v>
      </c>
      <c r="AB608" s="49">
        <v>360</v>
      </c>
      <c r="AC608" s="49">
        <v>0</v>
      </c>
      <c r="AD608" s="49">
        <v>360</v>
      </c>
      <c r="AE608" s="49">
        <v>0</v>
      </c>
      <c r="AF608" s="49">
        <v>360</v>
      </c>
      <c r="AG608" s="49">
        <v>177</v>
      </c>
      <c r="AH608" s="49">
        <v>37950</v>
      </c>
    </row>
    <row r="609" spans="1:34">
      <c r="A609" s="50" t="s">
        <v>50</v>
      </c>
      <c r="B609" s="50" t="s">
        <v>1818</v>
      </c>
      <c r="C609" s="50" t="s">
        <v>1819</v>
      </c>
      <c r="D609" s="50" t="s">
        <v>1820</v>
      </c>
      <c r="E609" s="50" t="s">
        <v>69</v>
      </c>
      <c r="F609" s="50" t="s">
        <v>808</v>
      </c>
      <c r="G609" s="50" t="s">
        <v>71</v>
      </c>
      <c r="H609" s="50" t="s">
        <v>705</v>
      </c>
      <c r="I609" s="49">
        <v>0</v>
      </c>
      <c r="J609" s="49">
        <v>410</v>
      </c>
      <c r="K609" s="49">
        <v>8</v>
      </c>
      <c r="L609" s="49">
        <v>2330</v>
      </c>
      <c r="M609" s="49">
        <v>40</v>
      </c>
      <c r="N609" s="49">
        <v>10010</v>
      </c>
      <c r="O609" s="49">
        <v>41</v>
      </c>
      <c r="P609" s="49">
        <v>10250</v>
      </c>
      <c r="Q609" s="49">
        <v>36</v>
      </c>
      <c r="R609" s="49">
        <v>9050</v>
      </c>
      <c r="S609" s="49">
        <v>53</v>
      </c>
      <c r="T609" s="49">
        <v>14480</v>
      </c>
      <c r="U609" s="49">
        <v>59</v>
      </c>
      <c r="V609" s="49">
        <v>18620</v>
      </c>
      <c r="W609" s="49">
        <v>1</v>
      </c>
      <c r="X609" s="49">
        <v>650</v>
      </c>
      <c r="Y609" s="49">
        <v>0</v>
      </c>
      <c r="Z609" s="49">
        <v>410</v>
      </c>
      <c r="AA609" s="49">
        <v>0</v>
      </c>
      <c r="AB609" s="49">
        <v>410</v>
      </c>
      <c r="AC609" s="49">
        <v>0</v>
      </c>
      <c r="AD609" s="49">
        <v>410</v>
      </c>
      <c r="AE609" s="49">
        <v>0</v>
      </c>
      <c r="AF609" s="49">
        <v>410</v>
      </c>
      <c r="AG609" s="49">
        <v>238</v>
      </c>
      <c r="AH609" s="49">
        <v>67440</v>
      </c>
    </row>
    <row r="610" spans="1:34">
      <c r="A610" s="50" t="s">
        <v>50</v>
      </c>
      <c r="B610" s="50" t="s">
        <v>1821</v>
      </c>
      <c r="C610" s="50" t="s">
        <v>1822</v>
      </c>
      <c r="D610" s="50" t="s">
        <v>1823</v>
      </c>
      <c r="E610" s="50" t="s">
        <v>69</v>
      </c>
      <c r="F610" s="50" t="s">
        <v>70</v>
      </c>
      <c r="G610" s="50" t="s">
        <v>71</v>
      </c>
      <c r="H610" s="50" t="s">
        <v>705</v>
      </c>
      <c r="I610" s="49">
        <v>0</v>
      </c>
      <c r="J610" s="49">
        <v>410</v>
      </c>
      <c r="K610" s="49">
        <v>0</v>
      </c>
      <c r="L610" s="49">
        <v>410</v>
      </c>
      <c r="M610" s="49">
        <v>0</v>
      </c>
      <c r="N610" s="49">
        <v>410</v>
      </c>
      <c r="O610" s="49">
        <v>0</v>
      </c>
      <c r="P610" s="49">
        <v>410</v>
      </c>
      <c r="Q610" s="49">
        <v>0</v>
      </c>
      <c r="R610" s="49">
        <v>410</v>
      </c>
      <c r="S610" s="49">
        <v>0</v>
      </c>
      <c r="T610" s="49">
        <v>410</v>
      </c>
      <c r="U610" s="49">
        <v>0</v>
      </c>
      <c r="V610" s="49">
        <v>410</v>
      </c>
      <c r="W610" s="49">
        <v>0</v>
      </c>
      <c r="X610" s="49">
        <v>410</v>
      </c>
      <c r="Y610" s="49">
        <v>0</v>
      </c>
      <c r="Z610" s="49">
        <v>410</v>
      </c>
      <c r="AA610" s="49">
        <v>0</v>
      </c>
      <c r="AB610" s="49">
        <v>410</v>
      </c>
      <c r="AC610" s="49">
        <v>0</v>
      </c>
      <c r="AD610" s="49">
        <v>410</v>
      </c>
      <c r="AE610" s="49">
        <v>0</v>
      </c>
      <c r="AF610" s="49">
        <v>410</v>
      </c>
      <c r="AG610" s="49">
        <v>0</v>
      </c>
      <c r="AH610" s="49">
        <v>4920</v>
      </c>
    </row>
    <row r="611" spans="1:34">
      <c r="A611" s="50" t="s">
        <v>50</v>
      </c>
      <c r="B611" s="50" t="s">
        <v>1824</v>
      </c>
      <c r="C611" s="50" t="s">
        <v>1825</v>
      </c>
      <c r="D611" s="50" t="s">
        <v>1826</v>
      </c>
      <c r="E611" s="50" t="s">
        <v>69</v>
      </c>
      <c r="F611" s="50" t="s">
        <v>877</v>
      </c>
      <c r="G611" s="50" t="s">
        <v>71</v>
      </c>
      <c r="H611" s="50" t="s">
        <v>705</v>
      </c>
      <c r="I611" s="49">
        <v>188</v>
      </c>
      <c r="J611" s="49">
        <v>111150</v>
      </c>
      <c r="K611" s="49">
        <v>1</v>
      </c>
      <c r="L611" s="49">
        <v>650</v>
      </c>
      <c r="M611" s="49">
        <v>70</v>
      </c>
      <c r="N611" s="49">
        <v>26210</v>
      </c>
      <c r="O611" s="49">
        <v>228</v>
      </c>
      <c r="P611" s="49">
        <v>140350</v>
      </c>
      <c r="Q611" s="49">
        <v>217</v>
      </c>
      <c r="R611" s="49">
        <v>132320</v>
      </c>
      <c r="S611" s="49">
        <v>269</v>
      </c>
      <c r="T611" s="49">
        <v>170280</v>
      </c>
      <c r="U611" s="49">
        <v>282</v>
      </c>
      <c r="V611" s="49">
        <v>179770</v>
      </c>
      <c r="W611" s="49">
        <v>21</v>
      </c>
      <c r="X611" s="49">
        <v>5450</v>
      </c>
      <c r="Y611" s="49">
        <v>89</v>
      </c>
      <c r="Z611" s="49">
        <v>39320</v>
      </c>
      <c r="AA611" s="49">
        <v>225</v>
      </c>
      <c r="AB611" s="49">
        <v>138160</v>
      </c>
      <c r="AC611" s="49">
        <v>227</v>
      </c>
      <c r="AD611" s="49">
        <v>139620</v>
      </c>
      <c r="AE611" s="49">
        <v>253</v>
      </c>
      <c r="AF611" s="49">
        <v>158600</v>
      </c>
      <c r="AG611" s="49">
        <v>2070</v>
      </c>
      <c r="AH611" s="49">
        <v>1241880</v>
      </c>
    </row>
    <row r="612" spans="1:34">
      <c r="A612" s="50" t="s">
        <v>50</v>
      </c>
      <c r="B612" s="50" t="s">
        <v>1827</v>
      </c>
      <c r="C612" s="50" t="s">
        <v>1828</v>
      </c>
      <c r="D612" s="50" t="s">
        <v>1829</v>
      </c>
      <c r="E612" s="50" t="s">
        <v>54</v>
      </c>
      <c r="F612" s="50" t="s">
        <v>836</v>
      </c>
      <c r="G612" s="50" t="s">
        <v>71</v>
      </c>
      <c r="H612" s="50" t="s">
        <v>705</v>
      </c>
      <c r="I612" s="49">
        <v>0</v>
      </c>
      <c r="J612" s="49">
        <v>330</v>
      </c>
      <c r="K612" s="49">
        <v>0</v>
      </c>
      <c r="L612" s="49">
        <v>330</v>
      </c>
      <c r="M612" s="49">
        <v>0</v>
      </c>
      <c r="N612" s="49">
        <v>330</v>
      </c>
      <c r="O612" s="49">
        <v>0</v>
      </c>
      <c r="P612" s="49">
        <v>330</v>
      </c>
      <c r="Q612" s="49">
        <v>0</v>
      </c>
      <c r="R612" s="49">
        <v>330</v>
      </c>
      <c r="S612" s="49">
        <v>0</v>
      </c>
      <c r="T612" s="49">
        <v>330</v>
      </c>
      <c r="U612" s="49">
        <v>0</v>
      </c>
      <c r="V612" s="49">
        <v>330</v>
      </c>
      <c r="W612" s="49">
        <v>0</v>
      </c>
      <c r="X612" s="49">
        <v>330</v>
      </c>
      <c r="Y612" s="49">
        <v>0</v>
      </c>
      <c r="Z612" s="49">
        <v>330</v>
      </c>
      <c r="AA612" s="49">
        <v>0</v>
      </c>
      <c r="AB612" s="49">
        <v>330</v>
      </c>
      <c r="AC612" s="49">
        <v>0</v>
      </c>
      <c r="AD612" s="49">
        <v>330</v>
      </c>
      <c r="AE612" s="49">
        <v>0</v>
      </c>
      <c r="AF612" s="49">
        <v>330</v>
      </c>
      <c r="AG612" s="49">
        <v>0</v>
      </c>
      <c r="AH612" s="49">
        <v>3960</v>
      </c>
    </row>
    <row r="613" spans="1:34">
      <c r="A613" s="50" t="s">
        <v>50</v>
      </c>
      <c r="B613" s="50" t="s">
        <v>1830</v>
      </c>
      <c r="C613" s="50" t="s">
        <v>1831</v>
      </c>
      <c r="D613" s="50" t="s">
        <v>1829</v>
      </c>
      <c r="E613" s="50" t="s">
        <v>54</v>
      </c>
      <c r="F613" s="50" t="s">
        <v>836</v>
      </c>
      <c r="G613" s="50" t="s">
        <v>71</v>
      </c>
      <c r="H613" s="50" t="s">
        <v>705</v>
      </c>
      <c r="I613" s="49">
        <v>0</v>
      </c>
      <c r="J613" s="49">
        <v>330</v>
      </c>
      <c r="K613" s="49">
        <v>0</v>
      </c>
      <c r="L613" s="49">
        <v>330</v>
      </c>
      <c r="M613" s="49">
        <v>0</v>
      </c>
      <c r="N613" s="49">
        <v>330</v>
      </c>
      <c r="O613" s="49">
        <v>0</v>
      </c>
      <c r="P613" s="49">
        <v>330</v>
      </c>
      <c r="Q613" s="49">
        <v>0</v>
      </c>
      <c r="R613" s="49">
        <v>330</v>
      </c>
      <c r="S613" s="49">
        <v>0</v>
      </c>
      <c r="T613" s="49">
        <v>330</v>
      </c>
      <c r="U613" s="49">
        <v>0</v>
      </c>
      <c r="V613" s="49">
        <v>330</v>
      </c>
      <c r="W613" s="49">
        <v>0</v>
      </c>
      <c r="X613" s="49">
        <v>330</v>
      </c>
      <c r="Y613" s="49">
        <v>0</v>
      </c>
      <c r="Z613" s="49">
        <v>330</v>
      </c>
      <c r="AA613" s="49">
        <v>0</v>
      </c>
      <c r="AB613" s="49">
        <v>330</v>
      </c>
      <c r="AC613" s="49">
        <v>0</v>
      </c>
      <c r="AD613" s="49">
        <v>330</v>
      </c>
      <c r="AE613" s="49">
        <v>0</v>
      </c>
      <c r="AF613" s="49">
        <v>330</v>
      </c>
      <c r="AG613" s="49">
        <v>0</v>
      </c>
      <c r="AH613" s="49">
        <v>3960</v>
      </c>
    </row>
    <row r="614" spans="1:34">
      <c r="A614" s="50" t="s">
        <v>50</v>
      </c>
      <c r="B614" s="50" t="s">
        <v>1832</v>
      </c>
      <c r="C614" s="50" t="s">
        <v>1833</v>
      </c>
      <c r="D614" s="50" t="s">
        <v>1834</v>
      </c>
      <c r="E614" s="50" t="s">
        <v>69</v>
      </c>
      <c r="F614" s="50" t="s">
        <v>836</v>
      </c>
      <c r="G614" s="50" t="s">
        <v>71</v>
      </c>
      <c r="H614" s="50" t="s">
        <v>72</v>
      </c>
      <c r="I614" s="49">
        <v>1100</v>
      </c>
      <c r="J614" s="49">
        <v>813910</v>
      </c>
      <c r="K614" s="49">
        <v>819</v>
      </c>
      <c r="L614" s="49">
        <v>592540</v>
      </c>
      <c r="M614" s="49">
        <v>93</v>
      </c>
      <c r="N614" s="49">
        <v>42080</v>
      </c>
      <c r="O614" s="49">
        <v>163</v>
      </c>
      <c r="P614" s="49">
        <v>92900</v>
      </c>
      <c r="Q614" s="49">
        <v>202</v>
      </c>
      <c r="R614" s="49">
        <v>121370</v>
      </c>
      <c r="S614" s="49">
        <v>195</v>
      </c>
      <c r="T614" s="49">
        <v>116260</v>
      </c>
      <c r="U614" s="49">
        <v>241</v>
      </c>
      <c r="V614" s="49">
        <v>149840</v>
      </c>
      <c r="W614" s="49">
        <v>195</v>
      </c>
      <c r="X614" s="49">
        <v>116260</v>
      </c>
      <c r="Y614" s="49">
        <v>117</v>
      </c>
      <c r="Z614" s="49">
        <v>59320</v>
      </c>
      <c r="AA614" s="49">
        <v>211</v>
      </c>
      <c r="AB614" s="49">
        <v>127940</v>
      </c>
      <c r="AC614" s="49">
        <v>164</v>
      </c>
      <c r="AD614" s="49">
        <v>93630</v>
      </c>
      <c r="AE614" s="49">
        <v>226</v>
      </c>
      <c r="AF614" s="49">
        <v>138890</v>
      </c>
      <c r="AG614" s="49">
        <v>3726</v>
      </c>
      <c r="AH614" s="49">
        <v>2464940</v>
      </c>
    </row>
    <row r="615" spans="1:34">
      <c r="A615" s="50" t="s">
        <v>50</v>
      </c>
      <c r="B615" s="50" t="s">
        <v>1835</v>
      </c>
      <c r="C615" s="50" t="s">
        <v>1836</v>
      </c>
      <c r="D615" s="50" t="s">
        <v>1837</v>
      </c>
      <c r="E615" s="50" t="s">
        <v>69</v>
      </c>
      <c r="F615" s="50" t="s">
        <v>808</v>
      </c>
      <c r="G615" s="50" t="s">
        <v>71</v>
      </c>
      <c r="H615" s="50" t="s">
        <v>72</v>
      </c>
      <c r="I615" s="49">
        <v>147</v>
      </c>
      <c r="J615" s="49">
        <v>81220</v>
      </c>
      <c r="K615" s="49">
        <v>93</v>
      </c>
      <c r="L615" s="49">
        <v>42080</v>
      </c>
      <c r="M615" s="49">
        <v>69</v>
      </c>
      <c r="N615" s="49">
        <v>25520</v>
      </c>
      <c r="O615" s="49">
        <v>36</v>
      </c>
      <c r="P615" s="49">
        <v>9050</v>
      </c>
      <c r="Q615" s="49">
        <v>48</v>
      </c>
      <c r="R615" s="49">
        <v>11930</v>
      </c>
      <c r="S615" s="49">
        <v>45</v>
      </c>
      <c r="T615" s="49">
        <v>11210</v>
      </c>
      <c r="U615" s="49">
        <v>54</v>
      </c>
      <c r="V615" s="49">
        <v>15170</v>
      </c>
      <c r="W615" s="49">
        <v>39</v>
      </c>
      <c r="X615" s="49">
        <v>9770</v>
      </c>
      <c r="Y615" s="49">
        <v>69</v>
      </c>
      <c r="Z615" s="49">
        <v>25520</v>
      </c>
      <c r="AA615" s="49">
        <v>75</v>
      </c>
      <c r="AB615" s="49">
        <v>29660</v>
      </c>
      <c r="AC615" s="49">
        <v>87</v>
      </c>
      <c r="AD615" s="49">
        <v>37940</v>
      </c>
      <c r="AE615" s="49">
        <v>54</v>
      </c>
      <c r="AF615" s="49">
        <v>15170</v>
      </c>
      <c r="AG615" s="49">
        <v>816</v>
      </c>
      <c r="AH615" s="49">
        <v>314240</v>
      </c>
    </row>
    <row r="616" spans="1:34">
      <c r="A616" s="50" t="s">
        <v>50</v>
      </c>
      <c r="B616" s="50" t="s">
        <v>1838</v>
      </c>
      <c r="C616" s="50" t="s">
        <v>1807</v>
      </c>
      <c r="D616" s="50" t="s">
        <v>1839</v>
      </c>
      <c r="E616" s="50" t="s">
        <v>69</v>
      </c>
      <c r="F616" s="50" t="s">
        <v>70</v>
      </c>
      <c r="G616" s="50" t="s">
        <v>71</v>
      </c>
      <c r="H616" s="50" t="s">
        <v>72</v>
      </c>
      <c r="I616" s="49">
        <v>66</v>
      </c>
      <c r="J616" s="49">
        <v>23450</v>
      </c>
      <c r="K616" s="49">
        <v>66</v>
      </c>
      <c r="L616" s="49">
        <v>23450</v>
      </c>
      <c r="M616" s="49">
        <v>67</v>
      </c>
      <c r="N616" s="49">
        <v>24140</v>
      </c>
      <c r="O616" s="49">
        <v>99</v>
      </c>
      <c r="P616" s="49">
        <v>46220</v>
      </c>
      <c r="Q616" s="49">
        <v>37</v>
      </c>
      <c r="R616" s="49">
        <v>9290</v>
      </c>
      <c r="S616" s="49">
        <v>19</v>
      </c>
      <c r="T616" s="49">
        <v>4970</v>
      </c>
      <c r="U616" s="49">
        <v>25</v>
      </c>
      <c r="V616" s="49">
        <v>6410</v>
      </c>
      <c r="W616" s="49">
        <v>6</v>
      </c>
      <c r="X616" s="49">
        <v>1850</v>
      </c>
      <c r="Y616" s="49">
        <v>10</v>
      </c>
      <c r="Z616" s="49">
        <v>2810</v>
      </c>
      <c r="AA616" s="49">
        <v>15</v>
      </c>
      <c r="AB616" s="49">
        <v>4010</v>
      </c>
      <c r="AC616" s="49">
        <v>13</v>
      </c>
      <c r="AD616" s="49">
        <v>3530</v>
      </c>
      <c r="AE616" s="49">
        <v>15</v>
      </c>
      <c r="AF616" s="49">
        <v>4010</v>
      </c>
      <c r="AG616" s="49">
        <v>438</v>
      </c>
      <c r="AH616" s="49">
        <v>154140</v>
      </c>
    </row>
    <row r="617" spans="1:34">
      <c r="A617" s="50" t="s">
        <v>50</v>
      </c>
      <c r="B617" s="50" t="s">
        <v>1840</v>
      </c>
      <c r="C617" s="50" t="s">
        <v>1841</v>
      </c>
      <c r="D617" s="50" t="s">
        <v>1842</v>
      </c>
      <c r="E617" s="50" t="s">
        <v>69</v>
      </c>
      <c r="F617" s="50" t="s">
        <v>70</v>
      </c>
      <c r="G617" s="50" t="s">
        <v>71</v>
      </c>
      <c r="H617" s="50" t="s">
        <v>72</v>
      </c>
      <c r="I617" s="49">
        <v>0</v>
      </c>
      <c r="J617" s="49">
        <v>410</v>
      </c>
      <c r="K617" s="49">
        <v>0</v>
      </c>
      <c r="L617" s="49">
        <v>410</v>
      </c>
      <c r="M617" s="49">
        <v>0</v>
      </c>
      <c r="N617" s="49">
        <v>410</v>
      </c>
      <c r="O617" s="49">
        <v>0</v>
      </c>
      <c r="P617" s="49">
        <v>410</v>
      </c>
      <c r="Q617" s="49">
        <v>0</v>
      </c>
      <c r="R617" s="49">
        <v>410</v>
      </c>
      <c r="S617" s="49">
        <v>0</v>
      </c>
      <c r="T617" s="49">
        <v>410</v>
      </c>
      <c r="U617" s="49">
        <v>0</v>
      </c>
      <c r="V617" s="49">
        <v>410</v>
      </c>
      <c r="W617" s="49">
        <v>0</v>
      </c>
      <c r="X617" s="49">
        <v>410</v>
      </c>
      <c r="Y617" s="49">
        <v>0</v>
      </c>
      <c r="Z617" s="49">
        <v>410</v>
      </c>
      <c r="AA617" s="49">
        <v>0</v>
      </c>
      <c r="AB617" s="49">
        <v>410</v>
      </c>
      <c r="AC617" s="49">
        <v>0</v>
      </c>
      <c r="AD617" s="49">
        <v>410</v>
      </c>
      <c r="AE617" s="49">
        <v>0</v>
      </c>
      <c r="AF617" s="49">
        <v>410</v>
      </c>
      <c r="AG617" s="49">
        <v>0</v>
      </c>
      <c r="AH617" s="49">
        <v>4920</v>
      </c>
    </row>
    <row r="618" spans="1:34">
      <c r="A618" s="50" t="s">
        <v>50</v>
      </c>
      <c r="B618" s="50" t="s">
        <v>1843</v>
      </c>
      <c r="C618" s="50" t="s">
        <v>1844</v>
      </c>
      <c r="D618" s="50" t="s">
        <v>1845</v>
      </c>
      <c r="E618" s="50" t="s">
        <v>902</v>
      </c>
      <c r="F618" s="50" t="s">
        <v>903</v>
      </c>
      <c r="G618" s="50" t="s">
        <v>71</v>
      </c>
      <c r="H618" s="50" t="s">
        <v>705</v>
      </c>
      <c r="I618" s="49">
        <v>4049</v>
      </c>
      <c r="J618" s="49">
        <v>3587450</v>
      </c>
      <c r="K618" s="49">
        <v>3021</v>
      </c>
      <c r="L618" s="49">
        <v>2497770</v>
      </c>
      <c r="M618" s="49">
        <v>3472</v>
      </c>
      <c r="N618" s="49">
        <v>2975830</v>
      </c>
      <c r="O618" s="49">
        <v>3584</v>
      </c>
      <c r="P618" s="49">
        <v>3094550</v>
      </c>
      <c r="Q618" s="49">
        <v>3714</v>
      </c>
      <c r="R618" s="49">
        <v>3232350</v>
      </c>
      <c r="S618" s="49">
        <v>3375</v>
      </c>
      <c r="T618" s="49">
        <v>2873010</v>
      </c>
      <c r="U618" s="49">
        <v>3411</v>
      </c>
      <c r="V618" s="49">
        <v>2911170</v>
      </c>
      <c r="W618" s="49">
        <v>731</v>
      </c>
      <c r="X618" s="49">
        <v>344080</v>
      </c>
      <c r="Y618" s="49">
        <v>1840</v>
      </c>
      <c r="Z618" s="49">
        <v>1255510</v>
      </c>
      <c r="AA618" s="49">
        <v>2783</v>
      </c>
      <c r="AB618" s="49">
        <v>2245490</v>
      </c>
      <c r="AC618" s="49">
        <v>3060</v>
      </c>
      <c r="AD618" s="49">
        <v>2539110</v>
      </c>
      <c r="AE618" s="49">
        <v>3890</v>
      </c>
      <c r="AF618" s="49">
        <v>3418910</v>
      </c>
      <c r="AG618" s="49">
        <v>36930</v>
      </c>
      <c r="AH618" s="49">
        <v>30975230</v>
      </c>
    </row>
    <row r="619" spans="1:34">
      <c r="A619" s="50" t="s">
        <v>50</v>
      </c>
      <c r="B619" s="50" t="s">
        <v>1846</v>
      </c>
      <c r="C619" s="50" t="s">
        <v>1847</v>
      </c>
      <c r="D619" s="50" t="s">
        <v>1848</v>
      </c>
      <c r="E619" s="50" t="s">
        <v>69</v>
      </c>
      <c r="F619" s="50" t="s">
        <v>70</v>
      </c>
      <c r="G619" s="50" t="s">
        <v>71</v>
      </c>
      <c r="H619" s="50" t="s">
        <v>705</v>
      </c>
      <c r="I619" s="49">
        <v>0</v>
      </c>
      <c r="J619" s="49">
        <v>410</v>
      </c>
      <c r="K619" s="49">
        <v>0</v>
      </c>
      <c r="L619" s="49">
        <v>410</v>
      </c>
      <c r="M619" s="49">
        <v>0</v>
      </c>
      <c r="N619" s="49">
        <v>410</v>
      </c>
      <c r="O619" s="49">
        <v>0</v>
      </c>
      <c r="P619" s="49">
        <v>410</v>
      </c>
      <c r="Q619" s="49">
        <v>0</v>
      </c>
      <c r="R619" s="49">
        <v>410</v>
      </c>
      <c r="S619" s="49">
        <v>0</v>
      </c>
      <c r="T619" s="49">
        <v>410</v>
      </c>
      <c r="U619" s="49">
        <v>0</v>
      </c>
      <c r="V619" s="49">
        <v>410</v>
      </c>
      <c r="W619" s="49">
        <v>0</v>
      </c>
      <c r="X619" s="49">
        <v>410</v>
      </c>
      <c r="Y619" s="49">
        <v>0</v>
      </c>
      <c r="Z619" s="49">
        <v>410</v>
      </c>
      <c r="AA619" s="49">
        <v>0</v>
      </c>
      <c r="AB619" s="49">
        <v>410</v>
      </c>
      <c r="AC619" s="49">
        <v>0</v>
      </c>
      <c r="AD619" s="49">
        <v>410</v>
      </c>
      <c r="AE619" s="49">
        <v>0</v>
      </c>
      <c r="AF619" s="49">
        <v>410</v>
      </c>
      <c r="AG619" s="49">
        <v>0</v>
      </c>
      <c r="AH619" s="49">
        <v>4920</v>
      </c>
    </row>
    <row r="620" spans="1:34">
      <c r="A620" s="50" t="s">
        <v>50</v>
      </c>
      <c r="B620" s="50" t="s">
        <v>1849</v>
      </c>
      <c r="C620" s="50" t="s">
        <v>1850</v>
      </c>
      <c r="D620" s="50" t="s">
        <v>1851</v>
      </c>
      <c r="E620" s="50" t="s">
        <v>54</v>
      </c>
      <c r="F620" s="50" t="s">
        <v>70</v>
      </c>
      <c r="G620" s="50" t="s">
        <v>71</v>
      </c>
      <c r="H620" s="50" t="s">
        <v>705</v>
      </c>
      <c r="I620" s="49">
        <v>200</v>
      </c>
      <c r="J620" s="49">
        <v>118030</v>
      </c>
      <c r="K620" s="49">
        <v>140</v>
      </c>
      <c r="L620" s="49">
        <v>79030</v>
      </c>
      <c r="M620" s="49">
        <v>193</v>
      </c>
      <c r="N620" s="49">
        <v>113480</v>
      </c>
      <c r="O620" s="49">
        <v>191</v>
      </c>
      <c r="P620" s="49">
        <v>112180</v>
      </c>
      <c r="Q620" s="49">
        <v>203</v>
      </c>
      <c r="R620" s="49">
        <v>119980</v>
      </c>
      <c r="S620" s="49">
        <v>225</v>
      </c>
      <c r="T620" s="49">
        <v>134280</v>
      </c>
      <c r="U620" s="49">
        <v>243</v>
      </c>
      <c r="V620" s="49">
        <v>145980</v>
      </c>
      <c r="W620" s="49">
        <v>206</v>
      </c>
      <c r="X620" s="49">
        <v>121930</v>
      </c>
      <c r="Y620" s="49">
        <v>224</v>
      </c>
      <c r="Z620" s="49">
        <v>133630</v>
      </c>
      <c r="AA620" s="49">
        <v>218</v>
      </c>
      <c r="AB620" s="49">
        <v>129730</v>
      </c>
      <c r="AC620" s="49">
        <v>199</v>
      </c>
      <c r="AD620" s="49">
        <v>117380</v>
      </c>
      <c r="AE620" s="49">
        <v>196</v>
      </c>
      <c r="AF620" s="49">
        <v>115430</v>
      </c>
      <c r="AG620" s="49">
        <v>2438</v>
      </c>
      <c r="AH620" s="49">
        <v>1441060</v>
      </c>
    </row>
    <row r="621" spans="1:34">
      <c r="A621" s="50" t="s">
        <v>50</v>
      </c>
      <c r="B621" s="50" t="s">
        <v>1852</v>
      </c>
      <c r="C621" s="50" t="s">
        <v>1853</v>
      </c>
      <c r="D621" s="50" t="s">
        <v>1854</v>
      </c>
      <c r="E621" s="50" t="s">
        <v>902</v>
      </c>
      <c r="F621" s="50" t="s">
        <v>877</v>
      </c>
      <c r="G621" s="50" t="s">
        <v>71</v>
      </c>
      <c r="H621" s="50" t="s">
        <v>705</v>
      </c>
      <c r="I621" s="49">
        <v>1228</v>
      </c>
      <c r="J621" s="49">
        <v>673430</v>
      </c>
      <c r="K621" s="49">
        <v>926</v>
      </c>
      <c r="L621" s="49">
        <v>435730</v>
      </c>
      <c r="M621" s="49">
        <v>1000</v>
      </c>
      <c r="N621" s="49">
        <v>470510</v>
      </c>
      <c r="O621" s="49">
        <v>855</v>
      </c>
      <c r="P621" s="49">
        <v>402360</v>
      </c>
      <c r="Q621" s="49">
        <v>0</v>
      </c>
      <c r="R621" s="49">
        <v>510</v>
      </c>
      <c r="S621" s="49">
        <v>1004</v>
      </c>
      <c r="T621" s="49">
        <v>474070</v>
      </c>
      <c r="U621" s="49">
        <v>95</v>
      </c>
      <c r="V621" s="49">
        <v>45160</v>
      </c>
      <c r="W621" s="49">
        <v>1300</v>
      </c>
      <c r="X621" s="49">
        <v>737510</v>
      </c>
      <c r="Y621" s="49">
        <v>945</v>
      </c>
      <c r="Z621" s="49">
        <v>444660</v>
      </c>
      <c r="AA621" s="49">
        <v>1072</v>
      </c>
      <c r="AB621" s="49">
        <v>534590</v>
      </c>
      <c r="AC621" s="49">
        <v>1200</v>
      </c>
      <c r="AD621" s="49">
        <v>648510</v>
      </c>
      <c r="AE621" s="49">
        <v>1168</v>
      </c>
      <c r="AF621" s="49">
        <v>620030</v>
      </c>
      <c r="AG621" s="49">
        <v>10793</v>
      </c>
      <c r="AH621" s="49">
        <v>5487070</v>
      </c>
    </row>
    <row r="622" spans="1:34">
      <c r="A622" s="50" t="s">
        <v>50</v>
      </c>
      <c r="B622" s="50" t="s">
        <v>1855</v>
      </c>
      <c r="C622" s="50" t="s">
        <v>1856</v>
      </c>
      <c r="D622" s="50" t="s">
        <v>1854</v>
      </c>
      <c r="E622" s="50" t="s">
        <v>902</v>
      </c>
      <c r="F622" s="50" t="s">
        <v>877</v>
      </c>
      <c r="G622" s="50" t="s">
        <v>71</v>
      </c>
      <c r="H622" s="50" t="s">
        <v>705</v>
      </c>
      <c r="I622" s="49">
        <v>334</v>
      </c>
      <c r="J622" s="49">
        <v>157490</v>
      </c>
      <c r="K622" s="49">
        <v>290</v>
      </c>
      <c r="L622" s="49">
        <v>136810</v>
      </c>
      <c r="M622" s="49">
        <v>363</v>
      </c>
      <c r="N622" s="49">
        <v>171120</v>
      </c>
      <c r="O622" s="49">
        <v>508</v>
      </c>
      <c r="P622" s="49">
        <v>239270</v>
      </c>
      <c r="Q622" s="49">
        <v>611</v>
      </c>
      <c r="R622" s="49">
        <v>287680</v>
      </c>
      <c r="S622" s="49">
        <v>505</v>
      </c>
      <c r="T622" s="49">
        <v>237860</v>
      </c>
      <c r="U622" s="49">
        <v>531</v>
      </c>
      <c r="V622" s="49">
        <v>250080</v>
      </c>
      <c r="W622" s="49">
        <v>596</v>
      </c>
      <c r="X622" s="49">
        <v>280630</v>
      </c>
      <c r="Y622" s="49">
        <v>416</v>
      </c>
      <c r="Z622" s="49">
        <v>196030</v>
      </c>
      <c r="AA622" s="49">
        <v>479</v>
      </c>
      <c r="AB622" s="49">
        <v>225640</v>
      </c>
      <c r="AC622" s="49">
        <v>659</v>
      </c>
      <c r="AD622" s="49">
        <v>310240</v>
      </c>
      <c r="AE622" s="49">
        <v>595</v>
      </c>
      <c r="AF622" s="49">
        <v>280160</v>
      </c>
      <c r="AG622" s="49">
        <v>5887</v>
      </c>
      <c r="AH622" s="49">
        <v>2773010</v>
      </c>
    </row>
    <row r="623" spans="1:34">
      <c r="A623" s="50" t="s">
        <v>50</v>
      </c>
      <c r="B623" s="50" t="s">
        <v>1857</v>
      </c>
      <c r="C623" s="50" t="s">
        <v>1858</v>
      </c>
      <c r="D623" s="50" t="s">
        <v>1859</v>
      </c>
      <c r="E623" s="50" t="s">
        <v>69</v>
      </c>
      <c r="F623" s="50" t="s">
        <v>808</v>
      </c>
      <c r="G623" s="50" t="s">
        <v>71</v>
      </c>
      <c r="H623" s="50" t="s">
        <v>705</v>
      </c>
      <c r="AG623" s="49">
        <v>0</v>
      </c>
      <c r="AH623" s="49">
        <v>0</v>
      </c>
    </row>
    <row r="624" spans="1:34">
      <c r="A624" s="50" t="s">
        <v>50</v>
      </c>
      <c r="B624" s="50" t="s">
        <v>1860</v>
      </c>
      <c r="C624" s="50" t="s">
        <v>1861</v>
      </c>
      <c r="D624" s="50" t="s">
        <v>1862</v>
      </c>
      <c r="E624" s="50" t="s">
        <v>902</v>
      </c>
      <c r="F624" s="50" t="s">
        <v>836</v>
      </c>
      <c r="G624" s="50" t="s">
        <v>71</v>
      </c>
      <c r="H624" s="50" t="s">
        <v>705</v>
      </c>
      <c r="AG624" s="49">
        <v>0</v>
      </c>
      <c r="AH624" s="49">
        <v>0</v>
      </c>
    </row>
    <row r="625" spans="1:34">
      <c r="A625" s="50" t="s">
        <v>50</v>
      </c>
      <c r="B625" s="50" t="s">
        <v>1863</v>
      </c>
      <c r="C625" s="50" t="s">
        <v>1864</v>
      </c>
      <c r="D625" s="50" t="s">
        <v>1865</v>
      </c>
      <c r="E625" s="50" t="s">
        <v>54</v>
      </c>
      <c r="F625" s="50" t="s">
        <v>808</v>
      </c>
      <c r="G625" s="50" t="s">
        <v>71</v>
      </c>
      <c r="H625" s="50" t="s">
        <v>705</v>
      </c>
      <c r="AG625" s="49">
        <v>0</v>
      </c>
      <c r="AH625" s="49">
        <v>0</v>
      </c>
    </row>
    <row r="626" spans="1:34">
      <c r="A626" s="50" t="s">
        <v>50</v>
      </c>
      <c r="B626" s="50" t="s">
        <v>1866</v>
      </c>
      <c r="C626" s="50" t="s">
        <v>1867</v>
      </c>
      <c r="D626" s="50" t="s">
        <v>1868</v>
      </c>
      <c r="E626" s="50" t="s">
        <v>54</v>
      </c>
      <c r="F626" s="50" t="s">
        <v>55</v>
      </c>
      <c r="G626" s="50" t="s">
        <v>56</v>
      </c>
      <c r="H626" s="50" t="s">
        <v>55</v>
      </c>
      <c r="M626" s="49">
        <v>30</v>
      </c>
      <c r="N626" s="49">
        <v>6390</v>
      </c>
      <c r="S626" s="49">
        <v>30</v>
      </c>
      <c r="T626" s="49">
        <v>6390</v>
      </c>
      <c r="Y626" s="49">
        <v>30</v>
      </c>
      <c r="Z626" s="49">
        <v>6390</v>
      </c>
      <c r="AE626" s="49">
        <v>30</v>
      </c>
      <c r="AF626" s="49">
        <v>6390</v>
      </c>
      <c r="AG626" s="49">
        <v>120</v>
      </c>
      <c r="AH626" s="49">
        <v>25560</v>
      </c>
    </row>
    <row r="627" spans="1:34">
      <c r="A627" s="50" t="s">
        <v>50</v>
      </c>
      <c r="B627" s="50" t="s">
        <v>1869</v>
      </c>
      <c r="C627" s="50" t="s">
        <v>1870</v>
      </c>
      <c r="D627" s="50" t="s">
        <v>1871</v>
      </c>
      <c r="E627" s="50" t="s">
        <v>54</v>
      </c>
      <c r="F627" s="50" t="s">
        <v>55</v>
      </c>
      <c r="G627" s="50" t="s">
        <v>56</v>
      </c>
      <c r="H627" s="50" t="s">
        <v>55</v>
      </c>
      <c r="M627" s="49">
        <v>36</v>
      </c>
      <c r="N627" s="49">
        <v>7470</v>
      </c>
      <c r="S627" s="49">
        <v>36</v>
      </c>
      <c r="T627" s="49">
        <v>7470</v>
      </c>
      <c r="Y627" s="49">
        <v>36</v>
      </c>
      <c r="Z627" s="49">
        <v>7470</v>
      </c>
      <c r="AE627" s="49">
        <v>36</v>
      </c>
      <c r="AF627" s="49">
        <v>7470</v>
      </c>
      <c r="AG627" s="49">
        <v>144</v>
      </c>
      <c r="AH627" s="49">
        <v>29880</v>
      </c>
    </row>
    <row r="628" spans="1:34">
      <c r="A628" s="50" t="s">
        <v>50</v>
      </c>
      <c r="B628" s="50" t="s">
        <v>1872</v>
      </c>
      <c r="C628" s="50" t="s">
        <v>1873</v>
      </c>
      <c r="D628" s="50" t="s">
        <v>1874</v>
      </c>
      <c r="E628" s="50" t="s">
        <v>54</v>
      </c>
      <c r="F628" s="50" t="s">
        <v>55</v>
      </c>
      <c r="G628" s="50" t="s">
        <v>56</v>
      </c>
      <c r="H628" s="50" t="s">
        <v>55</v>
      </c>
      <c r="M628" s="49">
        <v>30</v>
      </c>
      <c r="N628" s="49">
        <v>6390</v>
      </c>
      <c r="S628" s="49">
        <v>30</v>
      </c>
      <c r="T628" s="49">
        <v>6390</v>
      </c>
      <c r="Y628" s="49">
        <v>30</v>
      </c>
      <c r="Z628" s="49">
        <v>6390</v>
      </c>
      <c r="AE628" s="49">
        <v>30</v>
      </c>
      <c r="AF628" s="49">
        <v>6390</v>
      </c>
      <c r="AG628" s="49">
        <v>120</v>
      </c>
      <c r="AH628" s="49">
        <v>25560</v>
      </c>
    </row>
    <row r="629" spans="1:34">
      <c r="A629" s="50" t="s">
        <v>50</v>
      </c>
      <c r="B629" s="50" t="s">
        <v>1875</v>
      </c>
      <c r="C629" s="50" t="s">
        <v>1876</v>
      </c>
      <c r="D629" s="50" t="s">
        <v>1877</v>
      </c>
      <c r="E629" s="50" t="s">
        <v>54</v>
      </c>
      <c r="F629" s="50" t="s">
        <v>55</v>
      </c>
      <c r="G629" s="50" t="s">
        <v>56</v>
      </c>
      <c r="H629" s="50" t="s">
        <v>55</v>
      </c>
      <c r="M629" s="49">
        <v>12</v>
      </c>
      <c r="N629" s="49">
        <v>3150</v>
      </c>
      <c r="S629" s="49">
        <v>12</v>
      </c>
      <c r="T629" s="49">
        <v>3150</v>
      </c>
      <c r="Y629" s="49">
        <v>12</v>
      </c>
      <c r="Z629" s="49">
        <v>3150</v>
      </c>
      <c r="AE629" s="49">
        <v>12</v>
      </c>
      <c r="AF629" s="49">
        <v>3150</v>
      </c>
      <c r="AG629" s="49">
        <v>48</v>
      </c>
      <c r="AH629" s="49">
        <v>12600</v>
      </c>
    </row>
    <row r="630" spans="1:34">
      <c r="A630" s="50" t="s">
        <v>50</v>
      </c>
      <c r="B630" s="50" t="s">
        <v>1878</v>
      </c>
      <c r="C630" s="50" t="s">
        <v>1879</v>
      </c>
      <c r="D630" s="50" t="s">
        <v>1880</v>
      </c>
      <c r="E630" s="50" t="s">
        <v>54</v>
      </c>
      <c r="F630" s="50" t="s">
        <v>55</v>
      </c>
      <c r="G630" s="50" t="s">
        <v>56</v>
      </c>
      <c r="H630" s="50" t="s">
        <v>55</v>
      </c>
      <c r="M630" s="49">
        <v>42</v>
      </c>
      <c r="N630" s="49">
        <v>0</v>
      </c>
      <c r="S630" s="49">
        <v>42</v>
      </c>
      <c r="T630" s="49">
        <v>0</v>
      </c>
      <c r="Y630" s="49">
        <v>42</v>
      </c>
      <c r="Z630" s="49">
        <v>0</v>
      </c>
      <c r="AE630" s="49">
        <v>42</v>
      </c>
      <c r="AF630" s="49">
        <v>0</v>
      </c>
      <c r="AG630" s="49">
        <v>168</v>
      </c>
      <c r="AH630" s="49">
        <v>0</v>
      </c>
    </row>
    <row r="631" spans="1:34">
      <c r="A631" s="50" t="s">
        <v>50</v>
      </c>
      <c r="B631" s="50" t="s">
        <v>1881</v>
      </c>
      <c r="C631" s="50" t="s">
        <v>1882</v>
      </c>
      <c r="D631" s="50" t="s">
        <v>1883</v>
      </c>
      <c r="E631" s="50" t="s">
        <v>54</v>
      </c>
      <c r="F631" s="50" t="s">
        <v>55</v>
      </c>
      <c r="G631" s="50" t="s">
        <v>56</v>
      </c>
      <c r="H631" s="50" t="s">
        <v>55</v>
      </c>
      <c r="M631" s="49">
        <v>18</v>
      </c>
      <c r="N631" s="49">
        <v>0</v>
      </c>
      <c r="S631" s="49">
        <v>18</v>
      </c>
      <c r="T631" s="49">
        <v>0</v>
      </c>
      <c r="Y631" s="49">
        <v>18</v>
      </c>
      <c r="Z631" s="49">
        <v>0</v>
      </c>
      <c r="AE631" s="49">
        <v>18</v>
      </c>
      <c r="AF631" s="49">
        <v>0</v>
      </c>
      <c r="AG631" s="49">
        <v>72</v>
      </c>
      <c r="AH631" s="49">
        <v>0</v>
      </c>
    </row>
    <row r="632" spans="1:34">
      <c r="A632" s="50" t="s">
        <v>50</v>
      </c>
      <c r="B632" s="50" t="s">
        <v>1884</v>
      </c>
      <c r="C632" s="50" t="s">
        <v>1885</v>
      </c>
      <c r="D632" s="50" t="s">
        <v>1886</v>
      </c>
      <c r="E632" s="50" t="s">
        <v>54</v>
      </c>
      <c r="F632" s="50" t="s">
        <v>55</v>
      </c>
      <c r="G632" s="50" t="s">
        <v>56</v>
      </c>
      <c r="H632" s="50" t="s">
        <v>55</v>
      </c>
      <c r="M632" s="49">
        <v>24</v>
      </c>
      <c r="N632" s="49">
        <v>0</v>
      </c>
      <c r="S632" s="49">
        <v>24</v>
      </c>
      <c r="T632" s="49">
        <v>0</v>
      </c>
      <c r="Y632" s="49">
        <v>24</v>
      </c>
      <c r="Z632" s="49">
        <v>0</v>
      </c>
      <c r="AE632" s="49">
        <v>24</v>
      </c>
      <c r="AF632" s="49">
        <v>0</v>
      </c>
      <c r="AG632" s="49">
        <v>96</v>
      </c>
      <c r="AH632" s="49">
        <v>0</v>
      </c>
    </row>
    <row r="633" spans="1:34">
      <c r="A633" s="50" t="s">
        <v>50</v>
      </c>
      <c r="B633" s="50" t="s">
        <v>1887</v>
      </c>
      <c r="C633" s="50" t="s">
        <v>1888</v>
      </c>
      <c r="D633" s="50" t="s">
        <v>1889</v>
      </c>
      <c r="E633" s="50" t="s">
        <v>54</v>
      </c>
      <c r="F633" s="50" t="s">
        <v>55</v>
      </c>
      <c r="G633" s="50" t="s">
        <v>56</v>
      </c>
      <c r="H633" s="50" t="s">
        <v>55</v>
      </c>
      <c r="M633" s="49">
        <v>30</v>
      </c>
      <c r="N633" s="49">
        <v>0</v>
      </c>
      <c r="S633" s="49">
        <v>30</v>
      </c>
      <c r="T633" s="49">
        <v>0</v>
      </c>
      <c r="Y633" s="49">
        <v>30</v>
      </c>
      <c r="Z633" s="49">
        <v>0</v>
      </c>
      <c r="AE633" s="49">
        <v>30</v>
      </c>
      <c r="AF633" s="49">
        <v>0</v>
      </c>
      <c r="AG633" s="49">
        <v>120</v>
      </c>
      <c r="AH633" s="49">
        <v>0</v>
      </c>
    </row>
    <row r="634" spans="1:34">
      <c r="A634" s="50" t="s">
        <v>50</v>
      </c>
      <c r="B634" s="50" t="s">
        <v>1890</v>
      </c>
      <c r="C634" s="50" t="s">
        <v>1891</v>
      </c>
      <c r="D634" s="50" t="s">
        <v>1892</v>
      </c>
      <c r="E634" s="50" t="s">
        <v>54</v>
      </c>
      <c r="F634" s="50" t="s">
        <v>55</v>
      </c>
      <c r="G634" s="50" t="s">
        <v>56</v>
      </c>
      <c r="H634" s="50" t="s">
        <v>55</v>
      </c>
      <c r="M634" s="49">
        <v>30</v>
      </c>
      <c r="N634" s="49">
        <v>0</v>
      </c>
      <c r="S634" s="49">
        <v>30</v>
      </c>
      <c r="T634" s="49">
        <v>0</v>
      </c>
      <c r="Y634" s="49">
        <v>30</v>
      </c>
      <c r="Z634" s="49">
        <v>0</v>
      </c>
      <c r="AE634" s="49">
        <v>30</v>
      </c>
      <c r="AF634" s="49">
        <v>0</v>
      </c>
      <c r="AG634" s="49">
        <v>120</v>
      </c>
      <c r="AH634" s="49">
        <v>0</v>
      </c>
    </row>
    <row r="635" spans="1:34">
      <c r="A635" s="50" t="s">
        <v>50</v>
      </c>
      <c r="B635" s="50" t="s">
        <v>1893</v>
      </c>
      <c r="C635" s="50" t="s">
        <v>1894</v>
      </c>
      <c r="D635" s="50" t="s">
        <v>1895</v>
      </c>
      <c r="E635" s="50" t="s">
        <v>54</v>
      </c>
      <c r="F635" s="50" t="s">
        <v>55</v>
      </c>
      <c r="G635" s="50" t="s">
        <v>56</v>
      </c>
      <c r="H635" s="50" t="s">
        <v>55</v>
      </c>
      <c r="M635" s="49">
        <v>0</v>
      </c>
      <c r="N635" s="49">
        <v>990</v>
      </c>
      <c r="S635" s="49">
        <v>0</v>
      </c>
      <c r="T635" s="49">
        <v>990</v>
      </c>
      <c r="Y635" s="49">
        <v>0</v>
      </c>
      <c r="Z635" s="49">
        <v>990</v>
      </c>
      <c r="AE635" s="49">
        <v>0</v>
      </c>
      <c r="AF635" s="49">
        <v>990</v>
      </c>
      <c r="AG635" s="49">
        <v>0</v>
      </c>
      <c r="AH635" s="49">
        <v>3960</v>
      </c>
    </row>
    <row r="636" spans="1:34">
      <c r="A636" s="50" t="s">
        <v>50</v>
      </c>
      <c r="B636" s="50" t="s">
        <v>1896</v>
      </c>
      <c r="C636" s="50" t="s">
        <v>1897</v>
      </c>
      <c r="D636" s="50" t="s">
        <v>1886</v>
      </c>
      <c r="E636" s="50" t="s">
        <v>54</v>
      </c>
      <c r="F636" s="50" t="s">
        <v>55</v>
      </c>
      <c r="G636" s="50" t="s">
        <v>56</v>
      </c>
      <c r="H636" s="50" t="s">
        <v>55</v>
      </c>
      <c r="M636" s="49">
        <v>36</v>
      </c>
      <c r="N636" s="49">
        <v>0</v>
      </c>
      <c r="S636" s="49">
        <v>36</v>
      </c>
      <c r="T636" s="49">
        <v>0</v>
      </c>
      <c r="Y636" s="49">
        <v>36</v>
      </c>
      <c r="Z636" s="49">
        <v>0</v>
      </c>
      <c r="AE636" s="49">
        <v>36</v>
      </c>
      <c r="AF636" s="49">
        <v>0</v>
      </c>
      <c r="AG636" s="49">
        <v>144</v>
      </c>
      <c r="AH636" s="49">
        <v>0</v>
      </c>
    </row>
    <row r="637" spans="1:34">
      <c r="A637" s="50" t="s">
        <v>50</v>
      </c>
      <c r="B637" s="50" t="s">
        <v>1898</v>
      </c>
      <c r="C637" s="50" t="s">
        <v>1899</v>
      </c>
      <c r="D637" s="50" t="s">
        <v>1900</v>
      </c>
      <c r="E637" s="50" t="s">
        <v>54</v>
      </c>
      <c r="F637" s="50" t="s">
        <v>55</v>
      </c>
      <c r="G637" s="50" t="s">
        <v>56</v>
      </c>
      <c r="H637" s="50" t="s">
        <v>55</v>
      </c>
      <c r="M637" s="49">
        <v>90</v>
      </c>
      <c r="N637" s="49">
        <v>0</v>
      </c>
      <c r="S637" s="49">
        <v>90</v>
      </c>
      <c r="T637" s="49">
        <v>0</v>
      </c>
      <c r="Y637" s="49">
        <v>90</v>
      </c>
      <c r="Z637" s="49">
        <v>0</v>
      </c>
      <c r="AE637" s="49">
        <v>90</v>
      </c>
      <c r="AF637" s="49">
        <v>0</v>
      </c>
      <c r="AG637" s="49">
        <v>360</v>
      </c>
      <c r="AH637" s="49">
        <v>0</v>
      </c>
    </row>
    <row r="638" spans="1:34">
      <c r="A638" s="50" t="s">
        <v>50</v>
      </c>
      <c r="B638" s="50" t="s">
        <v>1901</v>
      </c>
      <c r="C638" s="50" t="s">
        <v>1902</v>
      </c>
      <c r="D638" s="50" t="s">
        <v>1903</v>
      </c>
      <c r="E638" s="50" t="s">
        <v>54</v>
      </c>
      <c r="F638" s="50" t="s">
        <v>55</v>
      </c>
      <c r="G638" s="50" t="s">
        <v>56</v>
      </c>
      <c r="H638" s="50" t="s">
        <v>55</v>
      </c>
      <c r="M638" s="49">
        <v>54</v>
      </c>
      <c r="N638" s="49">
        <v>0</v>
      </c>
      <c r="S638" s="49">
        <v>54</v>
      </c>
      <c r="T638" s="49">
        <v>0</v>
      </c>
      <c r="Y638" s="49">
        <v>54</v>
      </c>
      <c r="Z638" s="49">
        <v>0</v>
      </c>
      <c r="AE638" s="49">
        <v>54</v>
      </c>
      <c r="AF638" s="49">
        <v>0</v>
      </c>
      <c r="AG638" s="49">
        <v>216</v>
      </c>
      <c r="AH638" s="49">
        <v>0</v>
      </c>
    </row>
    <row r="639" spans="1:34">
      <c r="A639" s="50" t="s">
        <v>50</v>
      </c>
      <c r="B639" s="50" t="s">
        <v>1904</v>
      </c>
      <c r="C639" s="50" t="s">
        <v>1905</v>
      </c>
      <c r="D639" s="50" t="s">
        <v>1906</v>
      </c>
      <c r="E639" s="50" t="s">
        <v>54</v>
      </c>
      <c r="F639" s="50" t="s">
        <v>55</v>
      </c>
      <c r="G639" s="50" t="s">
        <v>56</v>
      </c>
      <c r="H639" s="50" t="s">
        <v>55</v>
      </c>
      <c r="M639" s="49">
        <v>12</v>
      </c>
      <c r="N639" s="49">
        <v>3150</v>
      </c>
      <c r="S639" s="49">
        <v>12</v>
      </c>
      <c r="T639" s="49">
        <v>3150</v>
      </c>
      <c r="Y639" s="49">
        <v>12</v>
      </c>
      <c r="Z639" s="49">
        <v>3150</v>
      </c>
      <c r="AE639" s="49">
        <v>12</v>
      </c>
      <c r="AF639" s="49">
        <v>3150</v>
      </c>
      <c r="AG639" s="49">
        <v>48</v>
      </c>
      <c r="AH639" s="49">
        <v>12600</v>
      </c>
    </row>
    <row r="640" spans="1:34">
      <c r="A640" s="50" t="s">
        <v>50</v>
      </c>
      <c r="B640" s="50" t="s">
        <v>1907</v>
      </c>
      <c r="C640" s="50" t="s">
        <v>1908</v>
      </c>
      <c r="D640" s="50" t="s">
        <v>1909</v>
      </c>
      <c r="E640" s="50" t="s">
        <v>54</v>
      </c>
      <c r="F640" s="50" t="s">
        <v>55</v>
      </c>
      <c r="G640" s="50" t="s">
        <v>56</v>
      </c>
      <c r="H640" s="50" t="s">
        <v>55</v>
      </c>
      <c r="I640" s="49">
        <v>36</v>
      </c>
      <c r="J640" s="49">
        <v>11830</v>
      </c>
      <c r="K640" s="49">
        <v>36</v>
      </c>
      <c r="L640" s="49">
        <v>11830</v>
      </c>
      <c r="M640" s="49">
        <v>36</v>
      </c>
      <c r="N640" s="49">
        <v>11830</v>
      </c>
      <c r="O640" s="49">
        <v>36</v>
      </c>
      <c r="P640" s="49">
        <v>11830</v>
      </c>
      <c r="Q640" s="49">
        <v>36</v>
      </c>
      <c r="R640" s="49">
        <v>11830</v>
      </c>
      <c r="S640" s="49">
        <v>36</v>
      </c>
      <c r="T640" s="49">
        <v>11830</v>
      </c>
      <c r="U640" s="49">
        <v>36</v>
      </c>
      <c r="V640" s="49">
        <v>11830</v>
      </c>
      <c r="W640" s="49">
        <v>36</v>
      </c>
      <c r="X640" s="49">
        <v>11830</v>
      </c>
      <c r="Y640" s="49">
        <v>36</v>
      </c>
      <c r="Z640" s="49">
        <v>11830</v>
      </c>
      <c r="AA640" s="49">
        <v>36</v>
      </c>
      <c r="AB640" s="49">
        <v>11830</v>
      </c>
      <c r="AC640" s="49">
        <v>36</v>
      </c>
      <c r="AD640" s="49">
        <v>11830</v>
      </c>
      <c r="AE640" s="49">
        <v>36</v>
      </c>
      <c r="AF640" s="49">
        <v>11830</v>
      </c>
      <c r="AG640" s="49">
        <v>432</v>
      </c>
      <c r="AH640" s="49">
        <v>141960</v>
      </c>
    </row>
    <row r="641" spans="1:34">
      <c r="A641" s="50" t="s">
        <v>50</v>
      </c>
      <c r="B641" s="50" t="s">
        <v>1910</v>
      </c>
      <c r="C641" s="50" t="s">
        <v>1911</v>
      </c>
      <c r="D641" s="50" t="s">
        <v>1912</v>
      </c>
      <c r="E641" s="50" t="s">
        <v>54</v>
      </c>
      <c r="F641" s="50" t="s">
        <v>55</v>
      </c>
      <c r="G641" s="50" t="s">
        <v>56</v>
      </c>
      <c r="H641" s="50" t="s">
        <v>55</v>
      </c>
      <c r="M641" s="49">
        <v>18</v>
      </c>
      <c r="N641" s="49">
        <v>4230</v>
      </c>
      <c r="S641" s="49">
        <v>18</v>
      </c>
      <c r="T641" s="49">
        <v>4230</v>
      </c>
      <c r="Y641" s="49">
        <v>18</v>
      </c>
      <c r="Z641" s="49">
        <v>4230</v>
      </c>
      <c r="AE641" s="49">
        <v>18</v>
      </c>
      <c r="AF641" s="49">
        <v>4230</v>
      </c>
      <c r="AG641" s="49">
        <v>72</v>
      </c>
      <c r="AH641" s="49">
        <v>16920</v>
      </c>
    </row>
    <row r="642" spans="1:34">
      <c r="A642" s="50" t="s">
        <v>50</v>
      </c>
      <c r="B642" s="50" t="s">
        <v>1913</v>
      </c>
      <c r="C642" s="50" t="s">
        <v>1914</v>
      </c>
      <c r="D642" s="50" t="s">
        <v>1915</v>
      </c>
      <c r="E642" s="50" t="s">
        <v>54</v>
      </c>
      <c r="F642" s="50" t="s">
        <v>55</v>
      </c>
      <c r="G642" s="50" t="s">
        <v>56</v>
      </c>
      <c r="H642" s="50" t="s">
        <v>55</v>
      </c>
      <c r="M642" s="49">
        <v>30</v>
      </c>
      <c r="N642" s="49">
        <v>6390</v>
      </c>
      <c r="S642" s="49">
        <v>30</v>
      </c>
      <c r="T642" s="49">
        <v>6390</v>
      </c>
      <c r="Y642" s="49">
        <v>30</v>
      </c>
      <c r="Z642" s="49">
        <v>6390</v>
      </c>
      <c r="AE642" s="49">
        <v>30</v>
      </c>
      <c r="AF642" s="49">
        <v>6390</v>
      </c>
      <c r="AG642" s="49">
        <v>120</v>
      </c>
      <c r="AH642" s="49">
        <v>25560</v>
      </c>
    </row>
    <row r="643" spans="1:34">
      <c r="A643" s="50" t="s">
        <v>50</v>
      </c>
      <c r="B643" s="50" t="s">
        <v>1916</v>
      </c>
      <c r="C643" s="50" t="s">
        <v>1917</v>
      </c>
      <c r="D643" s="50" t="s">
        <v>1918</v>
      </c>
      <c r="E643" s="50" t="s">
        <v>54</v>
      </c>
      <c r="F643" s="50" t="s">
        <v>55</v>
      </c>
      <c r="G643" s="50" t="s">
        <v>56</v>
      </c>
      <c r="H643" s="50" t="s">
        <v>55</v>
      </c>
      <c r="M643" s="49">
        <v>24</v>
      </c>
      <c r="N643" s="49">
        <v>5310</v>
      </c>
      <c r="S643" s="49">
        <v>24</v>
      </c>
      <c r="T643" s="49">
        <v>5310</v>
      </c>
      <c r="Y643" s="49">
        <v>24</v>
      </c>
      <c r="Z643" s="49">
        <v>5310</v>
      </c>
      <c r="AE643" s="49">
        <v>24</v>
      </c>
      <c r="AF643" s="49">
        <v>5310</v>
      </c>
      <c r="AG643" s="49">
        <v>96</v>
      </c>
      <c r="AH643" s="49">
        <v>21240</v>
      </c>
    </row>
    <row r="644" spans="1:34">
      <c r="A644" s="50" t="s">
        <v>50</v>
      </c>
      <c r="B644" s="50" t="s">
        <v>1919</v>
      </c>
      <c r="C644" s="50" t="s">
        <v>1920</v>
      </c>
      <c r="D644" s="50" t="s">
        <v>1921</v>
      </c>
      <c r="E644" s="50" t="s">
        <v>54</v>
      </c>
      <c r="F644" s="50" t="s">
        <v>55</v>
      </c>
      <c r="G644" s="50" t="s">
        <v>56</v>
      </c>
      <c r="H644" s="50" t="s">
        <v>55</v>
      </c>
      <c r="M644" s="49">
        <v>24</v>
      </c>
      <c r="N644" s="49">
        <v>0</v>
      </c>
      <c r="S644" s="49">
        <v>24</v>
      </c>
      <c r="T644" s="49">
        <v>0</v>
      </c>
      <c r="Y644" s="49">
        <v>24</v>
      </c>
      <c r="Z644" s="49">
        <v>0</v>
      </c>
      <c r="AE644" s="49">
        <v>24</v>
      </c>
      <c r="AF644" s="49">
        <v>0</v>
      </c>
      <c r="AG644" s="49">
        <v>96</v>
      </c>
      <c r="AH644" s="49">
        <v>0</v>
      </c>
    </row>
    <row r="645" spans="1:34">
      <c r="A645" s="50" t="s">
        <v>50</v>
      </c>
      <c r="B645" s="50" t="s">
        <v>1922</v>
      </c>
      <c r="C645" s="50" t="s">
        <v>1923</v>
      </c>
      <c r="D645" s="50" t="s">
        <v>1924</v>
      </c>
      <c r="E645" s="50" t="s">
        <v>54</v>
      </c>
      <c r="F645" s="50" t="s">
        <v>55</v>
      </c>
      <c r="G645" s="50" t="s">
        <v>56</v>
      </c>
      <c r="H645" s="50" t="s">
        <v>55</v>
      </c>
      <c r="M645" s="49">
        <v>48</v>
      </c>
      <c r="N645" s="49">
        <v>9630</v>
      </c>
      <c r="S645" s="49">
        <v>48</v>
      </c>
      <c r="T645" s="49">
        <v>9630</v>
      </c>
      <c r="Y645" s="49">
        <v>48</v>
      </c>
      <c r="Z645" s="49">
        <v>9630</v>
      </c>
      <c r="AE645" s="49">
        <v>48</v>
      </c>
      <c r="AF645" s="49">
        <v>9630</v>
      </c>
      <c r="AG645" s="49">
        <v>192</v>
      </c>
      <c r="AH645" s="49">
        <v>38520</v>
      </c>
    </row>
    <row r="646" spans="1:34">
      <c r="A646" s="50" t="s">
        <v>50</v>
      </c>
      <c r="B646" s="50" t="s">
        <v>1925</v>
      </c>
      <c r="C646" s="50" t="s">
        <v>1926</v>
      </c>
      <c r="D646" s="50" t="s">
        <v>1924</v>
      </c>
      <c r="E646" s="50" t="s">
        <v>54</v>
      </c>
      <c r="F646" s="50" t="s">
        <v>55</v>
      </c>
      <c r="G646" s="50" t="s">
        <v>56</v>
      </c>
      <c r="H646" s="50" t="s">
        <v>55</v>
      </c>
      <c r="M646" s="49">
        <v>42</v>
      </c>
      <c r="N646" s="49">
        <v>8550</v>
      </c>
      <c r="S646" s="49">
        <v>42</v>
      </c>
      <c r="T646" s="49">
        <v>8550</v>
      </c>
      <c r="Y646" s="49">
        <v>42</v>
      </c>
      <c r="Z646" s="49">
        <v>8550</v>
      </c>
      <c r="AE646" s="49">
        <v>42</v>
      </c>
      <c r="AF646" s="49">
        <v>8550</v>
      </c>
      <c r="AG646" s="49">
        <v>168</v>
      </c>
      <c r="AH646" s="49">
        <v>34200</v>
      </c>
    </row>
    <row r="647" spans="1:34">
      <c r="A647" s="50" t="s">
        <v>50</v>
      </c>
      <c r="B647" s="50" t="s">
        <v>1927</v>
      </c>
      <c r="C647" s="50" t="s">
        <v>1928</v>
      </c>
      <c r="D647" s="50" t="s">
        <v>1929</v>
      </c>
      <c r="E647" s="50" t="s">
        <v>54</v>
      </c>
      <c r="F647" s="50" t="s">
        <v>55</v>
      </c>
      <c r="G647" s="50" t="s">
        <v>56</v>
      </c>
      <c r="H647" s="50" t="s">
        <v>55</v>
      </c>
      <c r="M647" s="49">
        <v>42</v>
      </c>
      <c r="N647" s="49">
        <v>8550</v>
      </c>
      <c r="S647" s="49">
        <v>42</v>
      </c>
      <c r="T647" s="49">
        <v>8550</v>
      </c>
      <c r="Y647" s="49">
        <v>42</v>
      </c>
      <c r="Z647" s="49">
        <v>8550</v>
      </c>
      <c r="AE647" s="49">
        <v>42</v>
      </c>
      <c r="AF647" s="49">
        <v>8550</v>
      </c>
      <c r="AG647" s="49">
        <v>168</v>
      </c>
      <c r="AH647" s="49">
        <v>34200</v>
      </c>
    </row>
    <row r="648" spans="1:34">
      <c r="A648" s="50" t="s">
        <v>50</v>
      </c>
      <c r="B648" s="50" t="s">
        <v>1930</v>
      </c>
      <c r="C648" s="50" t="s">
        <v>1931</v>
      </c>
      <c r="D648" s="50" t="s">
        <v>1932</v>
      </c>
      <c r="E648" s="50" t="s">
        <v>54</v>
      </c>
      <c r="F648" s="50" t="s">
        <v>55</v>
      </c>
      <c r="G648" s="50" t="s">
        <v>56</v>
      </c>
      <c r="H648" s="50" t="s">
        <v>55</v>
      </c>
      <c r="M648" s="49">
        <v>30</v>
      </c>
      <c r="N648" s="49">
        <v>6390</v>
      </c>
      <c r="S648" s="49">
        <v>30</v>
      </c>
      <c r="T648" s="49">
        <v>6390</v>
      </c>
      <c r="Y648" s="49">
        <v>30</v>
      </c>
      <c r="Z648" s="49">
        <v>6390</v>
      </c>
      <c r="AE648" s="49">
        <v>30</v>
      </c>
      <c r="AF648" s="49">
        <v>6390</v>
      </c>
      <c r="AG648" s="49">
        <v>120</v>
      </c>
      <c r="AH648" s="49">
        <v>25560</v>
      </c>
    </row>
    <row r="649" spans="1:34">
      <c r="A649" s="50" t="s">
        <v>50</v>
      </c>
      <c r="B649" s="50" t="s">
        <v>1933</v>
      </c>
      <c r="C649" s="50" t="s">
        <v>1934</v>
      </c>
      <c r="D649" s="50" t="s">
        <v>1935</v>
      </c>
      <c r="E649" s="50" t="s">
        <v>54</v>
      </c>
      <c r="F649" s="50" t="s">
        <v>55</v>
      </c>
      <c r="G649" s="50" t="s">
        <v>56</v>
      </c>
      <c r="H649" s="50" t="s">
        <v>55</v>
      </c>
      <c r="M649" s="49">
        <v>30</v>
      </c>
      <c r="N649" s="49">
        <v>6390</v>
      </c>
      <c r="S649" s="49">
        <v>30</v>
      </c>
      <c r="T649" s="49">
        <v>6390</v>
      </c>
      <c r="Y649" s="49">
        <v>30</v>
      </c>
      <c r="Z649" s="49">
        <v>6390</v>
      </c>
      <c r="AE649" s="49">
        <v>30</v>
      </c>
      <c r="AF649" s="49">
        <v>6390</v>
      </c>
      <c r="AG649" s="49">
        <v>120</v>
      </c>
      <c r="AH649" s="49">
        <v>25560</v>
      </c>
    </row>
    <row r="650" spans="1:34">
      <c r="A650" s="50" t="s">
        <v>50</v>
      </c>
      <c r="B650" s="50" t="s">
        <v>1936</v>
      </c>
      <c r="C650" s="50" t="s">
        <v>1937</v>
      </c>
      <c r="D650" s="50" t="s">
        <v>1938</v>
      </c>
      <c r="E650" s="50" t="s">
        <v>54</v>
      </c>
      <c r="F650" s="50" t="s">
        <v>55</v>
      </c>
      <c r="G650" s="50" t="s">
        <v>56</v>
      </c>
      <c r="H650" s="50" t="s">
        <v>55</v>
      </c>
      <c r="M650" s="49">
        <v>6</v>
      </c>
      <c r="N650" s="49">
        <v>0</v>
      </c>
      <c r="S650" s="49">
        <v>6</v>
      </c>
      <c r="T650" s="49">
        <v>0</v>
      </c>
      <c r="Y650" s="49">
        <v>6</v>
      </c>
      <c r="Z650" s="49">
        <v>0</v>
      </c>
      <c r="AE650" s="49">
        <v>6</v>
      </c>
      <c r="AF650" s="49">
        <v>0</v>
      </c>
      <c r="AG650" s="49">
        <v>24</v>
      </c>
      <c r="AH650" s="49">
        <v>0</v>
      </c>
    </row>
    <row r="651" spans="1:34">
      <c r="A651" s="50" t="s">
        <v>50</v>
      </c>
      <c r="B651" s="50" t="s">
        <v>1939</v>
      </c>
      <c r="C651" s="50" t="s">
        <v>1940</v>
      </c>
      <c r="D651" s="50" t="s">
        <v>1941</v>
      </c>
      <c r="E651" s="50" t="s">
        <v>54</v>
      </c>
      <c r="F651" s="50" t="s">
        <v>55</v>
      </c>
      <c r="G651" s="50" t="s">
        <v>56</v>
      </c>
      <c r="H651" s="50" t="s">
        <v>55</v>
      </c>
      <c r="M651" s="49">
        <v>24</v>
      </c>
      <c r="N651" s="49">
        <v>5310</v>
      </c>
      <c r="S651" s="49">
        <v>24</v>
      </c>
      <c r="T651" s="49">
        <v>5310</v>
      </c>
      <c r="Y651" s="49">
        <v>24</v>
      </c>
      <c r="Z651" s="49">
        <v>5310</v>
      </c>
      <c r="AE651" s="49">
        <v>24</v>
      </c>
      <c r="AF651" s="49">
        <v>5310</v>
      </c>
      <c r="AG651" s="49">
        <v>96</v>
      </c>
      <c r="AH651" s="49">
        <v>21240</v>
      </c>
    </row>
    <row r="652" spans="1:34">
      <c r="A652" s="50" t="s">
        <v>50</v>
      </c>
      <c r="B652" s="50" t="s">
        <v>1942</v>
      </c>
      <c r="C652" s="50" t="s">
        <v>1943</v>
      </c>
      <c r="D652" s="50" t="s">
        <v>1944</v>
      </c>
      <c r="E652" s="50" t="s">
        <v>54</v>
      </c>
      <c r="F652" s="50" t="s">
        <v>55</v>
      </c>
      <c r="G652" s="50" t="s">
        <v>56</v>
      </c>
      <c r="H652" s="50" t="s">
        <v>55</v>
      </c>
      <c r="M652" s="49">
        <v>24</v>
      </c>
      <c r="N652" s="49">
        <v>5310</v>
      </c>
      <c r="S652" s="49">
        <v>24</v>
      </c>
      <c r="T652" s="49">
        <v>5310</v>
      </c>
      <c r="Y652" s="49">
        <v>24</v>
      </c>
      <c r="Z652" s="49">
        <v>5310</v>
      </c>
      <c r="AE652" s="49">
        <v>24</v>
      </c>
      <c r="AF652" s="49">
        <v>5310</v>
      </c>
      <c r="AG652" s="49">
        <v>96</v>
      </c>
      <c r="AH652" s="49">
        <v>21240</v>
      </c>
    </row>
    <row r="653" spans="1:34">
      <c r="A653" s="50" t="s">
        <v>50</v>
      </c>
      <c r="B653" s="50" t="s">
        <v>1945</v>
      </c>
      <c r="C653" s="50" t="s">
        <v>1946</v>
      </c>
      <c r="D653" s="50" t="s">
        <v>1947</v>
      </c>
      <c r="E653" s="50" t="s">
        <v>54</v>
      </c>
      <c r="F653" s="50" t="s">
        <v>55</v>
      </c>
      <c r="G653" s="50" t="s">
        <v>56</v>
      </c>
      <c r="H653" s="50" t="s">
        <v>55</v>
      </c>
      <c r="M653" s="49">
        <v>18</v>
      </c>
      <c r="N653" s="49">
        <v>4230</v>
      </c>
      <c r="S653" s="49">
        <v>18</v>
      </c>
      <c r="T653" s="49">
        <v>4230</v>
      </c>
      <c r="Y653" s="49">
        <v>18</v>
      </c>
      <c r="Z653" s="49">
        <v>4230</v>
      </c>
      <c r="AE653" s="49">
        <v>18</v>
      </c>
      <c r="AF653" s="49">
        <v>4230</v>
      </c>
      <c r="AG653" s="49">
        <v>72</v>
      </c>
      <c r="AH653" s="49">
        <v>16920</v>
      </c>
    </row>
    <row r="654" spans="1:34">
      <c r="A654" s="50" t="s">
        <v>50</v>
      </c>
      <c r="B654" s="50" t="s">
        <v>1948</v>
      </c>
      <c r="C654" s="50" t="s">
        <v>1949</v>
      </c>
      <c r="D654" s="50" t="s">
        <v>1950</v>
      </c>
      <c r="E654" s="50" t="s">
        <v>54</v>
      </c>
      <c r="F654" s="50" t="s">
        <v>55</v>
      </c>
      <c r="G654" s="50" t="s">
        <v>56</v>
      </c>
      <c r="H654" s="50" t="s">
        <v>55</v>
      </c>
      <c r="M654" s="49">
        <v>48</v>
      </c>
      <c r="N654" s="49">
        <v>0</v>
      </c>
      <c r="S654" s="49">
        <v>48</v>
      </c>
      <c r="T654" s="49">
        <v>0</v>
      </c>
      <c r="Y654" s="49">
        <v>48</v>
      </c>
      <c r="Z654" s="49">
        <v>0</v>
      </c>
      <c r="AE654" s="49">
        <v>48</v>
      </c>
      <c r="AF654" s="49">
        <v>0</v>
      </c>
      <c r="AG654" s="49">
        <v>192</v>
      </c>
      <c r="AH654" s="49">
        <v>0</v>
      </c>
    </row>
    <row r="655" spans="1:34">
      <c r="A655" s="50" t="s">
        <v>50</v>
      </c>
      <c r="B655" s="50" t="s">
        <v>1951</v>
      </c>
      <c r="C655" s="50" t="s">
        <v>1952</v>
      </c>
      <c r="D655" s="50" t="s">
        <v>1953</v>
      </c>
      <c r="E655" s="50" t="s">
        <v>54</v>
      </c>
      <c r="F655" s="50" t="s">
        <v>55</v>
      </c>
      <c r="G655" s="50" t="s">
        <v>56</v>
      </c>
      <c r="H655" s="50" t="s">
        <v>55</v>
      </c>
      <c r="M655" s="49">
        <v>6</v>
      </c>
      <c r="N655" s="49">
        <v>2070</v>
      </c>
      <c r="S655" s="49">
        <v>6</v>
      </c>
      <c r="T655" s="49">
        <v>2070</v>
      </c>
      <c r="Y655" s="49">
        <v>6</v>
      </c>
      <c r="Z655" s="49">
        <v>2070</v>
      </c>
      <c r="AE655" s="49">
        <v>6</v>
      </c>
      <c r="AF655" s="49">
        <v>2070</v>
      </c>
      <c r="AG655" s="49">
        <v>24</v>
      </c>
      <c r="AH655" s="49">
        <v>8280</v>
      </c>
    </row>
    <row r="656" spans="1:34">
      <c r="A656" s="50" t="s">
        <v>50</v>
      </c>
      <c r="B656" s="50" t="s">
        <v>1954</v>
      </c>
      <c r="C656" s="50" t="s">
        <v>1955</v>
      </c>
      <c r="D656" s="50" t="s">
        <v>1956</v>
      </c>
      <c r="E656" s="50" t="s">
        <v>54</v>
      </c>
      <c r="F656" s="50" t="s">
        <v>55</v>
      </c>
      <c r="G656" s="50" t="s">
        <v>56</v>
      </c>
      <c r="H656" s="50" t="s">
        <v>55</v>
      </c>
      <c r="M656" s="49">
        <v>48</v>
      </c>
      <c r="N656" s="49">
        <v>9630</v>
      </c>
      <c r="S656" s="49">
        <v>48</v>
      </c>
      <c r="T656" s="49">
        <v>9630</v>
      </c>
      <c r="Y656" s="49">
        <v>48</v>
      </c>
      <c r="Z656" s="49">
        <v>9630</v>
      </c>
      <c r="AE656" s="49">
        <v>48</v>
      </c>
      <c r="AF656" s="49">
        <v>9630</v>
      </c>
      <c r="AG656" s="49">
        <v>192</v>
      </c>
      <c r="AH656" s="49">
        <v>38520</v>
      </c>
    </row>
    <row r="657" spans="1:34">
      <c r="A657" s="50" t="s">
        <v>50</v>
      </c>
      <c r="B657" s="50" t="s">
        <v>1957</v>
      </c>
      <c r="C657" s="50" t="s">
        <v>1958</v>
      </c>
      <c r="D657" s="50" t="s">
        <v>1959</v>
      </c>
      <c r="E657" s="50" t="s">
        <v>54</v>
      </c>
      <c r="F657" s="50" t="s">
        <v>55</v>
      </c>
      <c r="G657" s="50" t="s">
        <v>56</v>
      </c>
      <c r="H657" s="50" t="s">
        <v>55</v>
      </c>
      <c r="M657" s="49">
        <v>30</v>
      </c>
      <c r="N657" s="49">
        <v>6390</v>
      </c>
      <c r="S657" s="49">
        <v>30</v>
      </c>
      <c r="T657" s="49">
        <v>6390</v>
      </c>
      <c r="Y657" s="49">
        <v>30</v>
      </c>
      <c r="Z657" s="49">
        <v>6390</v>
      </c>
      <c r="AE657" s="49">
        <v>30</v>
      </c>
      <c r="AF657" s="49">
        <v>6390</v>
      </c>
      <c r="AG657" s="49">
        <v>120</v>
      </c>
      <c r="AH657" s="49">
        <v>25560</v>
      </c>
    </row>
    <row r="658" spans="1:34">
      <c r="A658" s="50" t="s">
        <v>50</v>
      </c>
      <c r="B658" s="50" t="s">
        <v>1960</v>
      </c>
      <c r="C658" s="50" t="s">
        <v>1961</v>
      </c>
      <c r="D658" s="50" t="s">
        <v>1962</v>
      </c>
      <c r="E658" s="50" t="s">
        <v>54</v>
      </c>
      <c r="F658" s="50" t="s">
        <v>55</v>
      </c>
      <c r="G658" s="50" t="s">
        <v>56</v>
      </c>
      <c r="H658" s="50" t="s">
        <v>55</v>
      </c>
      <c r="M658" s="49">
        <v>6</v>
      </c>
      <c r="N658" s="49">
        <v>2070</v>
      </c>
      <c r="S658" s="49">
        <v>6</v>
      </c>
      <c r="T658" s="49">
        <v>2070</v>
      </c>
      <c r="Y658" s="49">
        <v>6</v>
      </c>
      <c r="Z658" s="49">
        <v>2070</v>
      </c>
      <c r="AE658" s="49">
        <v>6</v>
      </c>
      <c r="AF658" s="49">
        <v>2070</v>
      </c>
      <c r="AG658" s="49">
        <v>24</v>
      </c>
      <c r="AH658" s="49">
        <v>8280</v>
      </c>
    </row>
    <row r="659" spans="1:34">
      <c r="A659" s="50" t="s">
        <v>50</v>
      </c>
      <c r="B659" s="50" t="s">
        <v>1963</v>
      </c>
      <c r="C659" s="50" t="s">
        <v>1964</v>
      </c>
      <c r="D659" s="50" t="s">
        <v>1959</v>
      </c>
      <c r="E659" s="50" t="s">
        <v>54</v>
      </c>
      <c r="F659" s="50" t="s">
        <v>55</v>
      </c>
      <c r="G659" s="50" t="s">
        <v>56</v>
      </c>
      <c r="H659" s="50" t="s">
        <v>55</v>
      </c>
      <c r="M659" s="49">
        <v>30</v>
      </c>
      <c r="N659" s="49">
        <v>6390</v>
      </c>
      <c r="S659" s="49">
        <v>30</v>
      </c>
      <c r="T659" s="49">
        <v>6390</v>
      </c>
      <c r="Y659" s="49">
        <v>30</v>
      </c>
      <c r="Z659" s="49">
        <v>6390</v>
      </c>
      <c r="AE659" s="49">
        <v>30</v>
      </c>
      <c r="AF659" s="49">
        <v>6390</v>
      </c>
      <c r="AG659" s="49">
        <v>120</v>
      </c>
      <c r="AH659" s="49">
        <v>25560</v>
      </c>
    </row>
    <row r="660" spans="1:34">
      <c r="A660" s="50" t="s">
        <v>50</v>
      </c>
      <c r="B660" s="50" t="s">
        <v>1965</v>
      </c>
      <c r="C660" s="50" t="s">
        <v>1966</v>
      </c>
      <c r="D660" s="50" t="s">
        <v>1967</v>
      </c>
      <c r="E660" s="50" t="s">
        <v>54</v>
      </c>
      <c r="F660" s="50" t="s">
        <v>55</v>
      </c>
      <c r="G660" s="50" t="s">
        <v>56</v>
      </c>
      <c r="H660" s="50" t="s">
        <v>55</v>
      </c>
      <c r="M660" s="49">
        <v>24</v>
      </c>
      <c r="N660" s="49">
        <v>5310</v>
      </c>
      <c r="S660" s="49">
        <v>24</v>
      </c>
      <c r="T660" s="49">
        <v>5310</v>
      </c>
      <c r="Y660" s="49">
        <v>24</v>
      </c>
      <c r="Z660" s="49">
        <v>5310</v>
      </c>
      <c r="AE660" s="49">
        <v>24</v>
      </c>
      <c r="AF660" s="49">
        <v>5310</v>
      </c>
      <c r="AG660" s="49">
        <v>96</v>
      </c>
      <c r="AH660" s="49">
        <v>21240</v>
      </c>
    </row>
    <row r="661" spans="1:34">
      <c r="A661" s="50" t="s">
        <v>50</v>
      </c>
      <c r="B661" s="50" t="s">
        <v>1968</v>
      </c>
      <c r="C661" s="50" t="s">
        <v>1969</v>
      </c>
      <c r="D661" s="50" t="s">
        <v>1970</v>
      </c>
      <c r="E661" s="50" t="s">
        <v>54</v>
      </c>
      <c r="F661" s="50" t="s">
        <v>55</v>
      </c>
      <c r="G661" s="50" t="s">
        <v>56</v>
      </c>
      <c r="H661" s="50" t="s">
        <v>55</v>
      </c>
      <c r="M661" s="49">
        <v>24</v>
      </c>
      <c r="N661" s="49">
        <v>5310</v>
      </c>
      <c r="S661" s="49">
        <v>24</v>
      </c>
      <c r="T661" s="49">
        <v>5310</v>
      </c>
      <c r="Y661" s="49">
        <v>24</v>
      </c>
      <c r="Z661" s="49">
        <v>5310</v>
      </c>
      <c r="AE661" s="49">
        <v>24</v>
      </c>
      <c r="AF661" s="49">
        <v>5310</v>
      </c>
      <c r="AG661" s="49">
        <v>96</v>
      </c>
      <c r="AH661" s="49">
        <v>21240</v>
      </c>
    </row>
    <row r="662" spans="1:34">
      <c r="A662" s="50" t="s">
        <v>50</v>
      </c>
      <c r="B662" s="50" t="s">
        <v>1971</v>
      </c>
      <c r="C662" s="50" t="s">
        <v>1972</v>
      </c>
      <c r="D662" s="50" t="s">
        <v>1973</v>
      </c>
      <c r="E662" s="50" t="s">
        <v>54</v>
      </c>
      <c r="F662" s="50" t="s">
        <v>55</v>
      </c>
      <c r="G662" s="50" t="s">
        <v>56</v>
      </c>
      <c r="H662" s="50" t="s">
        <v>55</v>
      </c>
      <c r="M662" s="49">
        <v>30</v>
      </c>
      <c r="N662" s="49">
        <v>6390</v>
      </c>
      <c r="S662" s="49">
        <v>30</v>
      </c>
      <c r="T662" s="49">
        <v>6390</v>
      </c>
      <c r="Y662" s="49">
        <v>30</v>
      </c>
      <c r="Z662" s="49">
        <v>6390</v>
      </c>
      <c r="AE662" s="49">
        <v>30</v>
      </c>
      <c r="AF662" s="49">
        <v>6390</v>
      </c>
      <c r="AG662" s="49">
        <v>120</v>
      </c>
      <c r="AH662" s="49">
        <v>25560</v>
      </c>
    </row>
    <row r="663" spans="1:34">
      <c r="A663" s="50" t="s">
        <v>50</v>
      </c>
      <c r="B663" s="50" t="s">
        <v>1974</v>
      </c>
      <c r="C663" s="50" t="s">
        <v>1975</v>
      </c>
      <c r="D663" s="50" t="s">
        <v>1973</v>
      </c>
      <c r="E663" s="50" t="s">
        <v>54</v>
      </c>
      <c r="F663" s="50" t="s">
        <v>55</v>
      </c>
      <c r="G663" s="50" t="s">
        <v>56</v>
      </c>
      <c r="H663" s="50" t="s">
        <v>55</v>
      </c>
      <c r="M663" s="49">
        <v>12</v>
      </c>
      <c r="N663" s="49">
        <v>3150</v>
      </c>
      <c r="S663" s="49">
        <v>12</v>
      </c>
      <c r="T663" s="49">
        <v>3150</v>
      </c>
      <c r="Y663" s="49">
        <v>12</v>
      </c>
      <c r="Z663" s="49">
        <v>3150</v>
      </c>
      <c r="AE663" s="49">
        <v>12</v>
      </c>
      <c r="AF663" s="49">
        <v>3150</v>
      </c>
      <c r="AG663" s="49">
        <v>48</v>
      </c>
      <c r="AH663" s="49">
        <v>12600</v>
      </c>
    </row>
    <row r="664" spans="1:34">
      <c r="A664" s="50" t="s">
        <v>50</v>
      </c>
      <c r="B664" s="50" t="s">
        <v>1976</v>
      </c>
      <c r="C664" s="50" t="s">
        <v>1977</v>
      </c>
      <c r="D664" s="50" t="s">
        <v>1978</v>
      </c>
      <c r="E664" s="50" t="s">
        <v>54</v>
      </c>
      <c r="F664" s="50" t="s">
        <v>55</v>
      </c>
      <c r="G664" s="50" t="s">
        <v>56</v>
      </c>
      <c r="H664" s="50" t="s">
        <v>55</v>
      </c>
      <c r="M664" s="49">
        <v>30</v>
      </c>
      <c r="N664" s="49">
        <v>6390</v>
      </c>
      <c r="S664" s="49">
        <v>30</v>
      </c>
      <c r="T664" s="49">
        <v>6390</v>
      </c>
      <c r="Y664" s="49">
        <v>30</v>
      </c>
      <c r="Z664" s="49">
        <v>6390</v>
      </c>
      <c r="AE664" s="49">
        <v>30</v>
      </c>
      <c r="AF664" s="49">
        <v>6390</v>
      </c>
      <c r="AG664" s="49">
        <v>120</v>
      </c>
      <c r="AH664" s="49">
        <v>25560</v>
      </c>
    </row>
    <row r="665" spans="1:34">
      <c r="A665" s="50" t="s">
        <v>50</v>
      </c>
      <c r="B665" s="50" t="s">
        <v>1979</v>
      </c>
      <c r="C665" s="50" t="s">
        <v>1980</v>
      </c>
      <c r="D665" s="50" t="s">
        <v>1959</v>
      </c>
      <c r="E665" s="50" t="s">
        <v>54</v>
      </c>
      <c r="F665" s="50" t="s">
        <v>55</v>
      </c>
      <c r="G665" s="50" t="s">
        <v>56</v>
      </c>
      <c r="H665" s="50" t="s">
        <v>55</v>
      </c>
      <c r="M665" s="49">
        <v>24</v>
      </c>
      <c r="N665" s="49">
        <v>0</v>
      </c>
      <c r="S665" s="49">
        <v>24</v>
      </c>
      <c r="T665" s="49">
        <v>0</v>
      </c>
      <c r="Y665" s="49">
        <v>24</v>
      </c>
      <c r="Z665" s="49">
        <v>0</v>
      </c>
      <c r="AE665" s="49">
        <v>24</v>
      </c>
      <c r="AF665" s="49">
        <v>0</v>
      </c>
      <c r="AG665" s="49">
        <v>96</v>
      </c>
      <c r="AH665" s="49">
        <v>0</v>
      </c>
    </row>
    <row r="666" spans="1:34">
      <c r="A666" s="50" t="s">
        <v>50</v>
      </c>
      <c r="B666" s="50" t="s">
        <v>1981</v>
      </c>
      <c r="C666" s="50" t="s">
        <v>1982</v>
      </c>
      <c r="D666" s="50" t="s">
        <v>1983</v>
      </c>
      <c r="E666" s="50" t="s">
        <v>54</v>
      </c>
      <c r="F666" s="50" t="s">
        <v>55</v>
      </c>
      <c r="G666" s="50" t="s">
        <v>56</v>
      </c>
      <c r="H666" s="50" t="s">
        <v>55</v>
      </c>
      <c r="M666" s="49">
        <v>24</v>
      </c>
      <c r="N666" s="49">
        <v>5310</v>
      </c>
      <c r="S666" s="49">
        <v>24</v>
      </c>
      <c r="T666" s="49">
        <v>5310</v>
      </c>
      <c r="Y666" s="49">
        <v>24</v>
      </c>
      <c r="Z666" s="49">
        <v>5310</v>
      </c>
      <c r="AE666" s="49">
        <v>24</v>
      </c>
      <c r="AF666" s="49">
        <v>5310</v>
      </c>
      <c r="AG666" s="49">
        <v>96</v>
      </c>
      <c r="AH666" s="49">
        <v>21240</v>
      </c>
    </row>
    <row r="667" spans="1:34">
      <c r="A667" s="50" t="s">
        <v>50</v>
      </c>
      <c r="B667" s="50" t="s">
        <v>1984</v>
      </c>
      <c r="C667" s="50" t="s">
        <v>1985</v>
      </c>
      <c r="D667" s="50" t="s">
        <v>1986</v>
      </c>
      <c r="E667" s="50" t="s">
        <v>54</v>
      </c>
      <c r="F667" s="50" t="s">
        <v>55</v>
      </c>
      <c r="G667" s="50" t="s">
        <v>56</v>
      </c>
      <c r="H667" s="50" t="s">
        <v>55</v>
      </c>
      <c r="M667" s="49">
        <v>30</v>
      </c>
      <c r="N667" s="49">
        <v>6390</v>
      </c>
      <c r="S667" s="49">
        <v>30</v>
      </c>
      <c r="T667" s="49">
        <v>6390</v>
      </c>
      <c r="Y667" s="49">
        <v>30</v>
      </c>
      <c r="Z667" s="49">
        <v>6390</v>
      </c>
      <c r="AE667" s="49">
        <v>30</v>
      </c>
      <c r="AF667" s="49">
        <v>6390</v>
      </c>
      <c r="AG667" s="49">
        <v>120</v>
      </c>
      <c r="AH667" s="49">
        <v>25560</v>
      </c>
    </row>
    <row r="668" spans="1:34">
      <c r="A668" s="50" t="s">
        <v>50</v>
      </c>
      <c r="B668" s="50" t="s">
        <v>1987</v>
      </c>
      <c r="C668" s="50" t="s">
        <v>1988</v>
      </c>
      <c r="D668" s="50" t="s">
        <v>1989</v>
      </c>
      <c r="E668" s="50" t="s">
        <v>54</v>
      </c>
      <c r="F668" s="50" t="s">
        <v>55</v>
      </c>
      <c r="G668" s="50" t="s">
        <v>56</v>
      </c>
      <c r="H668" s="50" t="s">
        <v>55</v>
      </c>
      <c r="M668" s="49">
        <v>18</v>
      </c>
      <c r="N668" s="49">
        <v>4230</v>
      </c>
      <c r="S668" s="49">
        <v>18</v>
      </c>
      <c r="T668" s="49">
        <v>4230</v>
      </c>
      <c r="Y668" s="49">
        <v>18</v>
      </c>
      <c r="Z668" s="49">
        <v>4230</v>
      </c>
      <c r="AE668" s="49">
        <v>18</v>
      </c>
      <c r="AF668" s="49">
        <v>4230</v>
      </c>
      <c r="AG668" s="49">
        <v>72</v>
      </c>
      <c r="AH668" s="49">
        <v>16920</v>
      </c>
    </row>
    <row r="669" spans="1:34">
      <c r="A669" s="50" t="s">
        <v>50</v>
      </c>
      <c r="B669" s="50" t="s">
        <v>1990</v>
      </c>
      <c r="C669" s="50" t="s">
        <v>1991</v>
      </c>
      <c r="D669" s="50" t="s">
        <v>1992</v>
      </c>
      <c r="E669" s="50" t="s">
        <v>54</v>
      </c>
      <c r="F669" s="50" t="s">
        <v>55</v>
      </c>
      <c r="G669" s="50" t="s">
        <v>56</v>
      </c>
      <c r="H669" s="50" t="s">
        <v>55</v>
      </c>
      <c r="M669" s="49">
        <v>12</v>
      </c>
      <c r="N669" s="49">
        <v>3150</v>
      </c>
      <c r="S669" s="49">
        <v>12</v>
      </c>
      <c r="T669" s="49">
        <v>3150</v>
      </c>
      <c r="Y669" s="49">
        <v>12</v>
      </c>
      <c r="Z669" s="49">
        <v>3150</v>
      </c>
      <c r="AE669" s="49">
        <v>12</v>
      </c>
      <c r="AF669" s="49">
        <v>3150</v>
      </c>
      <c r="AG669" s="49">
        <v>48</v>
      </c>
      <c r="AH669" s="49">
        <v>12600</v>
      </c>
    </row>
    <row r="670" spans="1:34">
      <c r="A670" s="50" t="s">
        <v>50</v>
      </c>
      <c r="B670" s="50" t="s">
        <v>1993</v>
      </c>
      <c r="C670" s="50" t="s">
        <v>1994</v>
      </c>
      <c r="D670" s="50" t="s">
        <v>1995</v>
      </c>
      <c r="E670" s="50" t="s">
        <v>54</v>
      </c>
      <c r="F670" s="50" t="s">
        <v>55</v>
      </c>
      <c r="G670" s="50" t="s">
        <v>56</v>
      </c>
      <c r="H670" s="50" t="s">
        <v>55</v>
      </c>
      <c r="M670" s="49">
        <v>30</v>
      </c>
      <c r="N670" s="49">
        <v>6390</v>
      </c>
      <c r="S670" s="49">
        <v>30</v>
      </c>
      <c r="T670" s="49">
        <v>6390</v>
      </c>
      <c r="Y670" s="49">
        <v>30</v>
      </c>
      <c r="Z670" s="49">
        <v>6390</v>
      </c>
      <c r="AE670" s="49">
        <v>30</v>
      </c>
      <c r="AF670" s="49">
        <v>6390</v>
      </c>
      <c r="AG670" s="49">
        <v>120</v>
      </c>
      <c r="AH670" s="49">
        <v>25560</v>
      </c>
    </row>
    <row r="671" spans="1:34">
      <c r="A671" s="50" t="s">
        <v>50</v>
      </c>
      <c r="B671" s="50" t="s">
        <v>1996</v>
      </c>
      <c r="C671" s="50" t="s">
        <v>1997</v>
      </c>
      <c r="D671" s="50" t="s">
        <v>1998</v>
      </c>
      <c r="E671" s="50" t="s">
        <v>69</v>
      </c>
      <c r="F671" s="50" t="s">
        <v>808</v>
      </c>
      <c r="G671" s="50" t="s">
        <v>71</v>
      </c>
      <c r="H671" s="50" t="s">
        <v>72</v>
      </c>
      <c r="I671" s="49">
        <v>0</v>
      </c>
      <c r="J671" s="49">
        <v>0</v>
      </c>
      <c r="K671" s="49">
        <v>0</v>
      </c>
      <c r="L671" s="49">
        <v>0</v>
      </c>
      <c r="M671" s="49">
        <v>0</v>
      </c>
      <c r="N671" s="49">
        <v>0</v>
      </c>
      <c r="O671" s="49">
        <v>0</v>
      </c>
      <c r="P671" s="49">
        <v>0</v>
      </c>
      <c r="Q671" s="49">
        <v>0</v>
      </c>
      <c r="R671" s="49">
        <v>0</v>
      </c>
      <c r="S671" s="49">
        <v>0</v>
      </c>
      <c r="T671" s="49">
        <v>0</v>
      </c>
      <c r="U671" s="49">
        <v>0</v>
      </c>
      <c r="V671" s="49">
        <v>0</v>
      </c>
      <c r="W671" s="49">
        <v>0</v>
      </c>
      <c r="X671" s="49">
        <v>0</v>
      </c>
      <c r="Y671" s="49">
        <v>0</v>
      </c>
      <c r="Z671" s="49">
        <v>0</v>
      </c>
      <c r="AA671" s="49">
        <v>0</v>
      </c>
      <c r="AB671" s="49">
        <v>0</v>
      </c>
      <c r="AC671" s="49">
        <v>0</v>
      </c>
      <c r="AD671" s="49">
        <v>0</v>
      </c>
      <c r="AE671" s="49">
        <v>0</v>
      </c>
      <c r="AF671" s="49">
        <v>0</v>
      </c>
      <c r="AG671" s="49">
        <v>0</v>
      </c>
      <c r="AH671" s="49">
        <v>0</v>
      </c>
    </row>
    <row r="672" spans="1:34">
      <c r="A672" s="50" t="s">
        <v>50</v>
      </c>
      <c r="B672" s="50" t="s">
        <v>1999</v>
      </c>
      <c r="C672" s="50" t="s">
        <v>2000</v>
      </c>
      <c r="D672" s="50" t="s">
        <v>2001</v>
      </c>
      <c r="E672" s="50" t="s">
        <v>69</v>
      </c>
      <c r="F672" s="50" t="s">
        <v>704</v>
      </c>
      <c r="G672" s="50" t="s">
        <v>71</v>
      </c>
      <c r="H672" s="50" t="s">
        <v>72</v>
      </c>
      <c r="I672" s="49">
        <v>0</v>
      </c>
      <c r="J672" s="49">
        <v>0</v>
      </c>
      <c r="K672" s="49">
        <v>0</v>
      </c>
      <c r="L672" s="49">
        <v>0</v>
      </c>
      <c r="M672" s="49">
        <v>0</v>
      </c>
      <c r="N672" s="49">
        <v>0</v>
      </c>
      <c r="O672" s="49">
        <v>0</v>
      </c>
      <c r="P672" s="49">
        <v>0</v>
      </c>
      <c r="Q672" s="49">
        <v>0</v>
      </c>
      <c r="R672" s="49">
        <v>0</v>
      </c>
      <c r="S672" s="49">
        <v>0</v>
      </c>
      <c r="T672" s="49">
        <v>0</v>
      </c>
      <c r="U672" s="49">
        <v>0</v>
      </c>
      <c r="V672" s="49">
        <v>0</v>
      </c>
      <c r="W672" s="49">
        <v>0</v>
      </c>
      <c r="X672" s="49">
        <v>0</v>
      </c>
      <c r="Y672" s="49">
        <v>0</v>
      </c>
      <c r="Z672" s="49">
        <v>0</v>
      </c>
      <c r="AA672" s="49">
        <v>0</v>
      </c>
      <c r="AB672" s="49">
        <v>0</v>
      </c>
      <c r="AC672" s="49">
        <v>0</v>
      </c>
      <c r="AD672" s="49">
        <v>0</v>
      </c>
      <c r="AE672" s="49">
        <v>0</v>
      </c>
      <c r="AF672" s="49">
        <v>0</v>
      </c>
      <c r="AG672" s="49">
        <v>0</v>
      </c>
      <c r="AH672" s="49">
        <v>0</v>
      </c>
    </row>
    <row r="673" spans="1:34">
      <c r="A673" s="50" t="s">
        <v>50</v>
      </c>
      <c r="B673" s="50" t="s">
        <v>2002</v>
      </c>
      <c r="C673" s="50" t="s">
        <v>2003</v>
      </c>
      <c r="D673" s="50" t="s">
        <v>2004</v>
      </c>
      <c r="E673" s="50" t="s">
        <v>830</v>
      </c>
      <c r="F673" s="50" t="s">
        <v>55</v>
      </c>
      <c r="G673" s="50" t="s">
        <v>56</v>
      </c>
      <c r="H673" s="50" t="s">
        <v>55</v>
      </c>
      <c r="I673" s="49">
        <v>500</v>
      </c>
      <c r="J673" s="49">
        <v>0</v>
      </c>
      <c r="K673" s="49">
        <v>500</v>
      </c>
      <c r="L673" s="49">
        <v>0</v>
      </c>
      <c r="M673" s="49">
        <v>500</v>
      </c>
      <c r="N673" s="49">
        <v>0</v>
      </c>
      <c r="O673" s="49">
        <v>500</v>
      </c>
      <c r="P673" s="49">
        <v>0</v>
      </c>
      <c r="Q673" s="49">
        <v>500</v>
      </c>
      <c r="R673" s="49">
        <v>0</v>
      </c>
      <c r="S673" s="49">
        <v>500</v>
      </c>
      <c r="T673" s="49">
        <v>0</v>
      </c>
      <c r="U673" s="49">
        <v>500</v>
      </c>
      <c r="V673" s="49">
        <v>0</v>
      </c>
      <c r="W673" s="49">
        <v>500</v>
      </c>
      <c r="X673" s="49">
        <v>0</v>
      </c>
      <c r="Y673" s="49">
        <v>500</v>
      </c>
      <c r="Z673" s="49">
        <v>0</v>
      </c>
      <c r="AA673" s="49">
        <v>500</v>
      </c>
      <c r="AB673" s="49">
        <v>0</v>
      </c>
      <c r="AC673" s="49">
        <v>500</v>
      </c>
      <c r="AD673" s="49">
        <v>0</v>
      </c>
      <c r="AE673" s="49">
        <v>500</v>
      </c>
      <c r="AF673" s="49">
        <v>0</v>
      </c>
      <c r="AG673" s="49">
        <v>6000</v>
      </c>
      <c r="AH673" s="49">
        <v>0</v>
      </c>
    </row>
    <row r="674" spans="1:34">
      <c r="A674" s="50" t="s">
        <v>50</v>
      </c>
      <c r="B674" s="50" t="s">
        <v>2005</v>
      </c>
      <c r="C674" s="50" t="s">
        <v>2006</v>
      </c>
      <c r="D674" s="50" t="s">
        <v>2007</v>
      </c>
      <c r="E674" s="50" t="s">
        <v>902</v>
      </c>
      <c r="F674" s="50" t="s">
        <v>836</v>
      </c>
      <c r="G674" s="50" t="s">
        <v>71</v>
      </c>
      <c r="H674" s="50" t="s">
        <v>72</v>
      </c>
      <c r="I674" s="49">
        <v>0</v>
      </c>
      <c r="J674" s="49">
        <v>0</v>
      </c>
      <c r="K674" s="49">
        <v>0</v>
      </c>
      <c r="L674" s="49">
        <v>0</v>
      </c>
      <c r="M674" s="49">
        <v>0</v>
      </c>
      <c r="N674" s="49">
        <v>0</v>
      </c>
      <c r="O674" s="49">
        <v>0</v>
      </c>
      <c r="P674" s="49">
        <v>0</v>
      </c>
      <c r="Q674" s="49">
        <v>0</v>
      </c>
      <c r="R674" s="49">
        <v>0</v>
      </c>
      <c r="S674" s="49">
        <v>0</v>
      </c>
      <c r="T674" s="49">
        <v>0</v>
      </c>
      <c r="U674" s="49">
        <v>0</v>
      </c>
      <c r="V674" s="49">
        <v>0</v>
      </c>
      <c r="W674" s="49">
        <v>0</v>
      </c>
      <c r="X674" s="49">
        <v>0</v>
      </c>
      <c r="Y674" s="49">
        <v>0</v>
      </c>
      <c r="Z674" s="49">
        <v>0</v>
      </c>
      <c r="AA674" s="49">
        <v>0</v>
      </c>
      <c r="AB674" s="49">
        <v>0</v>
      </c>
      <c r="AC674" s="49">
        <v>0</v>
      </c>
      <c r="AD674" s="49">
        <v>0</v>
      </c>
      <c r="AE674" s="49">
        <v>0</v>
      </c>
      <c r="AF674" s="49">
        <v>0</v>
      </c>
      <c r="AG674" s="49">
        <v>0</v>
      </c>
      <c r="AH674" s="49">
        <v>0</v>
      </c>
    </row>
    <row r="675" spans="1:34">
      <c r="A675" s="50" t="s">
        <v>50</v>
      </c>
      <c r="B675" s="50" t="s">
        <v>2008</v>
      </c>
      <c r="C675" s="50" t="s">
        <v>2009</v>
      </c>
      <c r="D675" s="50" t="s">
        <v>2010</v>
      </c>
      <c r="E675" s="50" t="s">
        <v>69</v>
      </c>
      <c r="F675" s="50" t="s">
        <v>808</v>
      </c>
      <c r="G675" s="50" t="s">
        <v>71</v>
      </c>
      <c r="H675" s="50" t="s">
        <v>705</v>
      </c>
      <c r="I675" s="49">
        <v>26</v>
      </c>
      <c r="J675" s="49">
        <v>6650</v>
      </c>
      <c r="K675" s="49">
        <v>46</v>
      </c>
      <c r="L675" s="49">
        <v>11450</v>
      </c>
      <c r="M675" s="49">
        <v>27</v>
      </c>
      <c r="N675" s="49">
        <v>6890</v>
      </c>
      <c r="O675" s="49">
        <v>35</v>
      </c>
      <c r="P675" s="49">
        <v>8810</v>
      </c>
      <c r="Q675" s="49">
        <v>31</v>
      </c>
      <c r="R675" s="49">
        <v>7850</v>
      </c>
      <c r="S675" s="49">
        <v>43</v>
      </c>
      <c r="T675" s="49">
        <v>10730</v>
      </c>
      <c r="U675" s="49">
        <v>20</v>
      </c>
      <c r="V675" s="49">
        <v>5210</v>
      </c>
      <c r="W675" s="49">
        <v>10</v>
      </c>
      <c r="X675" s="49">
        <v>2810</v>
      </c>
      <c r="Y675" s="49">
        <v>8</v>
      </c>
      <c r="Z675" s="49">
        <v>2330</v>
      </c>
      <c r="AA675" s="49">
        <v>6</v>
      </c>
      <c r="AB675" s="49">
        <v>1850</v>
      </c>
      <c r="AC675" s="49">
        <v>23</v>
      </c>
      <c r="AD675" s="49">
        <v>5930</v>
      </c>
      <c r="AE675" s="49">
        <v>19</v>
      </c>
      <c r="AF675" s="49">
        <v>4970</v>
      </c>
      <c r="AG675" s="49">
        <v>294</v>
      </c>
      <c r="AH675" s="49">
        <v>75480</v>
      </c>
    </row>
    <row r="676" spans="1:34">
      <c r="A676" s="50" t="s">
        <v>50</v>
      </c>
      <c r="B676" s="50" t="s">
        <v>2011</v>
      </c>
      <c r="C676" s="50" t="s">
        <v>2012</v>
      </c>
      <c r="D676" s="50" t="s">
        <v>2013</v>
      </c>
      <c r="E676" s="50" t="s">
        <v>902</v>
      </c>
      <c r="F676" s="50" t="s">
        <v>877</v>
      </c>
      <c r="G676" s="50" t="s">
        <v>71</v>
      </c>
      <c r="H676" s="50" t="s">
        <v>72</v>
      </c>
      <c r="I676" s="49">
        <v>1176</v>
      </c>
      <c r="J676" s="49">
        <v>627150</v>
      </c>
      <c r="K676" s="49">
        <v>1204</v>
      </c>
      <c r="L676" s="49">
        <v>652070</v>
      </c>
      <c r="M676" s="49">
        <v>1003</v>
      </c>
      <c r="N676" s="49">
        <v>473180</v>
      </c>
      <c r="O676" s="49">
        <v>897</v>
      </c>
      <c r="P676" s="49">
        <v>422100</v>
      </c>
      <c r="Q676" s="49">
        <v>873</v>
      </c>
      <c r="R676" s="49">
        <v>410820</v>
      </c>
      <c r="S676" s="49">
        <v>840</v>
      </c>
      <c r="T676" s="49">
        <v>395310</v>
      </c>
      <c r="U676" s="49">
        <v>744</v>
      </c>
      <c r="V676" s="49">
        <v>350190</v>
      </c>
      <c r="W676" s="49">
        <v>595</v>
      </c>
      <c r="X676" s="49">
        <v>280160</v>
      </c>
      <c r="Y676" s="49">
        <v>556</v>
      </c>
      <c r="Z676" s="49">
        <v>261830</v>
      </c>
      <c r="AA676" s="49">
        <v>619</v>
      </c>
      <c r="AB676" s="49">
        <v>291440</v>
      </c>
      <c r="AC676" s="49">
        <v>734</v>
      </c>
      <c r="AD676" s="49">
        <v>345490</v>
      </c>
      <c r="AE676" s="49">
        <v>849</v>
      </c>
      <c r="AF676" s="49">
        <v>399540</v>
      </c>
      <c r="AG676" s="49">
        <v>10090</v>
      </c>
      <c r="AH676" s="49">
        <v>4909280</v>
      </c>
    </row>
    <row r="677" spans="1:34">
      <c r="A677" s="50" t="s">
        <v>50</v>
      </c>
      <c r="B677" s="50" t="s">
        <v>2014</v>
      </c>
      <c r="C677" s="50" t="s">
        <v>2015</v>
      </c>
      <c r="D677" s="50" t="s">
        <v>2016</v>
      </c>
      <c r="E677" s="50" t="s">
        <v>69</v>
      </c>
      <c r="F677" s="50" t="s">
        <v>903</v>
      </c>
      <c r="G677" s="50" t="s">
        <v>71</v>
      </c>
      <c r="H677" s="50" t="s">
        <v>705</v>
      </c>
      <c r="I677" s="49">
        <v>50</v>
      </c>
      <c r="J677" s="49">
        <v>12410</v>
      </c>
      <c r="K677" s="49">
        <v>40</v>
      </c>
      <c r="L677" s="49">
        <v>10010</v>
      </c>
      <c r="M677" s="49">
        <v>39</v>
      </c>
      <c r="N677" s="49">
        <v>9770</v>
      </c>
      <c r="O677" s="49">
        <v>100</v>
      </c>
      <c r="P677" s="49">
        <v>46910</v>
      </c>
      <c r="Q677" s="49">
        <v>105</v>
      </c>
      <c r="R677" s="49">
        <v>50560</v>
      </c>
      <c r="S677" s="49">
        <v>65</v>
      </c>
      <c r="T677" s="49">
        <v>22760</v>
      </c>
      <c r="U677" s="49">
        <v>76</v>
      </c>
      <c r="V677" s="49">
        <v>30350</v>
      </c>
      <c r="W677" s="49">
        <v>67</v>
      </c>
      <c r="X677" s="49">
        <v>24140</v>
      </c>
      <c r="Y677" s="49">
        <v>291</v>
      </c>
      <c r="Z677" s="49">
        <v>186340</v>
      </c>
      <c r="AA677" s="49">
        <v>22</v>
      </c>
      <c r="AB677" s="49">
        <v>5690</v>
      </c>
      <c r="AC677" s="49">
        <v>28</v>
      </c>
      <c r="AD677" s="49">
        <v>7130</v>
      </c>
      <c r="AE677" s="49">
        <v>52</v>
      </c>
      <c r="AF677" s="49">
        <v>13790</v>
      </c>
      <c r="AG677" s="49">
        <v>935</v>
      </c>
      <c r="AH677" s="49">
        <v>419860</v>
      </c>
    </row>
    <row r="678" spans="1:34">
      <c r="A678" s="50" t="s">
        <v>50</v>
      </c>
      <c r="B678" s="50" t="s">
        <v>2017</v>
      </c>
      <c r="C678" s="50" t="s">
        <v>2018</v>
      </c>
      <c r="D678" s="50" t="s">
        <v>2019</v>
      </c>
      <c r="E678" s="50" t="s">
        <v>69</v>
      </c>
      <c r="F678" s="50" t="s">
        <v>836</v>
      </c>
      <c r="G678" s="50" t="s">
        <v>71</v>
      </c>
      <c r="H678" s="50" t="s">
        <v>705</v>
      </c>
      <c r="I678" s="49">
        <v>319</v>
      </c>
      <c r="J678" s="49">
        <v>207540</v>
      </c>
      <c r="K678" s="49">
        <v>296</v>
      </c>
      <c r="L678" s="49">
        <v>189990</v>
      </c>
      <c r="M678" s="49">
        <v>282</v>
      </c>
      <c r="N678" s="49">
        <v>179770</v>
      </c>
      <c r="O678" s="49">
        <v>281</v>
      </c>
      <c r="P678" s="49">
        <v>179040</v>
      </c>
      <c r="Q678" s="49">
        <v>281</v>
      </c>
      <c r="R678" s="49">
        <v>179040</v>
      </c>
      <c r="S678" s="49">
        <v>186</v>
      </c>
      <c r="T678" s="49">
        <v>109690</v>
      </c>
      <c r="U678" s="49">
        <v>172</v>
      </c>
      <c r="V678" s="49">
        <v>99470</v>
      </c>
      <c r="W678" s="49">
        <v>248</v>
      </c>
      <c r="X678" s="49">
        <v>154950</v>
      </c>
      <c r="Y678" s="49">
        <v>84</v>
      </c>
      <c r="Z678" s="49">
        <v>35870</v>
      </c>
      <c r="AA678" s="49">
        <v>195</v>
      </c>
      <c r="AB678" s="49">
        <v>116260</v>
      </c>
      <c r="AC678" s="49">
        <v>254</v>
      </c>
      <c r="AD678" s="49">
        <v>159330</v>
      </c>
      <c r="AE678" s="49">
        <v>324</v>
      </c>
      <c r="AF678" s="49">
        <v>211390</v>
      </c>
      <c r="AG678" s="49">
        <v>2922</v>
      </c>
      <c r="AH678" s="49">
        <v>1822340</v>
      </c>
    </row>
    <row r="679" spans="1:34">
      <c r="A679" s="50" t="s">
        <v>50</v>
      </c>
      <c r="B679" s="50" t="s">
        <v>2020</v>
      </c>
      <c r="C679" s="50" t="s">
        <v>2021</v>
      </c>
      <c r="D679" s="50" t="s">
        <v>2022</v>
      </c>
      <c r="E679" s="50" t="s">
        <v>69</v>
      </c>
      <c r="F679" s="50" t="s">
        <v>808</v>
      </c>
      <c r="G679" s="50" t="s">
        <v>71</v>
      </c>
      <c r="H679" s="50" t="s">
        <v>705</v>
      </c>
      <c r="I679" s="49">
        <v>157</v>
      </c>
      <c r="J679" s="49">
        <v>88520</v>
      </c>
      <c r="K679" s="49">
        <v>180</v>
      </c>
      <c r="L679" s="49">
        <v>105310</v>
      </c>
      <c r="M679" s="49">
        <v>148</v>
      </c>
      <c r="N679" s="49">
        <v>81950</v>
      </c>
      <c r="O679" s="49">
        <v>214</v>
      </c>
      <c r="P679" s="49">
        <v>130130</v>
      </c>
      <c r="Q679" s="49">
        <v>256</v>
      </c>
      <c r="R679" s="49">
        <v>160790</v>
      </c>
      <c r="S679" s="49">
        <v>255</v>
      </c>
      <c r="T679" s="49">
        <v>160060</v>
      </c>
      <c r="U679" s="49">
        <v>219</v>
      </c>
      <c r="V679" s="49">
        <v>133780</v>
      </c>
      <c r="W679" s="49">
        <v>173</v>
      </c>
      <c r="X679" s="49">
        <v>100200</v>
      </c>
      <c r="Y679" s="49">
        <v>130</v>
      </c>
      <c r="Z679" s="49">
        <v>68810</v>
      </c>
      <c r="AA679" s="49">
        <v>53</v>
      </c>
      <c r="AB679" s="49">
        <v>14480</v>
      </c>
      <c r="AC679" s="49">
        <v>347</v>
      </c>
      <c r="AD679" s="49">
        <v>229100</v>
      </c>
      <c r="AE679" s="49">
        <v>282</v>
      </c>
      <c r="AF679" s="49">
        <v>179770</v>
      </c>
      <c r="AG679" s="49">
        <v>2414</v>
      </c>
      <c r="AH679" s="49">
        <v>1452900</v>
      </c>
    </row>
    <row r="680" spans="1:34">
      <c r="A680" s="50" t="s">
        <v>50</v>
      </c>
      <c r="B680" s="50" t="s">
        <v>2023</v>
      </c>
      <c r="C680" s="50" t="s">
        <v>2024</v>
      </c>
      <c r="D680" s="50" t="s">
        <v>2025</v>
      </c>
      <c r="E680" s="50" t="s">
        <v>69</v>
      </c>
      <c r="F680" s="50" t="s">
        <v>836</v>
      </c>
      <c r="G680" s="50" t="s">
        <v>71</v>
      </c>
      <c r="H680" s="50" t="s">
        <v>705</v>
      </c>
      <c r="I680" s="49">
        <v>510</v>
      </c>
      <c r="J680" s="49">
        <v>354610</v>
      </c>
      <c r="K680" s="49">
        <v>150</v>
      </c>
      <c r="L680" s="49">
        <v>83410</v>
      </c>
      <c r="M680" s="49">
        <v>500</v>
      </c>
      <c r="N680" s="49">
        <v>346910</v>
      </c>
      <c r="O680" s="49">
        <v>450</v>
      </c>
      <c r="P680" s="49">
        <v>308410</v>
      </c>
      <c r="Q680" s="49">
        <v>400</v>
      </c>
      <c r="R680" s="49">
        <v>269910</v>
      </c>
      <c r="S680" s="49">
        <v>672</v>
      </c>
      <c r="T680" s="49">
        <v>479350</v>
      </c>
      <c r="U680" s="49">
        <v>680</v>
      </c>
      <c r="V680" s="49">
        <v>485510</v>
      </c>
      <c r="W680" s="49">
        <v>500</v>
      </c>
      <c r="X680" s="49">
        <v>346910</v>
      </c>
      <c r="Y680" s="49">
        <v>815</v>
      </c>
      <c r="Z680" s="49">
        <v>589460</v>
      </c>
      <c r="AA680" s="49">
        <v>532</v>
      </c>
      <c r="AB680" s="49">
        <v>371550</v>
      </c>
      <c r="AC680" s="49">
        <v>510</v>
      </c>
      <c r="AD680" s="49">
        <v>354610</v>
      </c>
      <c r="AE680" s="49">
        <v>676</v>
      </c>
      <c r="AF680" s="49">
        <v>482430</v>
      </c>
      <c r="AG680" s="49">
        <v>6395</v>
      </c>
      <c r="AH680" s="49">
        <v>4473070</v>
      </c>
    </row>
    <row r="681" spans="1:34">
      <c r="A681" s="50" t="s">
        <v>50</v>
      </c>
      <c r="B681" s="50" t="s">
        <v>2026</v>
      </c>
      <c r="C681" s="50" t="s">
        <v>2027</v>
      </c>
      <c r="D681" s="50" t="s">
        <v>2028</v>
      </c>
      <c r="E681" s="50" t="s">
        <v>54</v>
      </c>
      <c r="F681" s="50" t="s">
        <v>55</v>
      </c>
      <c r="G681" s="50" t="s">
        <v>71</v>
      </c>
      <c r="H681" s="50" t="s">
        <v>705</v>
      </c>
      <c r="I681" s="49">
        <v>0</v>
      </c>
      <c r="J681" s="49">
        <v>330</v>
      </c>
      <c r="K681" s="49">
        <v>0</v>
      </c>
      <c r="L681" s="49">
        <v>330</v>
      </c>
      <c r="M681" s="49">
        <v>0</v>
      </c>
      <c r="N681" s="49">
        <v>330</v>
      </c>
      <c r="O681" s="49">
        <v>0</v>
      </c>
      <c r="P681" s="49">
        <v>330</v>
      </c>
      <c r="Q681" s="49">
        <v>0</v>
      </c>
      <c r="R681" s="49">
        <v>330</v>
      </c>
      <c r="S681" s="49">
        <v>0</v>
      </c>
      <c r="T681" s="49">
        <v>330</v>
      </c>
      <c r="U681" s="49">
        <v>0</v>
      </c>
      <c r="V681" s="49">
        <v>330</v>
      </c>
      <c r="W681" s="49">
        <v>0</v>
      </c>
      <c r="X681" s="49">
        <v>330</v>
      </c>
      <c r="Y681" s="49">
        <v>0</v>
      </c>
      <c r="Z681" s="49">
        <v>330</v>
      </c>
      <c r="AA681" s="49">
        <v>0</v>
      </c>
      <c r="AB681" s="49">
        <v>330</v>
      </c>
      <c r="AC681" s="49">
        <v>0</v>
      </c>
      <c r="AD681" s="49">
        <v>330</v>
      </c>
      <c r="AE681" s="49">
        <v>0</v>
      </c>
      <c r="AF681" s="49">
        <v>330</v>
      </c>
      <c r="AG681" s="49">
        <v>0</v>
      </c>
      <c r="AH681" s="49">
        <v>3960</v>
      </c>
    </row>
    <row r="682" spans="1:34">
      <c r="A682" s="50" t="s">
        <v>50</v>
      </c>
      <c r="B682" s="50" t="s">
        <v>2029</v>
      </c>
      <c r="C682" s="50" t="s">
        <v>2030</v>
      </c>
      <c r="D682" s="50" t="s">
        <v>2031</v>
      </c>
      <c r="E682" s="50" t="s">
        <v>830</v>
      </c>
      <c r="F682" s="50" t="s">
        <v>808</v>
      </c>
      <c r="G682" s="50" t="s">
        <v>71</v>
      </c>
      <c r="H682" s="50" t="s">
        <v>72</v>
      </c>
      <c r="I682" s="49">
        <v>0</v>
      </c>
      <c r="J682" s="49">
        <v>360</v>
      </c>
      <c r="K682" s="49">
        <v>0</v>
      </c>
      <c r="L682" s="49">
        <v>360</v>
      </c>
      <c r="M682" s="49">
        <v>0</v>
      </c>
      <c r="N682" s="49">
        <v>360</v>
      </c>
      <c r="O682" s="49">
        <v>0</v>
      </c>
      <c r="P682" s="49">
        <v>360</v>
      </c>
      <c r="Q682" s="49">
        <v>0</v>
      </c>
      <c r="R682" s="49">
        <v>360</v>
      </c>
      <c r="S682" s="49">
        <v>0</v>
      </c>
      <c r="T682" s="49">
        <v>360</v>
      </c>
      <c r="U682" s="49">
        <v>0</v>
      </c>
      <c r="V682" s="49">
        <v>360</v>
      </c>
      <c r="W682" s="49">
        <v>0</v>
      </c>
      <c r="X682" s="49">
        <v>360</v>
      </c>
      <c r="Y682" s="49">
        <v>0</v>
      </c>
      <c r="Z682" s="49">
        <v>360</v>
      </c>
      <c r="AA682" s="49">
        <v>0</v>
      </c>
      <c r="AB682" s="49">
        <v>360</v>
      </c>
      <c r="AC682" s="49">
        <v>0</v>
      </c>
      <c r="AD682" s="49">
        <v>360</v>
      </c>
      <c r="AE682" s="49">
        <v>0</v>
      </c>
      <c r="AF682" s="49">
        <v>360</v>
      </c>
      <c r="AG682" s="49">
        <v>0</v>
      </c>
      <c r="AH682" s="49">
        <v>4320</v>
      </c>
    </row>
    <row r="683" spans="1:34">
      <c r="A683" s="50" t="s">
        <v>50</v>
      </c>
      <c r="B683" s="50" t="s">
        <v>2032</v>
      </c>
      <c r="C683" s="50" t="s">
        <v>2033</v>
      </c>
      <c r="D683" s="50" t="s">
        <v>2034</v>
      </c>
      <c r="E683" s="50" t="s">
        <v>69</v>
      </c>
      <c r="F683" s="50" t="s">
        <v>808</v>
      </c>
      <c r="G683" s="50" t="s">
        <v>71</v>
      </c>
      <c r="H683" s="50" t="s">
        <v>705</v>
      </c>
      <c r="I683" s="49">
        <v>41</v>
      </c>
      <c r="J683" s="49">
        <v>10250</v>
      </c>
      <c r="K683" s="49">
        <v>61</v>
      </c>
      <c r="L683" s="49">
        <v>20000</v>
      </c>
      <c r="M683" s="49">
        <v>70</v>
      </c>
      <c r="N683" s="49">
        <v>26210</v>
      </c>
      <c r="O683" s="49">
        <v>98</v>
      </c>
      <c r="P683" s="49">
        <v>45530</v>
      </c>
      <c r="Q683" s="49">
        <v>77</v>
      </c>
      <c r="R683" s="49">
        <v>31040</v>
      </c>
      <c r="S683" s="49">
        <v>67</v>
      </c>
      <c r="T683" s="49">
        <v>24140</v>
      </c>
      <c r="U683" s="49">
        <v>78</v>
      </c>
      <c r="V683" s="49">
        <v>31730</v>
      </c>
      <c r="W683" s="49">
        <v>49</v>
      </c>
      <c r="X683" s="49">
        <v>12170</v>
      </c>
      <c r="Y683" s="49">
        <v>68</v>
      </c>
      <c r="Z683" s="49">
        <v>24830</v>
      </c>
      <c r="AA683" s="49">
        <v>68</v>
      </c>
      <c r="AB683" s="49">
        <v>24830</v>
      </c>
      <c r="AC683" s="49">
        <v>68</v>
      </c>
      <c r="AD683" s="49">
        <v>24830</v>
      </c>
      <c r="AE683" s="49">
        <v>48</v>
      </c>
      <c r="AF683" s="49">
        <v>11930</v>
      </c>
      <c r="AG683" s="49">
        <v>793</v>
      </c>
      <c r="AH683" s="49">
        <v>287490</v>
      </c>
    </row>
    <row r="684" spans="1:34">
      <c r="A684" s="50" t="s">
        <v>50</v>
      </c>
      <c r="B684" s="50" t="s">
        <v>2035</v>
      </c>
      <c r="C684" s="50" t="s">
        <v>2036</v>
      </c>
      <c r="D684" s="50" t="s">
        <v>2037</v>
      </c>
      <c r="E684" s="50" t="s">
        <v>54</v>
      </c>
      <c r="F684" s="50" t="s">
        <v>55</v>
      </c>
      <c r="G684" s="50" t="s">
        <v>56</v>
      </c>
      <c r="H684" s="50" t="s">
        <v>55</v>
      </c>
      <c r="M684" s="49">
        <v>0</v>
      </c>
      <c r="N684" s="49">
        <v>990</v>
      </c>
      <c r="S684" s="49">
        <v>0</v>
      </c>
      <c r="T684" s="49">
        <v>990</v>
      </c>
      <c r="Y684" s="49">
        <v>0</v>
      </c>
      <c r="Z684" s="49">
        <v>990</v>
      </c>
      <c r="AE684" s="49">
        <v>0</v>
      </c>
      <c r="AF684" s="49">
        <v>990</v>
      </c>
      <c r="AG684" s="49">
        <v>0</v>
      </c>
      <c r="AH684" s="49">
        <v>3960</v>
      </c>
    </row>
    <row r="685" spans="1:34">
      <c r="A685" s="50" t="s">
        <v>50</v>
      </c>
      <c r="B685" s="50" t="s">
        <v>2038</v>
      </c>
      <c r="C685" s="50" t="s">
        <v>2039</v>
      </c>
      <c r="D685" s="50" t="s">
        <v>2040</v>
      </c>
      <c r="E685" s="50" t="s">
        <v>54</v>
      </c>
      <c r="F685" s="50" t="s">
        <v>55</v>
      </c>
      <c r="G685" s="50" t="s">
        <v>56</v>
      </c>
      <c r="H685" s="50" t="s">
        <v>55</v>
      </c>
      <c r="M685" s="49">
        <v>0</v>
      </c>
      <c r="N685" s="49">
        <v>990</v>
      </c>
      <c r="S685" s="49">
        <v>0</v>
      </c>
      <c r="T685" s="49">
        <v>990</v>
      </c>
      <c r="Y685" s="49">
        <v>0</v>
      </c>
      <c r="Z685" s="49">
        <v>990</v>
      </c>
      <c r="AE685" s="49">
        <v>0</v>
      </c>
      <c r="AF685" s="49">
        <v>990</v>
      </c>
      <c r="AG685" s="49">
        <v>0</v>
      </c>
      <c r="AH685" s="49">
        <v>3960</v>
      </c>
    </row>
    <row r="686" spans="1:34">
      <c r="A686" s="50" t="s">
        <v>50</v>
      </c>
      <c r="B686" s="50" t="s">
        <v>2041</v>
      </c>
      <c r="C686" s="50" t="s">
        <v>2042</v>
      </c>
      <c r="D686" s="50" t="s">
        <v>2043</v>
      </c>
      <c r="E686" s="50" t="s">
        <v>54</v>
      </c>
      <c r="F686" s="50" t="s">
        <v>55</v>
      </c>
      <c r="G686" s="50" t="s">
        <v>56</v>
      </c>
      <c r="H686" s="50" t="s">
        <v>55</v>
      </c>
      <c r="M686" s="49">
        <v>0</v>
      </c>
      <c r="N686" s="49">
        <v>990</v>
      </c>
      <c r="S686" s="49">
        <v>0</v>
      </c>
      <c r="T686" s="49">
        <v>990</v>
      </c>
      <c r="Y686" s="49">
        <v>0</v>
      </c>
      <c r="Z686" s="49">
        <v>990</v>
      </c>
      <c r="AE686" s="49">
        <v>0</v>
      </c>
      <c r="AF686" s="49">
        <v>990</v>
      </c>
      <c r="AG686" s="49">
        <v>0</v>
      </c>
      <c r="AH686" s="49">
        <v>3960</v>
      </c>
    </row>
    <row r="687" spans="1:34">
      <c r="A687" s="50" t="s">
        <v>50</v>
      </c>
      <c r="B687" s="50" t="s">
        <v>2044</v>
      </c>
      <c r="C687" s="50" t="s">
        <v>2045</v>
      </c>
      <c r="D687" s="50" t="s">
        <v>2046</v>
      </c>
      <c r="E687" s="50" t="s">
        <v>54</v>
      </c>
      <c r="F687" s="50" t="s">
        <v>55</v>
      </c>
      <c r="G687" s="50" t="s">
        <v>56</v>
      </c>
      <c r="H687" s="50" t="s">
        <v>55</v>
      </c>
      <c r="M687" s="49">
        <v>0</v>
      </c>
      <c r="N687" s="49">
        <v>0</v>
      </c>
      <c r="S687" s="49">
        <v>0</v>
      </c>
      <c r="T687" s="49">
        <v>0</v>
      </c>
      <c r="Y687" s="49">
        <v>0</v>
      </c>
      <c r="Z687" s="49">
        <v>0</v>
      </c>
      <c r="AE687" s="49">
        <v>0</v>
      </c>
      <c r="AF687" s="49">
        <v>0</v>
      </c>
      <c r="AG687" s="49">
        <v>0</v>
      </c>
      <c r="AH687" s="49">
        <v>0</v>
      </c>
    </row>
    <row r="688" spans="1:34">
      <c r="A688" s="50" t="s">
        <v>50</v>
      </c>
      <c r="B688" s="50" t="s">
        <v>2047</v>
      </c>
      <c r="C688" s="50" t="s">
        <v>2048</v>
      </c>
      <c r="D688" s="50" t="s">
        <v>2049</v>
      </c>
      <c r="E688" s="50" t="s">
        <v>54</v>
      </c>
      <c r="F688" s="50" t="s">
        <v>55</v>
      </c>
      <c r="G688" s="50" t="s">
        <v>56</v>
      </c>
      <c r="H688" s="50" t="s">
        <v>55</v>
      </c>
      <c r="M688" s="49">
        <v>0</v>
      </c>
      <c r="N688" s="49">
        <v>990</v>
      </c>
      <c r="S688" s="49">
        <v>0</v>
      </c>
      <c r="T688" s="49">
        <v>990</v>
      </c>
      <c r="Y688" s="49">
        <v>0</v>
      </c>
      <c r="Z688" s="49">
        <v>990</v>
      </c>
      <c r="AE688" s="49">
        <v>0</v>
      </c>
      <c r="AF688" s="49">
        <v>990</v>
      </c>
      <c r="AG688" s="49">
        <v>0</v>
      </c>
      <c r="AH688" s="49">
        <v>3960</v>
      </c>
    </row>
    <row r="689" spans="1:34">
      <c r="A689" s="50" t="s">
        <v>50</v>
      </c>
      <c r="B689" s="50" t="s">
        <v>2050</v>
      </c>
      <c r="C689" s="50" t="s">
        <v>2051</v>
      </c>
      <c r="D689" s="50" t="s">
        <v>2052</v>
      </c>
      <c r="E689" s="50" t="s">
        <v>54</v>
      </c>
      <c r="F689" s="50" t="s">
        <v>55</v>
      </c>
      <c r="G689" s="50" t="s">
        <v>56</v>
      </c>
      <c r="H689" s="50" t="s">
        <v>55</v>
      </c>
      <c r="M689" s="49">
        <v>0</v>
      </c>
      <c r="N689" s="49">
        <v>990</v>
      </c>
      <c r="S689" s="49">
        <v>0</v>
      </c>
      <c r="T689" s="49">
        <v>990</v>
      </c>
      <c r="Y689" s="49">
        <v>0</v>
      </c>
      <c r="Z689" s="49">
        <v>990</v>
      </c>
      <c r="AE689" s="49">
        <v>0</v>
      </c>
      <c r="AF689" s="49">
        <v>990</v>
      </c>
      <c r="AG689" s="49">
        <v>0</v>
      </c>
      <c r="AH689" s="49">
        <v>3960</v>
      </c>
    </row>
    <row r="690" spans="1:34">
      <c r="A690" s="50" t="s">
        <v>50</v>
      </c>
      <c r="B690" s="50" t="s">
        <v>2053</v>
      </c>
      <c r="C690" s="50" t="s">
        <v>2054</v>
      </c>
      <c r="D690" s="50" t="s">
        <v>2055</v>
      </c>
      <c r="E690" s="50" t="s">
        <v>54</v>
      </c>
      <c r="F690" s="50" t="s">
        <v>55</v>
      </c>
      <c r="G690" s="50" t="s">
        <v>56</v>
      </c>
      <c r="H690" s="50" t="s">
        <v>55</v>
      </c>
      <c r="M690" s="49">
        <v>0</v>
      </c>
      <c r="N690" s="49">
        <v>990</v>
      </c>
      <c r="S690" s="49">
        <v>0</v>
      </c>
      <c r="T690" s="49">
        <v>990</v>
      </c>
      <c r="Y690" s="49">
        <v>0</v>
      </c>
      <c r="Z690" s="49">
        <v>990</v>
      </c>
      <c r="AE690" s="49">
        <v>0</v>
      </c>
      <c r="AF690" s="49">
        <v>990</v>
      </c>
      <c r="AG690" s="49">
        <v>0</v>
      </c>
      <c r="AH690" s="49">
        <v>3960</v>
      </c>
    </row>
    <row r="691" spans="1:34">
      <c r="A691" s="50" t="s">
        <v>50</v>
      </c>
      <c r="B691" s="50" t="s">
        <v>2056</v>
      </c>
      <c r="C691" s="50" t="s">
        <v>2057</v>
      </c>
      <c r="D691" s="50" t="s">
        <v>2058</v>
      </c>
      <c r="E691" s="50" t="s">
        <v>54</v>
      </c>
      <c r="F691" s="50" t="s">
        <v>55</v>
      </c>
      <c r="G691" s="50" t="s">
        <v>56</v>
      </c>
      <c r="H691" s="50" t="s">
        <v>55</v>
      </c>
      <c r="M691" s="49">
        <v>0</v>
      </c>
      <c r="N691" s="49">
        <v>990</v>
      </c>
      <c r="S691" s="49">
        <v>0</v>
      </c>
      <c r="T691" s="49">
        <v>990</v>
      </c>
      <c r="Y691" s="49">
        <v>0</v>
      </c>
      <c r="Z691" s="49">
        <v>990</v>
      </c>
      <c r="AE691" s="49">
        <v>0</v>
      </c>
      <c r="AF691" s="49">
        <v>990</v>
      </c>
      <c r="AG691" s="49">
        <v>0</v>
      </c>
      <c r="AH691" s="49">
        <v>3960</v>
      </c>
    </row>
    <row r="692" spans="1:34">
      <c r="A692" s="50" t="s">
        <v>50</v>
      </c>
      <c r="B692" s="50" t="s">
        <v>2059</v>
      </c>
      <c r="C692" s="50" t="s">
        <v>2060</v>
      </c>
      <c r="D692" s="50" t="s">
        <v>2061</v>
      </c>
      <c r="E692" s="50" t="s">
        <v>54</v>
      </c>
      <c r="F692" s="50" t="s">
        <v>55</v>
      </c>
      <c r="G692" s="50" t="s">
        <v>56</v>
      </c>
      <c r="H692" s="50" t="s">
        <v>55</v>
      </c>
      <c r="M692" s="49">
        <v>0</v>
      </c>
      <c r="N692" s="49">
        <v>990</v>
      </c>
      <c r="S692" s="49">
        <v>0</v>
      </c>
      <c r="T692" s="49">
        <v>990</v>
      </c>
      <c r="Y692" s="49">
        <v>0</v>
      </c>
      <c r="Z692" s="49">
        <v>990</v>
      </c>
      <c r="AE692" s="49">
        <v>0</v>
      </c>
      <c r="AF692" s="49">
        <v>990</v>
      </c>
      <c r="AG692" s="49">
        <v>0</v>
      </c>
      <c r="AH692" s="49">
        <v>3960</v>
      </c>
    </row>
    <row r="693" spans="1:34">
      <c r="A693" s="50" t="s">
        <v>50</v>
      </c>
      <c r="B693" s="50" t="s">
        <v>2062</v>
      </c>
      <c r="C693" s="50" t="s">
        <v>2063</v>
      </c>
      <c r="D693" s="50" t="s">
        <v>2064</v>
      </c>
      <c r="E693" s="50" t="s">
        <v>54</v>
      </c>
      <c r="F693" s="50" t="s">
        <v>55</v>
      </c>
      <c r="G693" s="50" t="s">
        <v>56</v>
      </c>
      <c r="H693" s="50" t="s">
        <v>55</v>
      </c>
      <c r="M693" s="49">
        <v>0</v>
      </c>
      <c r="N693" s="49">
        <v>990</v>
      </c>
      <c r="S693" s="49">
        <v>0</v>
      </c>
      <c r="T693" s="49">
        <v>990</v>
      </c>
      <c r="Y693" s="49">
        <v>0</v>
      </c>
      <c r="Z693" s="49">
        <v>990</v>
      </c>
      <c r="AE693" s="49">
        <v>0</v>
      </c>
      <c r="AF693" s="49">
        <v>990</v>
      </c>
      <c r="AG693" s="49">
        <v>0</v>
      </c>
      <c r="AH693" s="49">
        <v>3960</v>
      </c>
    </row>
    <row r="694" spans="1:34">
      <c r="A694" s="50" t="s">
        <v>50</v>
      </c>
      <c r="B694" s="50" t="s">
        <v>2065</v>
      </c>
      <c r="C694" s="50" t="s">
        <v>2066</v>
      </c>
      <c r="D694" s="50" t="s">
        <v>2067</v>
      </c>
      <c r="E694" s="50" t="s">
        <v>54</v>
      </c>
      <c r="F694" s="50" t="s">
        <v>55</v>
      </c>
      <c r="G694" s="50" t="s">
        <v>56</v>
      </c>
      <c r="H694" s="50" t="s">
        <v>55</v>
      </c>
      <c r="M694" s="49">
        <v>0</v>
      </c>
      <c r="N694" s="49">
        <v>990</v>
      </c>
      <c r="S694" s="49">
        <v>0</v>
      </c>
      <c r="T694" s="49">
        <v>990</v>
      </c>
      <c r="Y694" s="49">
        <v>0</v>
      </c>
      <c r="Z694" s="49">
        <v>990</v>
      </c>
      <c r="AE694" s="49">
        <v>0</v>
      </c>
      <c r="AF694" s="49">
        <v>990</v>
      </c>
      <c r="AG694" s="49">
        <v>0</v>
      </c>
      <c r="AH694" s="49">
        <v>3960</v>
      </c>
    </row>
    <row r="695" spans="1:34">
      <c r="A695" s="50" t="s">
        <v>50</v>
      </c>
      <c r="B695" s="50" t="s">
        <v>2068</v>
      </c>
      <c r="C695" s="50" t="s">
        <v>2069</v>
      </c>
      <c r="D695" s="50" t="s">
        <v>2070</v>
      </c>
      <c r="E695" s="50" t="s">
        <v>54</v>
      </c>
      <c r="F695" s="50" t="s">
        <v>55</v>
      </c>
      <c r="G695" s="50" t="s">
        <v>56</v>
      </c>
      <c r="H695" s="50" t="s">
        <v>55</v>
      </c>
      <c r="M695" s="49">
        <v>0</v>
      </c>
      <c r="N695" s="49">
        <v>990</v>
      </c>
      <c r="S695" s="49">
        <v>0</v>
      </c>
      <c r="T695" s="49">
        <v>990</v>
      </c>
      <c r="Y695" s="49">
        <v>0</v>
      </c>
      <c r="Z695" s="49">
        <v>990</v>
      </c>
      <c r="AE695" s="49">
        <v>0</v>
      </c>
      <c r="AF695" s="49">
        <v>990</v>
      </c>
      <c r="AG695" s="49">
        <v>0</v>
      </c>
      <c r="AH695" s="49">
        <v>3960</v>
      </c>
    </row>
    <row r="696" spans="1:34">
      <c r="A696" s="50" t="s">
        <v>50</v>
      </c>
      <c r="B696" s="50" t="s">
        <v>2071</v>
      </c>
      <c r="C696" s="50" t="s">
        <v>2072</v>
      </c>
      <c r="D696" s="50" t="s">
        <v>2073</v>
      </c>
      <c r="E696" s="50" t="s">
        <v>69</v>
      </c>
      <c r="F696" s="50" t="s">
        <v>808</v>
      </c>
      <c r="G696" s="50" t="s">
        <v>71</v>
      </c>
      <c r="H696" s="50" t="s">
        <v>705</v>
      </c>
      <c r="AG696" s="49">
        <v>0</v>
      </c>
      <c r="AH696" s="49">
        <v>0</v>
      </c>
    </row>
    <row r="697" spans="1:34">
      <c r="A697" s="50" t="s">
        <v>50</v>
      </c>
      <c r="B697" s="50" t="s">
        <v>2074</v>
      </c>
      <c r="C697" s="50" t="s">
        <v>93</v>
      </c>
      <c r="D697" s="50" t="s">
        <v>2075</v>
      </c>
      <c r="E697" s="50" t="s">
        <v>54</v>
      </c>
      <c r="F697" s="50" t="s">
        <v>55</v>
      </c>
      <c r="G697" s="50" t="s">
        <v>56</v>
      </c>
      <c r="H697" s="50" t="s">
        <v>55</v>
      </c>
      <c r="M697" s="49">
        <v>0</v>
      </c>
      <c r="N697" s="49">
        <v>990</v>
      </c>
      <c r="S697" s="49">
        <v>0</v>
      </c>
      <c r="T697" s="49">
        <v>990</v>
      </c>
      <c r="Y697" s="49">
        <v>0</v>
      </c>
      <c r="Z697" s="49">
        <v>990</v>
      </c>
      <c r="AE697" s="49">
        <v>0</v>
      </c>
      <c r="AF697" s="49">
        <v>990</v>
      </c>
      <c r="AG697" s="49">
        <v>0</v>
      </c>
      <c r="AH697" s="49">
        <v>3960</v>
      </c>
    </row>
    <row r="698" spans="1:34">
      <c r="A698" s="50" t="s">
        <v>50</v>
      </c>
      <c r="B698" s="50" t="s">
        <v>2076</v>
      </c>
      <c r="C698" s="50" t="s">
        <v>2077</v>
      </c>
      <c r="D698" s="50" t="s">
        <v>2078</v>
      </c>
      <c r="E698" s="50" t="s">
        <v>54</v>
      </c>
      <c r="F698" s="50" t="s">
        <v>55</v>
      </c>
      <c r="G698" s="50" t="s">
        <v>56</v>
      </c>
      <c r="H698" s="50" t="s">
        <v>55</v>
      </c>
      <c r="M698" s="49">
        <v>0</v>
      </c>
      <c r="N698" s="49">
        <v>990</v>
      </c>
      <c r="S698" s="49">
        <v>0</v>
      </c>
      <c r="T698" s="49">
        <v>990</v>
      </c>
      <c r="Y698" s="49">
        <v>0</v>
      </c>
      <c r="Z698" s="49">
        <v>990</v>
      </c>
      <c r="AE698" s="49">
        <v>0</v>
      </c>
      <c r="AF698" s="49">
        <v>990</v>
      </c>
      <c r="AG698" s="49">
        <v>0</v>
      </c>
      <c r="AH698" s="49">
        <v>3960</v>
      </c>
    </row>
    <row r="699" spans="1:34">
      <c r="A699" s="50" t="s">
        <v>50</v>
      </c>
      <c r="B699" s="50" t="s">
        <v>2079</v>
      </c>
      <c r="C699" s="50" t="s">
        <v>2080</v>
      </c>
      <c r="D699" s="50" t="s">
        <v>2081</v>
      </c>
      <c r="E699" s="50" t="s">
        <v>54</v>
      </c>
      <c r="F699" s="50" t="s">
        <v>55</v>
      </c>
      <c r="G699" s="50" t="s">
        <v>56</v>
      </c>
      <c r="H699" s="50" t="s">
        <v>55</v>
      </c>
      <c r="M699" s="49">
        <v>0</v>
      </c>
      <c r="N699" s="49">
        <v>990</v>
      </c>
      <c r="S699" s="49">
        <v>0</v>
      </c>
      <c r="T699" s="49">
        <v>990</v>
      </c>
      <c r="Y699" s="49">
        <v>0</v>
      </c>
      <c r="Z699" s="49">
        <v>990</v>
      </c>
      <c r="AE699" s="49">
        <v>0</v>
      </c>
      <c r="AF699" s="49">
        <v>990</v>
      </c>
      <c r="AG699" s="49">
        <v>0</v>
      </c>
      <c r="AH699" s="49">
        <v>3960</v>
      </c>
    </row>
    <row r="700" spans="1:34">
      <c r="A700" s="50" t="s">
        <v>50</v>
      </c>
      <c r="B700" s="50" t="s">
        <v>2082</v>
      </c>
      <c r="C700" s="50" t="s">
        <v>2083</v>
      </c>
      <c r="D700" s="50" t="s">
        <v>2084</v>
      </c>
      <c r="E700" s="50" t="s">
        <v>54</v>
      </c>
      <c r="F700" s="50" t="s">
        <v>55</v>
      </c>
      <c r="G700" s="50" t="s">
        <v>56</v>
      </c>
      <c r="H700" s="50" t="s">
        <v>55</v>
      </c>
      <c r="M700" s="49">
        <v>0</v>
      </c>
      <c r="N700" s="49">
        <v>990</v>
      </c>
      <c r="S700" s="49">
        <v>0</v>
      </c>
      <c r="T700" s="49">
        <v>990</v>
      </c>
      <c r="Y700" s="49">
        <v>0</v>
      </c>
      <c r="Z700" s="49">
        <v>990</v>
      </c>
      <c r="AE700" s="49">
        <v>0</v>
      </c>
      <c r="AF700" s="49">
        <v>990</v>
      </c>
      <c r="AG700" s="49">
        <v>0</v>
      </c>
      <c r="AH700" s="49">
        <v>3960</v>
      </c>
    </row>
    <row r="701" spans="1:34">
      <c r="A701" s="50" t="s">
        <v>50</v>
      </c>
      <c r="B701" s="50" t="s">
        <v>2085</v>
      </c>
      <c r="C701" s="50" t="s">
        <v>2086</v>
      </c>
      <c r="D701" s="50" t="s">
        <v>2087</v>
      </c>
      <c r="E701" s="50" t="s">
        <v>54</v>
      </c>
      <c r="F701" s="50" t="s">
        <v>55</v>
      </c>
      <c r="G701" s="50" t="s">
        <v>56</v>
      </c>
      <c r="H701" s="50" t="s">
        <v>55</v>
      </c>
      <c r="M701" s="49">
        <v>0</v>
      </c>
      <c r="N701" s="49">
        <v>990</v>
      </c>
      <c r="S701" s="49">
        <v>0</v>
      </c>
      <c r="T701" s="49">
        <v>990</v>
      </c>
      <c r="Y701" s="49">
        <v>0</v>
      </c>
      <c r="Z701" s="49">
        <v>990</v>
      </c>
      <c r="AE701" s="49">
        <v>0</v>
      </c>
      <c r="AF701" s="49">
        <v>990</v>
      </c>
      <c r="AG701" s="49">
        <v>0</v>
      </c>
      <c r="AH701" s="49">
        <v>3960</v>
      </c>
    </row>
    <row r="702" spans="1:34">
      <c r="A702" s="50" t="s">
        <v>50</v>
      </c>
      <c r="B702" s="50" t="s">
        <v>2088</v>
      </c>
      <c r="C702" s="50" t="s">
        <v>2089</v>
      </c>
      <c r="D702" s="50" t="s">
        <v>2090</v>
      </c>
      <c r="E702" s="50" t="s">
        <v>54</v>
      </c>
      <c r="F702" s="50" t="s">
        <v>55</v>
      </c>
      <c r="G702" s="50" t="s">
        <v>56</v>
      </c>
      <c r="H702" s="50" t="s">
        <v>55</v>
      </c>
      <c r="M702" s="49">
        <v>0</v>
      </c>
      <c r="N702" s="49">
        <v>990</v>
      </c>
      <c r="S702" s="49">
        <v>0</v>
      </c>
      <c r="T702" s="49">
        <v>990</v>
      </c>
      <c r="Y702" s="49">
        <v>0</v>
      </c>
      <c r="Z702" s="49">
        <v>990</v>
      </c>
      <c r="AE702" s="49">
        <v>0</v>
      </c>
      <c r="AF702" s="49">
        <v>990</v>
      </c>
      <c r="AG702" s="49">
        <v>0</v>
      </c>
      <c r="AH702" s="49">
        <v>3960</v>
      </c>
    </row>
    <row r="703" spans="1:34">
      <c r="A703" s="50" t="s">
        <v>50</v>
      </c>
      <c r="B703" s="50" t="s">
        <v>2091</v>
      </c>
      <c r="C703" s="50" t="s">
        <v>2092</v>
      </c>
      <c r="D703" s="50" t="s">
        <v>2093</v>
      </c>
      <c r="E703" s="50" t="s">
        <v>54</v>
      </c>
      <c r="F703" s="50" t="s">
        <v>55</v>
      </c>
      <c r="G703" s="50" t="s">
        <v>56</v>
      </c>
      <c r="H703" s="50" t="s">
        <v>55</v>
      </c>
      <c r="M703" s="49">
        <v>0</v>
      </c>
      <c r="N703" s="49">
        <v>990</v>
      </c>
      <c r="S703" s="49">
        <v>0</v>
      </c>
      <c r="T703" s="49">
        <v>990</v>
      </c>
      <c r="Y703" s="49">
        <v>0</v>
      </c>
      <c r="Z703" s="49">
        <v>990</v>
      </c>
      <c r="AE703" s="49">
        <v>0</v>
      </c>
      <c r="AF703" s="49">
        <v>990</v>
      </c>
      <c r="AG703" s="49">
        <v>0</v>
      </c>
      <c r="AH703" s="49">
        <v>3960</v>
      </c>
    </row>
    <row r="704" spans="1:34">
      <c r="A704" s="50" t="s">
        <v>50</v>
      </c>
      <c r="B704" s="50" t="s">
        <v>2094</v>
      </c>
      <c r="C704" s="50" t="s">
        <v>2095</v>
      </c>
      <c r="D704" s="50" t="s">
        <v>2096</v>
      </c>
      <c r="E704" s="50" t="s">
        <v>54</v>
      </c>
      <c r="F704" s="50" t="s">
        <v>55</v>
      </c>
      <c r="G704" s="50" t="s">
        <v>56</v>
      </c>
      <c r="H704" s="50" t="s">
        <v>55</v>
      </c>
      <c r="M704" s="49">
        <v>0</v>
      </c>
      <c r="N704" s="49">
        <v>990</v>
      </c>
      <c r="S704" s="49">
        <v>0</v>
      </c>
      <c r="T704" s="49">
        <v>990</v>
      </c>
      <c r="Y704" s="49">
        <v>0</v>
      </c>
      <c r="Z704" s="49">
        <v>990</v>
      </c>
      <c r="AE704" s="49">
        <v>0</v>
      </c>
      <c r="AF704" s="49">
        <v>990</v>
      </c>
      <c r="AG704" s="49">
        <v>0</v>
      </c>
      <c r="AH704" s="49">
        <v>3960</v>
      </c>
    </row>
    <row r="705" spans="1:34">
      <c r="A705" s="50" t="s">
        <v>50</v>
      </c>
      <c r="B705" s="50" t="s">
        <v>2097</v>
      </c>
      <c r="C705" s="50" t="s">
        <v>2098</v>
      </c>
      <c r="D705" s="50" t="s">
        <v>2078</v>
      </c>
      <c r="E705" s="50" t="s">
        <v>54</v>
      </c>
      <c r="F705" s="50" t="s">
        <v>55</v>
      </c>
      <c r="G705" s="50" t="s">
        <v>56</v>
      </c>
      <c r="H705" s="50" t="s">
        <v>55</v>
      </c>
      <c r="M705" s="49">
        <v>0</v>
      </c>
      <c r="N705" s="49">
        <v>990</v>
      </c>
      <c r="S705" s="49">
        <v>0</v>
      </c>
      <c r="T705" s="49">
        <v>990</v>
      </c>
      <c r="Y705" s="49">
        <v>0</v>
      </c>
      <c r="Z705" s="49">
        <v>990</v>
      </c>
      <c r="AE705" s="49">
        <v>0</v>
      </c>
      <c r="AF705" s="49">
        <v>990</v>
      </c>
      <c r="AG705" s="49">
        <v>0</v>
      </c>
      <c r="AH705" s="49">
        <v>3960</v>
      </c>
    </row>
    <row r="706" spans="1:34">
      <c r="A706" s="50" t="s">
        <v>50</v>
      </c>
      <c r="B706" s="50" t="s">
        <v>2099</v>
      </c>
      <c r="C706" s="50" t="s">
        <v>2100</v>
      </c>
      <c r="D706" s="50" t="s">
        <v>2101</v>
      </c>
      <c r="E706" s="50" t="s">
        <v>54</v>
      </c>
      <c r="F706" s="50" t="s">
        <v>55</v>
      </c>
      <c r="G706" s="50" t="s">
        <v>56</v>
      </c>
      <c r="H706" s="50" t="s">
        <v>55</v>
      </c>
      <c r="M706" s="49">
        <v>0</v>
      </c>
      <c r="N706" s="49">
        <v>990</v>
      </c>
      <c r="S706" s="49">
        <v>0</v>
      </c>
      <c r="T706" s="49">
        <v>990</v>
      </c>
      <c r="Y706" s="49">
        <v>0</v>
      </c>
      <c r="Z706" s="49">
        <v>990</v>
      </c>
      <c r="AE706" s="49">
        <v>0</v>
      </c>
      <c r="AF706" s="49">
        <v>990</v>
      </c>
      <c r="AG706" s="49">
        <v>0</v>
      </c>
      <c r="AH706" s="49">
        <v>3960</v>
      </c>
    </row>
    <row r="707" spans="1:34">
      <c r="A707" s="50" t="s">
        <v>50</v>
      </c>
      <c r="B707" s="50" t="s">
        <v>2102</v>
      </c>
      <c r="C707" s="50" t="s">
        <v>2103</v>
      </c>
      <c r="D707" s="50" t="s">
        <v>2104</v>
      </c>
      <c r="E707" s="50" t="s">
        <v>54</v>
      </c>
      <c r="F707" s="50" t="s">
        <v>55</v>
      </c>
      <c r="G707" s="50" t="s">
        <v>56</v>
      </c>
      <c r="H707" s="50" t="s">
        <v>55</v>
      </c>
      <c r="M707" s="49">
        <v>0</v>
      </c>
      <c r="N707" s="49">
        <v>990</v>
      </c>
      <c r="S707" s="49">
        <v>0</v>
      </c>
      <c r="T707" s="49">
        <v>990</v>
      </c>
      <c r="Y707" s="49">
        <v>0</v>
      </c>
      <c r="Z707" s="49">
        <v>990</v>
      </c>
      <c r="AE707" s="49">
        <v>0</v>
      </c>
      <c r="AF707" s="49">
        <v>990</v>
      </c>
      <c r="AG707" s="49">
        <v>0</v>
      </c>
      <c r="AH707" s="49">
        <v>3960</v>
      </c>
    </row>
    <row r="708" spans="1:34">
      <c r="A708" s="50" t="s">
        <v>50</v>
      </c>
      <c r="B708" s="50" t="s">
        <v>2105</v>
      </c>
      <c r="C708" s="50" t="s">
        <v>2106</v>
      </c>
      <c r="D708" s="50" t="s">
        <v>2107</v>
      </c>
      <c r="E708" s="50" t="s">
        <v>54</v>
      </c>
      <c r="F708" s="50" t="s">
        <v>55</v>
      </c>
      <c r="G708" s="50" t="s">
        <v>56</v>
      </c>
      <c r="H708" s="50" t="s">
        <v>55</v>
      </c>
      <c r="M708" s="49">
        <v>0</v>
      </c>
      <c r="N708" s="49">
        <v>990</v>
      </c>
      <c r="S708" s="49">
        <v>0</v>
      </c>
      <c r="T708" s="49">
        <v>990</v>
      </c>
      <c r="Y708" s="49">
        <v>0</v>
      </c>
      <c r="Z708" s="49">
        <v>990</v>
      </c>
      <c r="AE708" s="49">
        <v>0</v>
      </c>
      <c r="AF708" s="49">
        <v>990</v>
      </c>
      <c r="AG708" s="49">
        <v>0</v>
      </c>
      <c r="AH708" s="49">
        <v>3960</v>
      </c>
    </row>
    <row r="709" spans="1:34">
      <c r="A709" s="50" t="s">
        <v>50</v>
      </c>
      <c r="B709" s="50" t="s">
        <v>2108</v>
      </c>
      <c r="C709" s="50" t="s">
        <v>2109</v>
      </c>
      <c r="D709" s="50" t="s">
        <v>2110</v>
      </c>
      <c r="E709" s="50" t="s">
        <v>54</v>
      </c>
      <c r="F709" s="50" t="s">
        <v>55</v>
      </c>
      <c r="G709" s="50" t="s">
        <v>56</v>
      </c>
      <c r="H709" s="50" t="s">
        <v>55</v>
      </c>
      <c r="M709" s="49">
        <v>0</v>
      </c>
      <c r="N709" s="49">
        <v>990</v>
      </c>
      <c r="S709" s="49">
        <v>0</v>
      </c>
      <c r="T709" s="49">
        <v>990</v>
      </c>
      <c r="Y709" s="49">
        <v>0</v>
      </c>
      <c r="Z709" s="49">
        <v>990</v>
      </c>
      <c r="AE709" s="49">
        <v>0</v>
      </c>
      <c r="AF709" s="49">
        <v>990</v>
      </c>
      <c r="AG709" s="49">
        <v>0</v>
      </c>
      <c r="AH709" s="49">
        <v>3960</v>
      </c>
    </row>
    <row r="710" spans="1:34">
      <c r="A710" s="50" t="s">
        <v>50</v>
      </c>
      <c r="B710" s="50" t="s">
        <v>2111</v>
      </c>
      <c r="C710" s="50" t="s">
        <v>2112</v>
      </c>
      <c r="D710" s="50" t="s">
        <v>2113</v>
      </c>
      <c r="E710" s="50" t="s">
        <v>54</v>
      </c>
      <c r="F710" s="50" t="s">
        <v>55</v>
      </c>
      <c r="G710" s="50" t="s">
        <v>56</v>
      </c>
      <c r="H710" s="50" t="s">
        <v>55</v>
      </c>
      <c r="M710" s="49">
        <v>0</v>
      </c>
      <c r="N710" s="49">
        <v>990</v>
      </c>
      <c r="S710" s="49">
        <v>0</v>
      </c>
      <c r="T710" s="49">
        <v>990</v>
      </c>
      <c r="Y710" s="49">
        <v>0</v>
      </c>
      <c r="Z710" s="49">
        <v>990</v>
      </c>
      <c r="AE710" s="49">
        <v>0</v>
      </c>
      <c r="AF710" s="49">
        <v>990</v>
      </c>
      <c r="AG710" s="49">
        <v>0</v>
      </c>
      <c r="AH710" s="49">
        <v>3960</v>
      </c>
    </row>
    <row r="711" spans="1:34">
      <c r="A711" s="50" t="s">
        <v>50</v>
      </c>
      <c r="B711" s="50" t="s">
        <v>2114</v>
      </c>
      <c r="C711" s="50" t="s">
        <v>2083</v>
      </c>
      <c r="D711" s="50" t="s">
        <v>2115</v>
      </c>
      <c r="E711" s="50" t="s">
        <v>54</v>
      </c>
      <c r="F711" s="50" t="s">
        <v>55</v>
      </c>
      <c r="G711" s="50" t="s">
        <v>56</v>
      </c>
      <c r="H711" s="50" t="s">
        <v>55</v>
      </c>
      <c r="M711" s="49">
        <v>0</v>
      </c>
      <c r="N711" s="49">
        <v>990</v>
      </c>
      <c r="S711" s="49">
        <v>0</v>
      </c>
      <c r="T711" s="49">
        <v>990</v>
      </c>
      <c r="Y711" s="49">
        <v>0</v>
      </c>
      <c r="Z711" s="49">
        <v>990</v>
      </c>
      <c r="AE711" s="49">
        <v>0</v>
      </c>
      <c r="AF711" s="49">
        <v>990</v>
      </c>
      <c r="AG711" s="49">
        <v>0</v>
      </c>
      <c r="AH711" s="49">
        <v>3960</v>
      </c>
    </row>
    <row r="712" spans="1:34">
      <c r="A712" s="50" t="s">
        <v>50</v>
      </c>
      <c r="B712" s="50" t="s">
        <v>2116</v>
      </c>
      <c r="C712" s="50" t="s">
        <v>2117</v>
      </c>
      <c r="D712" s="50" t="s">
        <v>2118</v>
      </c>
      <c r="E712" s="50" t="s">
        <v>54</v>
      </c>
      <c r="F712" s="50" t="s">
        <v>55</v>
      </c>
      <c r="G712" s="50" t="s">
        <v>56</v>
      </c>
      <c r="H712" s="50" t="s">
        <v>55</v>
      </c>
      <c r="M712" s="49">
        <v>0</v>
      </c>
      <c r="N712" s="49">
        <v>990</v>
      </c>
      <c r="S712" s="49">
        <v>0</v>
      </c>
      <c r="T712" s="49">
        <v>990</v>
      </c>
      <c r="Y712" s="49">
        <v>0</v>
      </c>
      <c r="Z712" s="49">
        <v>990</v>
      </c>
      <c r="AE712" s="49">
        <v>0</v>
      </c>
      <c r="AF712" s="49">
        <v>990</v>
      </c>
      <c r="AG712" s="49">
        <v>0</v>
      </c>
      <c r="AH712" s="49">
        <v>3960</v>
      </c>
    </row>
    <row r="713" spans="1:34">
      <c r="A713" s="50" t="s">
        <v>50</v>
      </c>
      <c r="B713" s="50" t="s">
        <v>2119</v>
      </c>
      <c r="C713" s="50" t="s">
        <v>2120</v>
      </c>
      <c r="D713" s="50" t="s">
        <v>2121</v>
      </c>
      <c r="E713" s="50" t="s">
        <v>54</v>
      </c>
      <c r="F713" s="50" t="s">
        <v>55</v>
      </c>
      <c r="G713" s="50" t="s">
        <v>56</v>
      </c>
      <c r="H713" s="50" t="s">
        <v>55</v>
      </c>
      <c r="M713" s="49">
        <v>0</v>
      </c>
      <c r="N713" s="49">
        <v>990</v>
      </c>
      <c r="S713" s="49">
        <v>0</v>
      </c>
      <c r="T713" s="49">
        <v>990</v>
      </c>
      <c r="Y713" s="49">
        <v>0</v>
      </c>
      <c r="Z713" s="49">
        <v>990</v>
      </c>
      <c r="AE713" s="49">
        <v>0</v>
      </c>
      <c r="AF713" s="49">
        <v>990</v>
      </c>
      <c r="AG713" s="49">
        <v>0</v>
      </c>
      <c r="AH713" s="49">
        <v>3960</v>
      </c>
    </row>
    <row r="714" spans="1:34">
      <c r="A714" s="50" t="s">
        <v>50</v>
      </c>
      <c r="B714" s="50" t="s">
        <v>2122</v>
      </c>
      <c r="C714" s="50" t="s">
        <v>2123</v>
      </c>
      <c r="D714" s="50" t="s">
        <v>2124</v>
      </c>
      <c r="E714" s="50" t="s">
        <v>54</v>
      </c>
      <c r="F714" s="50" t="s">
        <v>55</v>
      </c>
      <c r="G714" s="50" t="s">
        <v>56</v>
      </c>
      <c r="H714" s="50" t="s">
        <v>55</v>
      </c>
      <c r="M714" s="49">
        <v>0</v>
      </c>
      <c r="N714" s="49">
        <v>990</v>
      </c>
      <c r="S714" s="49">
        <v>0</v>
      </c>
      <c r="T714" s="49">
        <v>990</v>
      </c>
      <c r="Y714" s="49">
        <v>0</v>
      </c>
      <c r="Z714" s="49">
        <v>990</v>
      </c>
      <c r="AE714" s="49">
        <v>0</v>
      </c>
      <c r="AF714" s="49">
        <v>990</v>
      </c>
      <c r="AG714" s="49">
        <v>0</v>
      </c>
      <c r="AH714" s="49">
        <v>3960</v>
      </c>
    </row>
    <row r="715" spans="1:34">
      <c r="A715" s="50" t="s">
        <v>50</v>
      </c>
      <c r="B715" s="50" t="s">
        <v>2125</v>
      </c>
      <c r="C715" s="50" t="s">
        <v>2126</v>
      </c>
      <c r="D715" s="50" t="s">
        <v>2127</v>
      </c>
      <c r="E715" s="50" t="s">
        <v>54</v>
      </c>
      <c r="F715" s="50" t="s">
        <v>55</v>
      </c>
      <c r="G715" s="50" t="s">
        <v>56</v>
      </c>
      <c r="H715" s="50" t="s">
        <v>55</v>
      </c>
      <c r="M715" s="49">
        <v>0</v>
      </c>
      <c r="N715" s="49">
        <v>990</v>
      </c>
      <c r="S715" s="49">
        <v>0</v>
      </c>
      <c r="T715" s="49">
        <v>990</v>
      </c>
      <c r="Y715" s="49">
        <v>0</v>
      </c>
      <c r="Z715" s="49">
        <v>990</v>
      </c>
      <c r="AE715" s="49">
        <v>0</v>
      </c>
      <c r="AF715" s="49">
        <v>990</v>
      </c>
      <c r="AG715" s="49">
        <v>0</v>
      </c>
      <c r="AH715" s="49">
        <v>3960</v>
      </c>
    </row>
    <row r="716" spans="1:34">
      <c r="A716" s="50" t="s">
        <v>50</v>
      </c>
      <c r="B716" s="50" t="s">
        <v>2128</v>
      </c>
      <c r="C716" s="50" t="s">
        <v>2129</v>
      </c>
      <c r="D716" s="50" t="s">
        <v>2130</v>
      </c>
      <c r="E716" s="50" t="s">
        <v>54</v>
      </c>
      <c r="F716" s="50" t="s">
        <v>55</v>
      </c>
      <c r="G716" s="50" t="s">
        <v>56</v>
      </c>
      <c r="H716" s="50" t="s">
        <v>55</v>
      </c>
      <c r="M716" s="49">
        <v>0</v>
      </c>
      <c r="N716" s="49">
        <v>990</v>
      </c>
      <c r="S716" s="49">
        <v>0</v>
      </c>
      <c r="T716" s="49">
        <v>990</v>
      </c>
      <c r="Y716" s="49">
        <v>0</v>
      </c>
      <c r="Z716" s="49">
        <v>990</v>
      </c>
      <c r="AE716" s="49">
        <v>0</v>
      </c>
      <c r="AF716" s="49">
        <v>990</v>
      </c>
      <c r="AG716" s="49">
        <v>0</v>
      </c>
      <c r="AH716" s="49">
        <v>3960</v>
      </c>
    </row>
    <row r="717" spans="1:34">
      <c r="A717" s="50" t="s">
        <v>50</v>
      </c>
      <c r="B717" s="50" t="s">
        <v>2131</v>
      </c>
      <c r="C717" s="50" t="s">
        <v>2132</v>
      </c>
      <c r="D717" s="50" t="s">
        <v>2133</v>
      </c>
      <c r="E717" s="50" t="s">
        <v>54</v>
      </c>
      <c r="F717" s="50" t="s">
        <v>55</v>
      </c>
      <c r="G717" s="50" t="s">
        <v>56</v>
      </c>
      <c r="H717" s="50" t="s">
        <v>55</v>
      </c>
      <c r="M717" s="49">
        <v>0</v>
      </c>
      <c r="N717" s="49">
        <v>990</v>
      </c>
      <c r="S717" s="49">
        <v>0</v>
      </c>
      <c r="T717" s="49">
        <v>990</v>
      </c>
      <c r="Y717" s="49">
        <v>0</v>
      </c>
      <c r="Z717" s="49">
        <v>990</v>
      </c>
      <c r="AE717" s="49">
        <v>0</v>
      </c>
      <c r="AF717" s="49">
        <v>990</v>
      </c>
      <c r="AG717" s="49">
        <v>0</v>
      </c>
      <c r="AH717" s="49">
        <v>3960</v>
      </c>
    </row>
    <row r="718" spans="1:34">
      <c r="A718" s="50" t="s">
        <v>50</v>
      </c>
      <c r="B718" s="50" t="s">
        <v>2134</v>
      </c>
      <c r="C718" s="50" t="s">
        <v>2135</v>
      </c>
      <c r="D718" s="50" t="s">
        <v>2136</v>
      </c>
      <c r="E718" s="50" t="s">
        <v>54</v>
      </c>
      <c r="F718" s="50" t="s">
        <v>55</v>
      </c>
      <c r="G718" s="50" t="s">
        <v>56</v>
      </c>
      <c r="H718" s="50" t="s">
        <v>55</v>
      </c>
      <c r="M718" s="49">
        <v>0</v>
      </c>
      <c r="N718" s="49">
        <v>990</v>
      </c>
      <c r="S718" s="49">
        <v>0</v>
      </c>
      <c r="T718" s="49">
        <v>990</v>
      </c>
      <c r="Y718" s="49">
        <v>0</v>
      </c>
      <c r="Z718" s="49">
        <v>990</v>
      </c>
      <c r="AE718" s="49">
        <v>0</v>
      </c>
      <c r="AF718" s="49">
        <v>990</v>
      </c>
      <c r="AG718" s="49">
        <v>0</v>
      </c>
      <c r="AH718" s="49">
        <v>3960</v>
      </c>
    </row>
    <row r="719" spans="1:34">
      <c r="A719" s="50" t="s">
        <v>50</v>
      </c>
      <c r="B719" s="50" t="s">
        <v>2137</v>
      </c>
      <c r="C719" s="50" t="s">
        <v>2138</v>
      </c>
      <c r="D719" s="50" t="s">
        <v>2139</v>
      </c>
      <c r="E719" s="50" t="s">
        <v>54</v>
      </c>
      <c r="F719" s="50" t="s">
        <v>55</v>
      </c>
      <c r="G719" s="50" t="s">
        <v>56</v>
      </c>
      <c r="H719" s="50" t="s">
        <v>55</v>
      </c>
      <c r="M719" s="49">
        <v>0</v>
      </c>
      <c r="N719" s="49">
        <v>990</v>
      </c>
      <c r="S719" s="49">
        <v>0</v>
      </c>
      <c r="T719" s="49">
        <v>990</v>
      </c>
      <c r="Y719" s="49">
        <v>0</v>
      </c>
      <c r="Z719" s="49">
        <v>990</v>
      </c>
      <c r="AE719" s="49">
        <v>0</v>
      </c>
      <c r="AF719" s="49">
        <v>990</v>
      </c>
      <c r="AG719" s="49">
        <v>0</v>
      </c>
      <c r="AH719" s="49">
        <v>3960</v>
      </c>
    </row>
    <row r="720" spans="1:34">
      <c r="A720" s="50" t="s">
        <v>50</v>
      </c>
      <c r="B720" s="50" t="s">
        <v>2140</v>
      </c>
      <c r="C720" s="50" t="s">
        <v>2141</v>
      </c>
      <c r="D720" s="50" t="s">
        <v>2142</v>
      </c>
      <c r="E720" s="50" t="s">
        <v>54</v>
      </c>
      <c r="F720" s="50" t="s">
        <v>55</v>
      </c>
      <c r="G720" s="50" t="s">
        <v>56</v>
      </c>
      <c r="H720" s="50" t="s">
        <v>55</v>
      </c>
      <c r="M720" s="49">
        <v>0</v>
      </c>
      <c r="N720" s="49">
        <v>990</v>
      </c>
      <c r="S720" s="49">
        <v>0</v>
      </c>
      <c r="T720" s="49">
        <v>990</v>
      </c>
      <c r="Y720" s="49">
        <v>0</v>
      </c>
      <c r="Z720" s="49">
        <v>990</v>
      </c>
      <c r="AE720" s="49">
        <v>0</v>
      </c>
      <c r="AF720" s="49">
        <v>990</v>
      </c>
      <c r="AG720" s="49">
        <v>0</v>
      </c>
      <c r="AH720" s="49">
        <v>3960</v>
      </c>
    </row>
    <row r="721" spans="1:34">
      <c r="A721" s="50" t="s">
        <v>50</v>
      </c>
      <c r="B721" s="50" t="s">
        <v>2143</v>
      </c>
      <c r="C721" s="50" t="s">
        <v>2144</v>
      </c>
      <c r="D721" s="50" t="s">
        <v>2145</v>
      </c>
      <c r="E721" s="50" t="s">
        <v>54</v>
      </c>
      <c r="F721" s="50" t="s">
        <v>55</v>
      </c>
      <c r="G721" s="50" t="s">
        <v>56</v>
      </c>
      <c r="H721" s="50" t="s">
        <v>55</v>
      </c>
      <c r="M721" s="49">
        <v>0</v>
      </c>
      <c r="N721" s="49">
        <v>990</v>
      </c>
      <c r="S721" s="49">
        <v>0</v>
      </c>
      <c r="T721" s="49">
        <v>990</v>
      </c>
      <c r="Y721" s="49">
        <v>0</v>
      </c>
      <c r="Z721" s="49">
        <v>990</v>
      </c>
      <c r="AE721" s="49">
        <v>0</v>
      </c>
      <c r="AF721" s="49">
        <v>990</v>
      </c>
      <c r="AG721" s="49">
        <v>0</v>
      </c>
      <c r="AH721" s="49">
        <v>3960</v>
      </c>
    </row>
    <row r="722" spans="1:34">
      <c r="A722" s="50" t="s">
        <v>50</v>
      </c>
      <c r="B722" s="50" t="s">
        <v>2146</v>
      </c>
      <c r="C722" s="50" t="s">
        <v>2147</v>
      </c>
      <c r="D722" s="50" t="s">
        <v>2148</v>
      </c>
      <c r="E722" s="50" t="s">
        <v>54</v>
      </c>
      <c r="F722" s="50" t="s">
        <v>55</v>
      </c>
      <c r="G722" s="50" t="s">
        <v>56</v>
      </c>
      <c r="H722" s="50" t="s">
        <v>55</v>
      </c>
      <c r="M722" s="49">
        <v>0</v>
      </c>
      <c r="N722" s="49">
        <v>990</v>
      </c>
      <c r="S722" s="49">
        <v>0</v>
      </c>
      <c r="T722" s="49">
        <v>990</v>
      </c>
      <c r="Y722" s="49">
        <v>0</v>
      </c>
      <c r="Z722" s="49">
        <v>990</v>
      </c>
      <c r="AE722" s="49">
        <v>0</v>
      </c>
      <c r="AF722" s="49">
        <v>990</v>
      </c>
      <c r="AG722" s="49">
        <v>0</v>
      </c>
      <c r="AH722" s="49">
        <v>3960</v>
      </c>
    </row>
    <row r="723" spans="1:34">
      <c r="A723" s="50" t="s">
        <v>50</v>
      </c>
      <c r="B723" s="50" t="s">
        <v>2149</v>
      </c>
      <c r="C723" s="50" t="s">
        <v>2150</v>
      </c>
      <c r="D723" s="50" t="s">
        <v>2151</v>
      </c>
      <c r="E723" s="50" t="s">
        <v>54</v>
      </c>
      <c r="F723" s="50" t="s">
        <v>55</v>
      </c>
      <c r="G723" s="50" t="s">
        <v>56</v>
      </c>
      <c r="H723" s="50" t="s">
        <v>55</v>
      </c>
      <c r="M723" s="49">
        <v>0</v>
      </c>
      <c r="N723" s="49">
        <v>990</v>
      </c>
      <c r="S723" s="49">
        <v>0</v>
      </c>
      <c r="T723" s="49">
        <v>990</v>
      </c>
      <c r="Y723" s="49">
        <v>0</v>
      </c>
      <c r="Z723" s="49">
        <v>990</v>
      </c>
      <c r="AE723" s="49">
        <v>0</v>
      </c>
      <c r="AF723" s="49">
        <v>990</v>
      </c>
      <c r="AG723" s="49">
        <v>0</v>
      </c>
      <c r="AH723" s="49">
        <v>3960</v>
      </c>
    </row>
    <row r="724" spans="1:34">
      <c r="A724" s="50" t="s">
        <v>50</v>
      </c>
      <c r="B724" s="50" t="s">
        <v>2152</v>
      </c>
      <c r="C724" s="50" t="s">
        <v>2153</v>
      </c>
      <c r="D724" s="50" t="s">
        <v>2154</v>
      </c>
      <c r="E724" s="50" t="s">
        <v>54</v>
      </c>
      <c r="F724" s="50" t="s">
        <v>55</v>
      </c>
      <c r="G724" s="50" t="s">
        <v>56</v>
      </c>
      <c r="H724" s="50" t="s">
        <v>55</v>
      </c>
      <c r="M724" s="49">
        <v>0</v>
      </c>
      <c r="N724" s="49">
        <v>990</v>
      </c>
      <c r="S724" s="49">
        <v>0</v>
      </c>
      <c r="T724" s="49">
        <v>990</v>
      </c>
      <c r="Y724" s="49">
        <v>0</v>
      </c>
      <c r="Z724" s="49">
        <v>990</v>
      </c>
      <c r="AE724" s="49">
        <v>0</v>
      </c>
      <c r="AF724" s="49">
        <v>990</v>
      </c>
      <c r="AG724" s="49">
        <v>0</v>
      </c>
      <c r="AH724" s="49">
        <v>3960</v>
      </c>
    </row>
    <row r="725" spans="1:34">
      <c r="A725" s="50" t="s">
        <v>50</v>
      </c>
      <c r="B725" s="50" t="s">
        <v>2155</v>
      </c>
      <c r="C725" s="50" t="s">
        <v>2156</v>
      </c>
      <c r="D725" s="50" t="s">
        <v>2157</v>
      </c>
      <c r="E725" s="50" t="s">
        <v>54</v>
      </c>
      <c r="F725" s="50" t="s">
        <v>55</v>
      </c>
      <c r="G725" s="50" t="s">
        <v>56</v>
      </c>
      <c r="H725" s="50" t="s">
        <v>55</v>
      </c>
      <c r="M725" s="49">
        <v>0</v>
      </c>
      <c r="N725" s="49">
        <v>990</v>
      </c>
      <c r="S725" s="49">
        <v>0</v>
      </c>
      <c r="T725" s="49">
        <v>990</v>
      </c>
      <c r="Y725" s="49">
        <v>0</v>
      </c>
      <c r="Z725" s="49">
        <v>990</v>
      </c>
      <c r="AE725" s="49">
        <v>0</v>
      </c>
      <c r="AF725" s="49">
        <v>990</v>
      </c>
      <c r="AG725" s="49">
        <v>0</v>
      </c>
      <c r="AH725" s="49">
        <v>3960</v>
      </c>
    </row>
    <row r="726" spans="1:34">
      <c r="A726" s="50" t="s">
        <v>50</v>
      </c>
      <c r="B726" s="50" t="s">
        <v>2158</v>
      </c>
      <c r="C726" s="50" t="s">
        <v>2159</v>
      </c>
      <c r="D726" s="50" t="s">
        <v>2160</v>
      </c>
      <c r="E726" s="50" t="s">
        <v>54</v>
      </c>
      <c r="F726" s="50" t="s">
        <v>55</v>
      </c>
      <c r="G726" s="50" t="s">
        <v>56</v>
      </c>
      <c r="H726" s="50" t="s">
        <v>55</v>
      </c>
      <c r="M726" s="49">
        <v>0</v>
      </c>
      <c r="N726" s="49">
        <v>990</v>
      </c>
      <c r="S726" s="49">
        <v>0</v>
      </c>
      <c r="T726" s="49">
        <v>990</v>
      </c>
      <c r="Y726" s="49">
        <v>0</v>
      </c>
      <c r="Z726" s="49">
        <v>990</v>
      </c>
      <c r="AE726" s="49">
        <v>0</v>
      </c>
      <c r="AF726" s="49">
        <v>990</v>
      </c>
      <c r="AG726" s="49">
        <v>0</v>
      </c>
      <c r="AH726" s="49">
        <v>3960</v>
      </c>
    </row>
    <row r="727" spans="1:34">
      <c r="A727" s="50" t="s">
        <v>50</v>
      </c>
      <c r="B727" s="50" t="s">
        <v>2161</v>
      </c>
      <c r="C727" s="50" t="s">
        <v>2162</v>
      </c>
      <c r="D727" s="50" t="s">
        <v>2163</v>
      </c>
      <c r="E727" s="50" t="s">
        <v>54</v>
      </c>
      <c r="F727" s="50" t="s">
        <v>55</v>
      </c>
      <c r="G727" s="50" t="s">
        <v>56</v>
      </c>
      <c r="H727" s="50" t="s">
        <v>55</v>
      </c>
      <c r="M727" s="49">
        <v>0</v>
      </c>
      <c r="N727" s="49">
        <v>990</v>
      </c>
      <c r="S727" s="49">
        <v>0</v>
      </c>
      <c r="T727" s="49">
        <v>990</v>
      </c>
      <c r="Y727" s="49">
        <v>0</v>
      </c>
      <c r="Z727" s="49">
        <v>990</v>
      </c>
      <c r="AE727" s="49">
        <v>0</v>
      </c>
      <c r="AF727" s="49">
        <v>990</v>
      </c>
      <c r="AG727" s="49">
        <v>0</v>
      </c>
      <c r="AH727" s="49">
        <v>3960</v>
      </c>
    </row>
    <row r="728" spans="1:34">
      <c r="A728" s="50" t="s">
        <v>50</v>
      </c>
      <c r="B728" s="50" t="s">
        <v>2164</v>
      </c>
      <c r="C728" s="50" t="s">
        <v>2165</v>
      </c>
      <c r="D728" s="50" t="s">
        <v>2166</v>
      </c>
      <c r="E728" s="50" t="s">
        <v>54</v>
      </c>
      <c r="F728" s="50" t="s">
        <v>55</v>
      </c>
      <c r="G728" s="50" t="s">
        <v>56</v>
      </c>
      <c r="H728" s="50" t="s">
        <v>55</v>
      </c>
      <c r="M728" s="49">
        <v>0</v>
      </c>
      <c r="N728" s="49">
        <v>990</v>
      </c>
      <c r="S728" s="49">
        <v>0</v>
      </c>
      <c r="T728" s="49">
        <v>990</v>
      </c>
      <c r="Y728" s="49">
        <v>0</v>
      </c>
      <c r="Z728" s="49">
        <v>990</v>
      </c>
      <c r="AE728" s="49">
        <v>0</v>
      </c>
      <c r="AF728" s="49">
        <v>990</v>
      </c>
      <c r="AG728" s="49">
        <v>0</v>
      </c>
      <c r="AH728" s="49">
        <v>3960</v>
      </c>
    </row>
    <row r="729" spans="1:34">
      <c r="A729" s="50" t="s">
        <v>50</v>
      </c>
      <c r="B729" s="50" t="s">
        <v>2167</v>
      </c>
      <c r="C729" s="50" t="s">
        <v>2168</v>
      </c>
      <c r="D729" s="50" t="s">
        <v>2169</v>
      </c>
      <c r="E729" s="50" t="s">
        <v>54</v>
      </c>
      <c r="F729" s="50" t="s">
        <v>55</v>
      </c>
      <c r="G729" s="50" t="s">
        <v>56</v>
      </c>
      <c r="H729" s="50" t="s">
        <v>55</v>
      </c>
      <c r="M729" s="49">
        <v>0</v>
      </c>
      <c r="N729" s="49">
        <v>990</v>
      </c>
      <c r="S729" s="49">
        <v>0</v>
      </c>
      <c r="T729" s="49">
        <v>990</v>
      </c>
      <c r="Y729" s="49">
        <v>0</v>
      </c>
      <c r="Z729" s="49">
        <v>990</v>
      </c>
      <c r="AE729" s="49">
        <v>0</v>
      </c>
      <c r="AF729" s="49">
        <v>990</v>
      </c>
      <c r="AG729" s="49">
        <v>0</v>
      </c>
      <c r="AH729" s="49">
        <v>3960</v>
      </c>
    </row>
    <row r="730" spans="1:34">
      <c r="A730" s="50" t="s">
        <v>50</v>
      </c>
      <c r="B730" s="50" t="s">
        <v>2170</v>
      </c>
      <c r="C730" s="50" t="s">
        <v>2171</v>
      </c>
      <c r="D730" s="50" t="s">
        <v>2172</v>
      </c>
      <c r="E730" s="50" t="s">
        <v>54</v>
      </c>
      <c r="F730" s="50" t="s">
        <v>55</v>
      </c>
      <c r="G730" s="50" t="s">
        <v>56</v>
      </c>
      <c r="H730" s="50" t="s">
        <v>55</v>
      </c>
      <c r="M730" s="49">
        <v>0</v>
      </c>
      <c r="N730" s="49">
        <v>990</v>
      </c>
      <c r="S730" s="49">
        <v>0</v>
      </c>
      <c r="T730" s="49">
        <v>990</v>
      </c>
      <c r="Y730" s="49">
        <v>0</v>
      </c>
      <c r="Z730" s="49">
        <v>990</v>
      </c>
      <c r="AE730" s="49">
        <v>0</v>
      </c>
      <c r="AF730" s="49">
        <v>990</v>
      </c>
      <c r="AG730" s="49">
        <v>0</v>
      </c>
      <c r="AH730" s="49">
        <v>3960</v>
      </c>
    </row>
    <row r="731" spans="1:34">
      <c r="A731" s="50" t="s">
        <v>50</v>
      </c>
      <c r="B731" s="50" t="s">
        <v>2173</v>
      </c>
      <c r="C731" s="50" t="s">
        <v>2174</v>
      </c>
      <c r="D731" s="50" t="s">
        <v>2175</v>
      </c>
      <c r="E731" s="50" t="s">
        <v>54</v>
      </c>
      <c r="F731" s="50" t="s">
        <v>55</v>
      </c>
      <c r="G731" s="50" t="s">
        <v>56</v>
      </c>
      <c r="H731" s="50" t="s">
        <v>55</v>
      </c>
      <c r="M731" s="49">
        <v>0</v>
      </c>
      <c r="N731" s="49">
        <v>990</v>
      </c>
      <c r="S731" s="49">
        <v>0</v>
      </c>
      <c r="T731" s="49">
        <v>990</v>
      </c>
      <c r="Y731" s="49">
        <v>0</v>
      </c>
      <c r="Z731" s="49">
        <v>990</v>
      </c>
      <c r="AE731" s="49">
        <v>0</v>
      </c>
      <c r="AF731" s="49">
        <v>990</v>
      </c>
      <c r="AG731" s="49">
        <v>0</v>
      </c>
      <c r="AH731" s="49">
        <v>3960</v>
      </c>
    </row>
  </sheetData>
  <phoneticPr fontId="1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이름이 지정된 범위</vt:lpstr>
      </vt:variant>
      <vt:variant>
        <vt:i4>2</vt:i4>
      </vt:variant>
    </vt:vector>
  </HeadingPairs>
  <TitlesOfParts>
    <vt:vector size="10" baseType="lpstr">
      <vt:lpstr>발생량원단위(지하수요금)</vt:lpstr>
      <vt:lpstr>수용가별 지하수 사용량(산업용제외)</vt:lpstr>
      <vt:lpstr>수용가별 지하수 사용량(전체)</vt:lpstr>
      <vt:lpstr>지하수요금(2014년)</vt:lpstr>
      <vt:lpstr>지하수요금(2013년)</vt:lpstr>
      <vt:lpstr>지하수요금(2012년)</vt:lpstr>
      <vt:lpstr>지하수요금(2011년)</vt:lpstr>
      <vt:lpstr>지하수요금(2010년)</vt:lpstr>
      <vt:lpstr>'발생량원단위(지하수요금)'!Print_Area</vt:lpstr>
      <vt:lpstr>'수용가별 지하수 사용량(산업용제외)'!Print_Titles</vt:lpstr>
    </vt:vector>
  </TitlesOfParts>
  <Company>건화엔지니어링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구본진</dc:creator>
  <cp:lastModifiedBy>solongoth</cp:lastModifiedBy>
  <cp:lastPrinted>2015-08-13T01:36:11Z</cp:lastPrinted>
  <dcterms:created xsi:type="dcterms:W3CDTF">2000-03-13T07:21:03Z</dcterms:created>
  <dcterms:modified xsi:type="dcterms:W3CDTF">2015-11-26T08:23:28Z</dcterms:modified>
</cp:coreProperties>
</file>