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25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8" i="1"/>
  <c r="B17"/>
  <c r="B16"/>
  <c r="I9"/>
  <c r="I13"/>
  <c r="I5"/>
  <c r="I3"/>
  <c r="I4"/>
</calcChain>
</file>

<file path=xl/sharedStrings.xml><?xml version="1.0" encoding="utf-8"?>
<sst xmlns="http://schemas.openxmlformats.org/spreadsheetml/2006/main" count="45" uniqueCount="34">
  <si>
    <t>공주 옥룡동 일부 보상비 검토</t>
    <phoneticPr fontId="2" type="noConversion"/>
  </si>
  <si>
    <t>번호</t>
    <phoneticPr fontId="2" type="noConversion"/>
  </si>
  <si>
    <t>소재지</t>
    <phoneticPr fontId="2" type="noConversion"/>
  </si>
  <si>
    <t>지번</t>
    <phoneticPr fontId="2" type="noConversion"/>
  </si>
  <si>
    <t>지목</t>
    <phoneticPr fontId="2" type="noConversion"/>
  </si>
  <si>
    <t>소유현황</t>
    <phoneticPr fontId="2" type="noConversion"/>
  </si>
  <si>
    <t>편입면적</t>
    <phoneticPr fontId="2" type="noConversion"/>
  </si>
  <si>
    <t>공시지가</t>
    <phoneticPr fontId="2" type="noConversion"/>
  </si>
  <si>
    <t>보상비(2.5배)</t>
    <phoneticPr fontId="2" type="noConversion"/>
  </si>
  <si>
    <t>옥룡동</t>
    <phoneticPr fontId="2" type="noConversion"/>
  </si>
  <si>
    <t>262-3</t>
    <phoneticPr fontId="2" type="noConversion"/>
  </si>
  <si>
    <t>대</t>
    <phoneticPr fontId="2" type="noConversion"/>
  </si>
  <si>
    <t>262-11</t>
    <phoneticPr fontId="2" type="noConversion"/>
  </si>
  <si>
    <t>공부면적</t>
    <phoneticPr fontId="2" type="noConversion"/>
  </si>
  <si>
    <t>지장물보상 검토</t>
    <phoneticPr fontId="2" type="noConversion"/>
  </si>
  <si>
    <t>물건</t>
    <phoneticPr fontId="2" type="noConversion"/>
  </si>
  <si>
    <t>구조 및 규격</t>
    <phoneticPr fontId="2" type="noConversion"/>
  </si>
  <si>
    <t>동</t>
    <phoneticPr fontId="2" type="noConversion"/>
  </si>
  <si>
    <t>면적</t>
    <phoneticPr fontId="2" type="noConversion"/>
  </si>
  <si>
    <t>보상비</t>
    <phoneticPr fontId="2" type="noConversion"/>
  </si>
  <si>
    <t>가옥</t>
    <phoneticPr fontId="2" type="noConversion"/>
  </si>
  <si>
    <t>기와, 벽돌</t>
    <phoneticPr fontId="2" type="noConversion"/>
  </si>
  <si>
    <t>창고</t>
    <phoneticPr fontId="2" type="noConversion"/>
  </si>
  <si>
    <t>스레트</t>
    <phoneticPr fontId="2" type="noConversion"/>
  </si>
  <si>
    <t>주택공시가격</t>
    <phoneticPr fontId="2" type="noConversion"/>
  </si>
  <si>
    <t>비고</t>
    <phoneticPr fontId="2" type="noConversion"/>
  </si>
  <si>
    <t>창고단가</t>
    <phoneticPr fontId="2" type="noConversion"/>
  </si>
  <si>
    <t>개인</t>
    <phoneticPr fontId="2" type="noConversion"/>
  </si>
  <si>
    <t>소 계</t>
    <phoneticPr fontId="2" type="noConversion"/>
  </si>
  <si>
    <t>주택공시가격의 1.5배</t>
    <phoneticPr fontId="2" type="noConversion"/>
  </si>
  <si>
    <t>토지보상</t>
    <phoneticPr fontId="2" type="noConversion"/>
  </si>
  <si>
    <t>건물보상</t>
    <phoneticPr fontId="2" type="noConversion"/>
  </si>
  <si>
    <t>소계</t>
    <phoneticPr fontId="2" type="noConversion"/>
  </si>
  <si>
    <t>공시지가의 (2.5배)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</si>
</sst>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6" sqref="G16"/>
    </sheetView>
  </sheetViews>
  <sheetFormatPr defaultRowHeight="16.5"/>
  <cols>
    <col min="2" max="2" width="13" bestFit="1" customWidth="1"/>
    <col min="7" max="8" width="13" bestFit="1" customWidth="1"/>
    <col min="9" max="9" width="13.625" customWidth="1"/>
    <col min="10" max="10" width="21.625" bestFit="1" customWidth="1"/>
  </cols>
  <sheetData>
    <row r="1" spans="1:10" ht="30" customHeight="1">
      <c r="A1" t="s">
        <v>0</v>
      </c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" t="s">
        <v>13</v>
      </c>
      <c r="G2" s="1" t="s">
        <v>6</v>
      </c>
      <c r="H2" s="1" t="s">
        <v>7</v>
      </c>
      <c r="I2" s="1" t="s">
        <v>8</v>
      </c>
      <c r="J2" s="1" t="s">
        <v>25</v>
      </c>
    </row>
    <row r="3" spans="1:10">
      <c r="A3" s="4">
        <v>1</v>
      </c>
      <c r="B3" s="4" t="s">
        <v>9</v>
      </c>
      <c r="C3" s="4" t="s">
        <v>10</v>
      </c>
      <c r="D3" s="4" t="s">
        <v>11</v>
      </c>
      <c r="E3" s="4" t="s">
        <v>27</v>
      </c>
      <c r="F3" s="1">
        <v>205</v>
      </c>
      <c r="G3" s="1">
        <v>59</v>
      </c>
      <c r="H3" s="2">
        <v>223500</v>
      </c>
      <c r="I3" s="2">
        <f>H3*G3*2.5</f>
        <v>32966250</v>
      </c>
      <c r="J3" s="1" t="s">
        <v>33</v>
      </c>
    </row>
    <row r="4" spans="1:10">
      <c r="A4" s="4">
        <v>2</v>
      </c>
      <c r="B4" s="4" t="s">
        <v>9</v>
      </c>
      <c r="C4" s="4" t="s">
        <v>12</v>
      </c>
      <c r="D4" s="4" t="s">
        <v>11</v>
      </c>
      <c r="E4" s="4" t="s">
        <v>27</v>
      </c>
      <c r="F4" s="1">
        <v>197</v>
      </c>
      <c r="G4" s="1">
        <v>170</v>
      </c>
      <c r="H4" s="2">
        <v>224100</v>
      </c>
      <c r="I4" s="2">
        <f>G4*H4*2.5</f>
        <v>95242500</v>
      </c>
      <c r="J4" s="1"/>
    </row>
    <row r="5" spans="1:10">
      <c r="A5" s="4"/>
      <c r="B5" s="4" t="s">
        <v>28</v>
      </c>
      <c r="C5" s="4"/>
      <c r="D5" s="4"/>
      <c r="E5" s="4"/>
      <c r="F5" s="1"/>
      <c r="G5" s="1"/>
      <c r="H5" s="1"/>
      <c r="I5" s="3">
        <f>SUM(I3:I4)</f>
        <v>128208750</v>
      </c>
      <c r="J5" s="1"/>
    </row>
    <row r="7" spans="1:10">
      <c r="A7" t="s">
        <v>14</v>
      </c>
    </row>
    <row r="8" spans="1:10">
      <c r="A8" s="4" t="s">
        <v>1</v>
      </c>
      <c r="B8" s="4" t="s">
        <v>2</v>
      </c>
      <c r="C8" s="4" t="s">
        <v>3</v>
      </c>
      <c r="D8" s="4" t="s">
        <v>15</v>
      </c>
      <c r="E8" s="4" t="s">
        <v>16</v>
      </c>
      <c r="F8" s="1" t="s">
        <v>17</v>
      </c>
      <c r="G8" s="1" t="s">
        <v>18</v>
      </c>
      <c r="H8" s="1" t="s">
        <v>24</v>
      </c>
      <c r="I8" s="1" t="s">
        <v>19</v>
      </c>
      <c r="J8" s="1" t="s">
        <v>25</v>
      </c>
    </row>
    <row r="9" spans="1:10">
      <c r="A9" s="4">
        <v>1</v>
      </c>
      <c r="B9" s="4" t="s">
        <v>9</v>
      </c>
      <c r="C9" s="4" t="s">
        <v>12</v>
      </c>
      <c r="D9" s="4" t="s">
        <v>20</v>
      </c>
      <c r="E9" s="4" t="s">
        <v>21</v>
      </c>
      <c r="F9" s="1">
        <v>1</v>
      </c>
      <c r="G9" s="1">
        <v>70.7</v>
      </c>
      <c r="H9" s="2">
        <v>45200000</v>
      </c>
      <c r="I9" s="2">
        <f>H9*1.5</f>
        <v>67800000</v>
      </c>
      <c r="J9" s="1" t="s">
        <v>29</v>
      </c>
    </row>
    <row r="10" spans="1:10">
      <c r="A10" s="4"/>
      <c r="B10" s="4"/>
      <c r="C10" s="4"/>
      <c r="D10" s="4" t="s">
        <v>22</v>
      </c>
      <c r="E10" s="4" t="s">
        <v>23</v>
      </c>
      <c r="F10" s="1">
        <v>2</v>
      </c>
      <c r="G10" s="1">
        <v>14</v>
      </c>
      <c r="H10" s="2">
        <v>400000</v>
      </c>
      <c r="I10" s="2">
        <v>800000</v>
      </c>
      <c r="J10" s="1" t="s">
        <v>26</v>
      </c>
    </row>
    <row r="11" spans="1:10">
      <c r="A11" s="4"/>
      <c r="B11" s="4"/>
      <c r="C11" s="4"/>
      <c r="D11" s="4"/>
      <c r="E11" s="4"/>
      <c r="F11" s="1"/>
      <c r="G11" s="1"/>
      <c r="H11" s="2"/>
      <c r="I11" s="2"/>
      <c r="J11" s="1"/>
    </row>
    <row r="12" spans="1:10">
      <c r="A12" s="4"/>
      <c r="B12" s="4"/>
      <c r="C12" s="4"/>
      <c r="D12" s="4"/>
      <c r="E12" s="4"/>
      <c r="F12" s="1"/>
      <c r="G12" s="1"/>
      <c r="H12" s="2"/>
      <c r="I12" s="2"/>
      <c r="J12" s="1"/>
    </row>
    <row r="13" spans="1:10">
      <c r="A13" s="4"/>
      <c r="B13" s="4" t="s">
        <v>28</v>
      </c>
      <c r="C13" s="4"/>
      <c r="D13" s="4"/>
      <c r="E13" s="4"/>
      <c r="F13" s="1"/>
      <c r="G13" s="1"/>
      <c r="H13" s="1"/>
      <c r="I13" s="3">
        <f>SUM(I9:I10)</f>
        <v>68600000</v>
      </c>
      <c r="J13" s="1"/>
    </row>
    <row r="15" spans="1:10">
      <c r="A15" s="5" t="s">
        <v>19</v>
      </c>
      <c r="B15" s="6"/>
    </row>
    <row r="16" spans="1:10">
      <c r="A16" s="4" t="s">
        <v>30</v>
      </c>
      <c r="B16" s="3">
        <f>+I5</f>
        <v>128208750</v>
      </c>
    </row>
    <row r="17" spans="1:2">
      <c r="A17" s="4" t="s">
        <v>31</v>
      </c>
      <c r="B17" s="3">
        <f>+I13</f>
        <v>68600000</v>
      </c>
    </row>
    <row r="18" spans="1:2">
      <c r="A18" s="4" t="s">
        <v>32</v>
      </c>
      <c r="B18" s="3">
        <f>+B16+B17</f>
        <v>196808750</v>
      </c>
    </row>
  </sheetData>
  <mergeCells count="1">
    <mergeCell ref="A15:B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김희주</dc:creator>
  <cp:lastModifiedBy>김희주</cp:lastModifiedBy>
  <cp:lastPrinted>2018-04-19T07:28:47Z</cp:lastPrinted>
  <dcterms:created xsi:type="dcterms:W3CDTF">2018-04-19T07:10:15Z</dcterms:created>
  <dcterms:modified xsi:type="dcterms:W3CDTF">2018-04-19T07:28:49Z</dcterms:modified>
</cp:coreProperties>
</file>